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04"/>
  <workbookPr defaultThemeVersion="166925"/>
  <mc:AlternateContent xmlns:mc="http://schemas.openxmlformats.org/markup-compatibility/2006">
    <mc:Choice Requires="x15">
      <x15ac:absPath xmlns:x15ac="http://schemas.microsoft.com/office/spreadsheetml/2010/11/ac" url="https://thecb.sharepoint.com/sites/ApplyTexas/Shared Documents/General/Content/Editorial Planning/Screener and Core Questions Final/"/>
    </mc:Choice>
  </mc:AlternateContent>
  <xr:revisionPtr revIDLastSave="0" documentId="8_{4170769D-2C9F-4BAE-8BAF-38A09046FF33}" xr6:coauthVersionLast="47" xr6:coauthVersionMax="47" xr10:uidLastSave="{00000000-0000-0000-0000-000000000000}"/>
  <bookViews>
    <workbookView xWindow="-120" yWindow="-120" windowWidth="29040" windowHeight="15840" firstSheet="2" activeTab="2" xr2:uid="{DEA6C246-5BEE-47CC-B033-F01678DF6759}"/>
  </bookViews>
  <sheets>
    <sheet name="Change Summary" sheetId="3" r:id="rId1"/>
    <sheet name="Core Questions" sheetId="5" r:id="rId2"/>
    <sheet name="Extended Core Questions" sheetId="6" r:id="rId3"/>
    <sheet name="Removed Questions" sheetId="7" r:id="rId4"/>
  </sheets>
  <externalReferences>
    <externalReference r:id="rId5"/>
    <externalReference r:id="rId6"/>
    <externalReference r:id="rId7"/>
    <externalReference r:id="rId8"/>
    <externalReference r:id="rId9"/>
  </externalReferences>
  <definedNames>
    <definedName name="_xlnm._FilterDatabase" localSheetId="0" hidden="1">'Change Summary'!$A$1:$L$206</definedName>
    <definedName name="_xlnm._FilterDatabase" localSheetId="1" hidden="1">'Core Questions'!$A$2:$V$239</definedName>
    <definedName name="_xlnm._FilterDatabase" localSheetId="2" hidden="1">'Extended Core Questions'!$A$1:$V$626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565" i="6" l="1"/>
  <c r="U565" i="6"/>
  <c r="T565" i="6"/>
  <c r="V564" i="6"/>
  <c r="U564" i="6"/>
  <c r="T564" i="6"/>
  <c r="V563" i="6"/>
  <c r="U563" i="6"/>
  <c r="T563" i="6"/>
  <c r="V562" i="6"/>
  <c r="U562" i="6"/>
  <c r="T562" i="6"/>
  <c r="V561" i="6"/>
  <c r="U561" i="6"/>
  <c r="T561" i="6"/>
  <c r="V560" i="6"/>
  <c r="U560" i="6"/>
  <c r="T560" i="6"/>
  <c r="V559" i="6"/>
  <c r="U559" i="6"/>
  <c r="T559" i="6"/>
  <c r="V558" i="6"/>
  <c r="U558" i="6"/>
  <c r="T558" i="6"/>
  <c r="V557" i="6"/>
  <c r="U557" i="6"/>
  <c r="T557" i="6"/>
  <c r="V556" i="6"/>
  <c r="U556" i="6"/>
  <c r="T556" i="6"/>
  <c r="V555" i="6"/>
  <c r="U555" i="6"/>
  <c r="T555" i="6"/>
  <c r="V554" i="6"/>
  <c r="U554" i="6"/>
  <c r="T554" i="6"/>
  <c r="V553" i="6"/>
  <c r="U553" i="6"/>
  <c r="T553" i="6"/>
  <c r="V552" i="6"/>
  <c r="U552" i="6"/>
  <c r="T552" i="6"/>
  <c r="V551" i="6"/>
  <c r="U551" i="6"/>
  <c r="T551" i="6"/>
  <c r="V550" i="6"/>
  <c r="U550" i="6"/>
  <c r="T550" i="6"/>
  <c r="V435" i="6"/>
  <c r="U435" i="6"/>
  <c r="T435" i="6"/>
  <c r="V434" i="6"/>
  <c r="U434" i="6"/>
  <c r="T434" i="6"/>
  <c r="V433" i="6"/>
  <c r="U433" i="6"/>
  <c r="T433" i="6"/>
  <c r="V432" i="6"/>
  <c r="U432" i="6"/>
  <c r="T432" i="6"/>
  <c r="V431" i="6"/>
  <c r="U431" i="6"/>
  <c r="T431" i="6"/>
  <c r="V430" i="6"/>
  <c r="U430" i="6"/>
  <c r="T430" i="6"/>
  <c r="V429" i="6"/>
  <c r="U429" i="6"/>
  <c r="T429" i="6"/>
  <c r="V428" i="6"/>
  <c r="U428" i="6"/>
  <c r="T428" i="6"/>
  <c r="V427" i="6"/>
  <c r="U427" i="6"/>
  <c r="T427" i="6"/>
  <c r="V426" i="6"/>
  <c r="U426" i="6"/>
  <c r="T426" i="6"/>
  <c r="V425" i="6"/>
  <c r="U425" i="6"/>
  <c r="T425" i="6"/>
  <c r="V424" i="6"/>
  <c r="U424" i="6"/>
  <c r="T424" i="6"/>
  <c r="V423" i="6"/>
  <c r="U423" i="6"/>
  <c r="T423" i="6"/>
  <c r="V422" i="6"/>
  <c r="U422" i="6"/>
  <c r="T422" i="6"/>
  <c r="V421" i="6"/>
  <c r="U421" i="6"/>
  <c r="T421" i="6"/>
  <c r="V420" i="6"/>
  <c r="U420" i="6"/>
  <c r="T420" i="6"/>
  <c r="V383" i="6"/>
  <c r="U383" i="6"/>
  <c r="T383" i="6"/>
  <c r="V382" i="6"/>
  <c r="U382" i="6"/>
  <c r="T382" i="6"/>
  <c r="V381" i="6"/>
  <c r="U381" i="6"/>
  <c r="T381" i="6"/>
  <c r="V380" i="6"/>
  <c r="U380" i="6"/>
  <c r="T380" i="6"/>
  <c r="V379" i="6"/>
  <c r="U379" i="6"/>
  <c r="T379" i="6"/>
  <c r="V378" i="6"/>
  <c r="U378" i="6"/>
  <c r="T378" i="6"/>
  <c r="V377" i="6"/>
  <c r="U377" i="6"/>
  <c r="T377" i="6"/>
  <c r="V376" i="6"/>
  <c r="U376" i="6"/>
  <c r="T376" i="6"/>
  <c r="V375" i="6"/>
  <c r="U375" i="6"/>
  <c r="T375" i="6"/>
  <c r="V374" i="6"/>
  <c r="U374" i="6"/>
  <c r="T374" i="6"/>
  <c r="V373" i="6"/>
  <c r="U373" i="6"/>
  <c r="T373" i="6"/>
  <c r="V372" i="6"/>
  <c r="U372" i="6"/>
  <c r="T372" i="6"/>
  <c r="V371" i="6"/>
  <c r="U371" i="6"/>
  <c r="T371" i="6"/>
  <c r="V370" i="6"/>
  <c r="U370" i="6"/>
  <c r="T370" i="6"/>
  <c r="V369" i="6"/>
  <c r="U369" i="6"/>
  <c r="T369" i="6"/>
  <c r="V368" i="6"/>
  <c r="U368" i="6"/>
  <c r="T368" i="6"/>
  <c r="I384" i="6"/>
  <c r="V384" i="6" s="1"/>
  <c r="J384" i="6"/>
  <c r="L384" i="6"/>
  <c r="T384" i="6" s="1"/>
  <c r="N384" i="6"/>
  <c r="R384" i="6"/>
  <c r="U384" i="6" s="1"/>
  <c r="V626" i="6"/>
  <c r="T626" i="6"/>
  <c r="V624" i="6"/>
  <c r="T624" i="6"/>
  <c r="V623" i="6"/>
  <c r="U623" i="6"/>
  <c r="T623" i="6"/>
  <c r="V622" i="6"/>
  <c r="U622" i="6"/>
  <c r="T622" i="6"/>
  <c r="V621" i="6"/>
  <c r="U621" i="6"/>
  <c r="T621" i="6"/>
  <c r="V620" i="6"/>
  <c r="U620" i="6"/>
  <c r="T620" i="6"/>
  <c r="V619" i="6"/>
  <c r="T619" i="6"/>
  <c r="V618" i="6"/>
  <c r="U618" i="6"/>
  <c r="T618" i="6"/>
  <c r="V617" i="6"/>
  <c r="U617" i="6"/>
  <c r="T617" i="6"/>
  <c r="V616" i="6"/>
  <c r="T616" i="6"/>
  <c r="V615" i="6"/>
  <c r="T615" i="6"/>
  <c r="V614" i="6"/>
  <c r="U614" i="6"/>
  <c r="T614" i="6"/>
  <c r="V613" i="6"/>
  <c r="U613" i="6"/>
  <c r="T613" i="6"/>
  <c r="V612" i="6"/>
  <c r="U612" i="6"/>
  <c r="T612" i="6"/>
  <c r="V611" i="6"/>
  <c r="U611" i="6"/>
  <c r="T611" i="6"/>
  <c r="V610" i="6"/>
  <c r="U610" i="6"/>
  <c r="T610" i="6"/>
  <c r="V609" i="6"/>
  <c r="U609" i="6"/>
  <c r="T609" i="6"/>
  <c r="V608" i="6"/>
  <c r="U608" i="6"/>
  <c r="T608" i="6"/>
  <c r="V607" i="6"/>
  <c r="U607" i="6"/>
  <c r="T607" i="6"/>
  <c r="V606" i="6"/>
  <c r="T606" i="6"/>
  <c r="V605" i="6"/>
  <c r="T605" i="6"/>
  <c r="V604" i="6"/>
  <c r="U604" i="6"/>
  <c r="T604" i="6"/>
  <c r="V603" i="6"/>
  <c r="U603" i="6"/>
  <c r="T603" i="6"/>
  <c r="V602" i="6"/>
  <c r="U602" i="6"/>
  <c r="T602" i="6"/>
  <c r="V601" i="6"/>
  <c r="U601" i="6"/>
  <c r="T601" i="6"/>
  <c r="V600" i="6"/>
  <c r="T600" i="6"/>
  <c r="V599" i="6"/>
  <c r="T599" i="6"/>
  <c r="V598" i="6"/>
  <c r="U598" i="6"/>
  <c r="T598" i="6"/>
  <c r="V597" i="6"/>
  <c r="U597" i="6"/>
  <c r="T597" i="6"/>
  <c r="V596" i="6"/>
  <c r="T596" i="6"/>
  <c r="V595" i="6"/>
  <c r="U595" i="6"/>
  <c r="T595" i="6"/>
  <c r="V594" i="6"/>
  <c r="U594" i="6"/>
  <c r="T594" i="6"/>
  <c r="V593" i="6"/>
  <c r="U593" i="6"/>
  <c r="T593" i="6"/>
  <c r="V592" i="6"/>
  <c r="T592" i="6"/>
  <c r="V591" i="6"/>
  <c r="T591" i="6"/>
  <c r="V590" i="6"/>
  <c r="U590" i="6"/>
  <c r="T590" i="6"/>
  <c r="V589" i="6"/>
  <c r="U589" i="6"/>
  <c r="T589" i="6"/>
  <c r="V588" i="6"/>
  <c r="T588" i="6"/>
  <c r="V587" i="6"/>
  <c r="T587" i="6"/>
  <c r="V586" i="6"/>
  <c r="V585" i="6"/>
  <c r="V35" i="5"/>
  <c r="S35" i="5"/>
  <c r="V34" i="5"/>
  <c r="S34" i="5"/>
  <c r="V33" i="5"/>
  <c r="S33" i="5"/>
  <c r="V32" i="5"/>
  <c r="S32" i="5"/>
  <c r="V31" i="5"/>
  <c r="S31" i="5"/>
  <c r="V30" i="5"/>
  <c r="S30" i="5"/>
  <c r="V29" i="5"/>
  <c r="S29" i="5"/>
  <c r="V28" i="5"/>
  <c r="S28" i="5"/>
  <c r="V26" i="5"/>
  <c r="S26" i="5"/>
  <c r="N26" i="5"/>
  <c r="M26" i="5"/>
  <c r="V25" i="5"/>
  <c r="S25" i="5"/>
  <c r="N25" i="5"/>
  <c r="M25" i="5"/>
  <c r="V24" i="5"/>
  <c r="S24" i="5"/>
  <c r="V23" i="5"/>
  <c r="S23" i="5"/>
  <c r="N23" i="5"/>
  <c r="M23" i="5"/>
  <c r="V22" i="5"/>
  <c r="S22" i="5"/>
  <c r="N22" i="5"/>
  <c r="M22" i="5"/>
  <c r="V21" i="5"/>
  <c r="S21" i="5"/>
  <c r="N21" i="5"/>
  <c r="M21" i="5"/>
  <c r="V20" i="5"/>
  <c r="S20" i="5"/>
  <c r="N20" i="5"/>
  <c r="M20" i="5"/>
  <c r="V19" i="5"/>
  <c r="S19" i="5"/>
  <c r="N19" i="5"/>
  <c r="M19" i="5"/>
  <c r="S18" i="5"/>
  <c r="V340" i="6"/>
  <c r="U340" i="6"/>
  <c r="T340" i="6"/>
  <c r="S340" i="6"/>
  <c r="V339" i="6"/>
  <c r="U339" i="6"/>
  <c r="T339" i="6"/>
  <c r="S339" i="6"/>
  <c r="V338" i="6"/>
  <c r="U338" i="6"/>
  <c r="T338" i="6"/>
  <c r="S338" i="6"/>
  <c r="V337" i="6"/>
  <c r="U337" i="6"/>
  <c r="T337" i="6"/>
  <c r="S337" i="6"/>
  <c r="V336" i="6"/>
  <c r="U336" i="6"/>
  <c r="T336" i="6"/>
  <c r="S336" i="6"/>
  <c r="V335" i="6"/>
  <c r="U335" i="6"/>
  <c r="T335" i="6"/>
  <c r="S335" i="6"/>
  <c r="V334" i="6"/>
  <c r="U334" i="6"/>
  <c r="T334" i="6"/>
  <c r="S334" i="6"/>
  <c r="V274" i="6"/>
  <c r="U274" i="6"/>
  <c r="T274" i="6"/>
  <c r="S274" i="6"/>
  <c r="V273" i="6"/>
  <c r="U273" i="6"/>
  <c r="T273" i="6"/>
  <c r="S273" i="6"/>
  <c r="V272" i="6"/>
  <c r="U272" i="6"/>
  <c r="T272" i="6"/>
  <c r="S272" i="6"/>
  <c r="V271" i="6"/>
  <c r="U271" i="6"/>
  <c r="T271" i="6"/>
  <c r="S271" i="6"/>
  <c r="V270" i="6"/>
  <c r="U270" i="6"/>
  <c r="T270" i="6"/>
  <c r="S270" i="6"/>
  <c r="V269" i="6"/>
  <c r="U269" i="6"/>
  <c r="T269" i="6"/>
  <c r="S269" i="6"/>
  <c r="V268" i="6"/>
  <c r="U268" i="6"/>
  <c r="T268" i="6"/>
  <c r="S268" i="6"/>
  <c r="V70" i="6" l="1"/>
  <c r="U70" i="6"/>
  <c r="T70" i="6"/>
  <c r="S70" i="6"/>
  <c r="V69" i="6"/>
  <c r="U69" i="6"/>
  <c r="T69" i="6"/>
  <c r="S69" i="6"/>
  <c r="V68" i="6"/>
  <c r="U68" i="6"/>
  <c r="T68" i="6"/>
  <c r="S68" i="6"/>
  <c r="V67" i="6"/>
  <c r="U67" i="6"/>
  <c r="T67" i="6"/>
  <c r="S67" i="6"/>
  <c r="V66" i="6"/>
  <c r="U66" i="6"/>
  <c r="T66" i="6"/>
  <c r="S66" i="6"/>
  <c r="V65" i="6"/>
  <c r="U65" i="6"/>
  <c r="T65" i="6"/>
  <c r="S65" i="6"/>
  <c r="V64" i="6"/>
  <c r="U64" i="6"/>
  <c r="T64" i="6"/>
  <c r="S64" i="6"/>
  <c r="V72" i="6"/>
  <c r="V73" i="6"/>
  <c r="T74" i="6"/>
  <c r="V74" i="6"/>
  <c r="T75" i="6"/>
  <c r="V75" i="6"/>
  <c r="T76" i="6"/>
  <c r="U76" i="6"/>
  <c r="V76" i="6"/>
  <c r="T77" i="6"/>
  <c r="U77" i="6"/>
  <c r="V77" i="6"/>
  <c r="V20" i="6"/>
  <c r="U20" i="6"/>
  <c r="T20" i="6"/>
  <c r="S20" i="6"/>
  <c r="V19" i="6"/>
  <c r="U19" i="6"/>
  <c r="T19" i="6"/>
  <c r="S19" i="6"/>
  <c r="V18" i="6"/>
  <c r="U18" i="6"/>
  <c r="T18" i="6"/>
  <c r="S18" i="6"/>
  <c r="V17" i="6"/>
  <c r="U17" i="6"/>
  <c r="T17" i="6"/>
  <c r="S17" i="6"/>
  <c r="V16" i="6"/>
  <c r="U16" i="6"/>
  <c r="T16" i="6"/>
  <c r="S16" i="6"/>
  <c r="V15" i="6"/>
  <c r="U15" i="6"/>
  <c r="T15" i="6"/>
  <c r="S15" i="6"/>
  <c r="V14" i="6"/>
  <c r="U14" i="6"/>
  <c r="T14" i="6"/>
  <c r="S14" i="6"/>
  <c r="F299" i="6"/>
  <c r="V299" i="6" s="1"/>
  <c r="T299" i="6"/>
  <c r="U299" i="6"/>
  <c r="T300" i="6"/>
  <c r="U300" i="6"/>
  <c r="V300" i="6"/>
  <c r="S179" i="5"/>
  <c r="V179" i="5"/>
  <c r="S118" i="5"/>
  <c r="V118" i="5"/>
  <c r="S15" i="5"/>
  <c r="V15" i="5"/>
  <c r="S48" i="5"/>
  <c r="V48" i="5"/>
  <c r="S174" i="5"/>
  <c r="T174" i="5"/>
  <c r="U174" i="5"/>
  <c r="V174" i="5"/>
  <c r="S175" i="5"/>
  <c r="T175" i="5"/>
  <c r="U175" i="5"/>
  <c r="V175" i="5"/>
  <c r="S176" i="5"/>
  <c r="T176" i="5"/>
  <c r="U176" i="5"/>
  <c r="V176" i="5"/>
  <c r="S177" i="5"/>
  <c r="T177" i="5"/>
  <c r="U177" i="5"/>
  <c r="V177" i="5"/>
  <c r="S178" i="5"/>
  <c r="T178" i="5"/>
  <c r="U178" i="5"/>
  <c r="V178" i="5"/>
  <c r="V583" i="6"/>
  <c r="U583" i="6"/>
  <c r="T583" i="6"/>
  <c r="V582" i="6"/>
  <c r="U582" i="6"/>
  <c r="T582" i="6"/>
  <c r="V581" i="6"/>
  <c r="U581" i="6"/>
  <c r="T581" i="6"/>
  <c r="V580" i="6"/>
  <c r="U580" i="6"/>
  <c r="T580" i="6"/>
  <c r="V579" i="6"/>
  <c r="U579" i="6"/>
  <c r="T579" i="6"/>
  <c r="V578" i="6"/>
  <c r="U578" i="6"/>
  <c r="T578" i="6"/>
  <c r="V577" i="6"/>
  <c r="U577" i="6"/>
  <c r="T577" i="6"/>
  <c r="V576" i="6"/>
  <c r="U576" i="6"/>
  <c r="T576" i="6"/>
  <c r="V575" i="6"/>
  <c r="U575" i="6"/>
  <c r="T575" i="6"/>
  <c r="V574" i="6"/>
  <c r="U574" i="6"/>
  <c r="T574" i="6"/>
  <c r="V573" i="6"/>
  <c r="U573" i="6"/>
  <c r="T573" i="6"/>
  <c r="V572" i="6"/>
  <c r="U572" i="6"/>
  <c r="T572" i="6"/>
  <c r="V571" i="6"/>
  <c r="U571" i="6"/>
  <c r="T571" i="6"/>
  <c r="V570" i="6"/>
  <c r="U570" i="6"/>
  <c r="T570" i="6"/>
  <c r="V569" i="6"/>
  <c r="U569" i="6"/>
  <c r="T569" i="6"/>
  <c r="V568" i="6"/>
  <c r="U568" i="6"/>
  <c r="T568" i="6"/>
  <c r="V567" i="6"/>
  <c r="U567" i="6"/>
  <c r="T567" i="6"/>
  <c r="V566" i="6"/>
  <c r="U566" i="6"/>
  <c r="T566" i="6"/>
  <c r="V549" i="6"/>
  <c r="U549" i="6"/>
  <c r="T549" i="6"/>
  <c r="V548" i="6"/>
  <c r="U548" i="6"/>
  <c r="T548" i="6"/>
  <c r="V547" i="6"/>
  <c r="U547" i="6"/>
  <c r="T547" i="6"/>
  <c r="V546" i="6"/>
  <c r="U546" i="6"/>
  <c r="T546" i="6"/>
  <c r="V545" i="6"/>
  <c r="U545" i="6"/>
  <c r="T545" i="6"/>
  <c r="V544" i="6"/>
  <c r="U544" i="6"/>
  <c r="T544" i="6"/>
  <c r="V543" i="6"/>
  <c r="U543" i="6"/>
  <c r="T543" i="6"/>
  <c r="V542" i="6"/>
  <c r="U542" i="6"/>
  <c r="T542" i="6"/>
  <c r="V541" i="6"/>
  <c r="U541" i="6"/>
  <c r="T541" i="6"/>
  <c r="V540" i="6"/>
  <c r="U540" i="6"/>
  <c r="T540" i="6"/>
  <c r="V539" i="6"/>
  <c r="U539" i="6"/>
  <c r="T539" i="6"/>
  <c r="V538" i="6"/>
  <c r="U538" i="6"/>
  <c r="T538" i="6"/>
  <c r="V537" i="6"/>
  <c r="U537" i="6"/>
  <c r="T537" i="6"/>
  <c r="V536" i="6"/>
  <c r="U536" i="6"/>
  <c r="T536" i="6"/>
  <c r="V535" i="6"/>
  <c r="U535" i="6"/>
  <c r="T535" i="6"/>
  <c r="V534" i="6"/>
  <c r="U534" i="6"/>
  <c r="T534" i="6"/>
  <c r="V533" i="6"/>
  <c r="U533" i="6"/>
  <c r="T533" i="6"/>
  <c r="V532" i="6"/>
  <c r="U532" i="6"/>
  <c r="T532" i="6"/>
  <c r="V531" i="6"/>
  <c r="U531" i="6"/>
  <c r="T531" i="6"/>
  <c r="V530" i="6"/>
  <c r="T530" i="6"/>
  <c r="V529" i="6"/>
  <c r="U529" i="6"/>
  <c r="T529" i="6"/>
  <c r="V528" i="6"/>
  <c r="U528" i="6"/>
  <c r="T528" i="6"/>
  <c r="V527" i="6"/>
  <c r="U527" i="6"/>
  <c r="T527" i="6"/>
  <c r="V526" i="6"/>
  <c r="U526" i="6"/>
  <c r="T526" i="6"/>
  <c r="V525" i="6"/>
  <c r="U525" i="6"/>
  <c r="T525" i="6"/>
  <c r="V523" i="6"/>
  <c r="U523" i="6"/>
  <c r="T523" i="6"/>
  <c r="V522" i="6"/>
  <c r="U522" i="6"/>
  <c r="T522" i="6"/>
  <c r="V521" i="6"/>
  <c r="U521" i="6"/>
  <c r="T521" i="6"/>
  <c r="V520" i="6"/>
  <c r="U520" i="6"/>
  <c r="T520" i="6"/>
  <c r="V519" i="6"/>
  <c r="U519" i="6"/>
  <c r="T519" i="6"/>
  <c r="V518" i="6"/>
  <c r="U518" i="6"/>
  <c r="T518" i="6"/>
  <c r="V517" i="6"/>
  <c r="U517" i="6"/>
  <c r="T517" i="6"/>
  <c r="V516" i="6"/>
  <c r="U516" i="6"/>
  <c r="T516" i="6"/>
  <c r="V515" i="6"/>
  <c r="U515" i="6"/>
  <c r="T515" i="6"/>
  <c r="V514" i="6"/>
  <c r="U514" i="6"/>
  <c r="T514" i="6"/>
  <c r="V513" i="6"/>
  <c r="U513" i="6"/>
  <c r="T513" i="6"/>
  <c r="V512" i="6"/>
  <c r="U512" i="6"/>
  <c r="T512" i="6"/>
  <c r="V511" i="6"/>
  <c r="U511" i="6"/>
  <c r="T511" i="6"/>
  <c r="V510" i="6"/>
  <c r="U510" i="6"/>
  <c r="T510" i="6"/>
  <c r="V509" i="6"/>
  <c r="U509" i="6"/>
  <c r="T509" i="6"/>
  <c r="V508" i="6"/>
  <c r="U508" i="6"/>
  <c r="T508" i="6"/>
  <c r="V507" i="6"/>
  <c r="U507" i="6"/>
  <c r="T507" i="6"/>
  <c r="V506" i="6"/>
  <c r="U506" i="6"/>
  <c r="T506" i="6"/>
  <c r="V505" i="6"/>
  <c r="U505" i="6"/>
  <c r="T505" i="6"/>
  <c r="V504" i="6"/>
  <c r="U504" i="6"/>
  <c r="T504" i="6"/>
  <c r="V503" i="6"/>
  <c r="U503" i="6"/>
  <c r="T503" i="6"/>
  <c r="V502" i="6"/>
  <c r="U502" i="6"/>
  <c r="T502" i="6"/>
  <c r="V501" i="6"/>
  <c r="U501" i="6"/>
  <c r="T501" i="6"/>
  <c r="V500" i="6"/>
  <c r="U500" i="6"/>
  <c r="T500" i="6"/>
  <c r="V499" i="6"/>
  <c r="U499" i="6"/>
  <c r="T499" i="6"/>
  <c r="V498" i="6"/>
  <c r="U498" i="6"/>
  <c r="T498" i="6"/>
  <c r="V497" i="6"/>
  <c r="U497" i="6"/>
  <c r="T497" i="6"/>
  <c r="V496" i="6"/>
  <c r="U496" i="6"/>
  <c r="T496" i="6"/>
  <c r="V495" i="6"/>
  <c r="U495" i="6"/>
  <c r="T495" i="6"/>
  <c r="V494" i="6"/>
  <c r="U494" i="6"/>
  <c r="T494" i="6"/>
  <c r="V493" i="6"/>
  <c r="U493" i="6"/>
  <c r="T493" i="6"/>
  <c r="V492" i="6"/>
  <c r="U492" i="6"/>
  <c r="T492" i="6"/>
  <c r="V491" i="6"/>
  <c r="U491" i="6"/>
  <c r="T491" i="6"/>
  <c r="V490" i="6"/>
  <c r="U490" i="6"/>
  <c r="T490" i="6"/>
  <c r="V489" i="6"/>
  <c r="U489" i="6"/>
  <c r="T489" i="6"/>
  <c r="V488" i="6"/>
  <c r="U488" i="6"/>
  <c r="T488" i="6"/>
  <c r="V487" i="6"/>
  <c r="U487" i="6"/>
  <c r="T487" i="6"/>
  <c r="V486" i="6"/>
  <c r="U486" i="6"/>
  <c r="T486" i="6"/>
  <c r="V485" i="6"/>
  <c r="U485" i="6"/>
  <c r="T485" i="6"/>
  <c r="V484" i="6"/>
  <c r="U484" i="6"/>
  <c r="T484" i="6"/>
  <c r="V483" i="6"/>
  <c r="U483" i="6"/>
  <c r="T483" i="6"/>
  <c r="V482" i="6"/>
  <c r="U482" i="6"/>
  <c r="T482" i="6"/>
  <c r="V481" i="6"/>
  <c r="U481" i="6"/>
  <c r="T481" i="6"/>
  <c r="V480" i="6"/>
  <c r="U480" i="6"/>
  <c r="T480" i="6"/>
  <c r="V479" i="6"/>
  <c r="U479" i="6"/>
  <c r="T479" i="6"/>
  <c r="V478" i="6"/>
  <c r="U478" i="6"/>
  <c r="T478" i="6"/>
  <c r="V477" i="6"/>
  <c r="U477" i="6"/>
  <c r="T477" i="6"/>
  <c r="V476" i="6"/>
  <c r="U476" i="6"/>
  <c r="T476" i="6"/>
  <c r="V475" i="6"/>
  <c r="U475" i="6"/>
  <c r="T475" i="6"/>
  <c r="V474" i="6"/>
  <c r="U474" i="6"/>
  <c r="T474" i="6"/>
  <c r="V473" i="6"/>
  <c r="U473" i="6"/>
  <c r="T473" i="6"/>
  <c r="V472" i="6"/>
  <c r="U472" i="6"/>
  <c r="T472" i="6"/>
  <c r="V471" i="6"/>
  <c r="U471" i="6"/>
  <c r="T471" i="6"/>
  <c r="V470" i="6"/>
  <c r="U470" i="6"/>
  <c r="T470" i="6"/>
  <c r="V469" i="6"/>
  <c r="U469" i="6"/>
  <c r="T469" i="6"/>
  <c r="V468" i="6"/>
  <c r="U468" i="6"/>
  <c r="T468" i="6"/>
  <c r="V467" i="6"/>
  <c r="U467" i="6"/>
  <c r="T467" i="6"/>
  <c r="V466" i="6"/>
  <c r="U466" i="6"/>
  <c r="T466" i="6"/>
  <c r="V465" i="6"/>
  <c r="U465" i="6"/>
  <c r="T465" i="6"/>
  <c r="V464" i="6"/>
  <c r="U464" i="6"/>
  <c r="T464" i="6"/>
  <c r="V463" i="6"/>
  <c r="U463" i="6"/>
  <c r="T463" i="6"/>
  <c r="V462" i="6"/>
  <c r="U462" i="6"/>
  <c r="T462" i="6"/>
  <c r="V461" i="6"/>
  <c r="U461" i="6"/>
  <c r="T461" i="6"/>
  <c r="V460" i="6"/>
  <c r="U460" i="6"/>
  <c r="T460" i="6"/>
  <c r="V459" i="6"/>
  <c r="U459" i="6"/>
  <c r="T459" i="6"/>
  <c r="V458" i="6"/>
  <c r="U458" i="6"/>
  <c r="T458" i="6"/>
  <c r="V457" i="6"/>
  <c r="U457" i="6"/>
  <c r="T457" i="6"/>
  <c r="V456" i="6"/>
  <c r="U456" i="6"/>
  <c r="T456" i="6"/>
  <c r="V455" i="6"/>
  <c r="U455" i="6"/>
  <c r="T455" i="6"/>
  <c r="V454" i="6"/>
  <c r="U454" i="6"/>
  <c r="T454" i="6"/>
  <c r="V453" i="6"/>
  <c r="U453" i="6"/>
  <c r="T453" i="6"/>
  <c r="V452" i="6"/>
  <c r="U452" i="6"/>
  <c r="T452" i="6"/>
  <c r="V451" i="6"/>
  <c r="U451" i="6"/>
  <c r="T451" i="6"/>
  <c r="V450" i="6"/>
  <c r="U450" i="6"/>
  <c r="T450" i="6"/>
  <c r="V449" i="6"/>
  <c r="U449" i="6"/>
  <c r="T449" i="6"/>
  <c r="V448" i="6"/>
  <c r="U448" i="6"/>
  <c r="T448" i="6"/>
  <c r="V447" i="6"/>
  <c r="U447" i="6"/>
  <c r="T447" i="6"/>
  <c r="V446" i="6"/>
  <c r="U446" i="6"/>
  <c r="T446" i="6"/>
  <c r="V445" i="6"/>
  <c r="U445" i="6"/>
  <c r="T445" i="6"/>
  <c r="V444" i="6"/>
  <c r="U444" i="6"/>
  <c r="T444" i="6"/>
  <c r="V443" i="6"/>
  <c r="U443" i="6"/>
  <c r="T443" i="6"/>
  <c r="V442" i="6"/>
  <c r="U442" i="6"/>
  <c r="T442" i="6"/>
  <c r="V441" i="6"/>
  <c r="U441" i="6"/>
  <c r="T441" i="6"/>
  <c r="V440" i="6"/>
  <c r="U440" i="6"/>
  <c r="T440" i="6"/>
  <c r="V439" i="6"/>
  <c r="U439" i="6"/>
  <c r="T439" i="6"/>
  <c r="V438" i="6"/>
  <c r="U438" i="6"/>
  <c r="T438" i="6"/>
  <c r="V437" i="6"/>
  <c r="U437" i="6"/>
  <c r="T437" i="6"/>
  <c r="V436" i="6"/>
  <c r="U436" i="6"/>
  <c r="T436" i="6"/>
  <c r="V419" i="6"/>
  <c r="U419" i="6"/>
  <c r="T419" i="6"/>
  <c r="V418" i="6"/>
  <c r="U418" i="6"/>
  <c r="T418" i="6"/>
  <c r="V417" i="6"/>
  <c r="U417" i="6"/>
  <c r="T417" i="6"/>
  <c r="V416" i="6"/>
  <c r="U416" i="6"/>
  <c r="T416" i="6"/>
  <c r="V415" i="6"/>
  <c r="U415" i="6"/>
  <c r="T415" i="6"/>
  <c r="V414" i="6"/>
  <c r="U414" i="6"/>
  <c r="T414" i="6"/>
  <c r="V413" i="6"/>
  <c r="U413" i="6"/>
  <c r="T413" i="6"/>
  <c r="V412" i="6"/>
  <c r="U412" i="6"/>
  <c r="T412" i="6"/>
  <c r="V411" i="6"/>
  <c r="U411" i="6"/>
  <c r="T411" i="6"/>
  <c r="V410" i="6"/>
  <c r="U410" i="6"/>
  <c r="T410" i="6"/>
  <c r="V409" i="6"/>
  <c r="U409" i="6"/>
  <c r="T409" i="6"/>
  <c r="V408" i="6"/>
  <c r="U408" i="6"/>
  <c r="T408" i="6"/>
  <c r="V407" i="6"/>
  <c r="U407" i="6"/>
  <c r="T407" i="6"/>
  <c r="V406" i="6"/>
  <c r="U406" i="6"/>
  <c r="T406" i="6"/>
  <c r="V405" i="6"/>
  <c r="U405" i="6"/>
  <c r="T405" i="6"/>
  <c r="V404" i="6"/>
  <c r="U404" i="6"/>
  <c r="T404" i="6"/>
  <c r="V403" i="6"/>
  <c r="U403" i="6"/>
  <c r="T403" i="6"/>
  <c r="V402" i="6"/>
  <c r="U402" i="6"/>
  <c r="T402" i="6"/>
  <c r="V401" i="6"/>
  <c r="U401" i="6"/>
  <c r="T401" i="6"/>
  <c r="V400" i="6"/>
  <c r="U400" i="6"/>
  <c r="T400" i="6"/>
  <c r="V399" i="6"/>
  <c r="U399" i="6"/>
  <c r="T399" i="6"/>
  <c r="V398" i="6"/>
  <c r="U398" i="6"/>
  <c r="T398" i="6"/>
  <c r="V397" i="6"/>
  <c r="U397" i="6"/>
  <c r="T397" i="6"/>
  <c r="V396" i="6"/>
  <c r="U396" i="6"/>
  <c r="T396" i="6"/>
  <c r="V395" i="6"/>
  <c r="U395" i="6"/>
  <c r="T395" i="6"/>
  <c r="V394" i="6"/>
  <c r="U394" i="6"/>
  <c r="T394" i="6"/>
  <c r="R392" i="6"/>
  <c r="U392" i="6" s="1"/>
  <c r="N392" i="6"/>
  <c r="L392" i="6"/>
  <c r="T392" i="6" s="1"/>
  <c r="J392" i="6"/>
  <c r="I392" i="6"/>
  <c r="V392" i="6" s="1"/>
  <c r="R391" i="6"/>
  <c r="U391" i="6" s="1"/>
  <c r="N391" i="6"/>
  <c r="L391" i="6"/>
  <c r="T391" i="6" s="1"/>
  <c r="J391" i="6"/>
  <c r="I391" i="6"/>
  <c r="V391" i="6" s="1"/>
  <c r="R390" i="6"/>
  <c r="U390" i="6" s="1"/>
  <c r="N390" i="6"/>
  <c r="L390" i="6"/>
  <c r="T390" i="6" s="1"/>
  <c r="J390" i="6"/>
  <c r="I390" i="6"/>
  <c r="V390" i="6" s="1"/>
  <c r="R389" i="6"/>
  <c r="U389" i="6" s="1"/>
  <c r="N389" i="6"/>
  <c r="L389" i="6"/>
  <c r="T389" i="6" s="1"/>
  <c r="J389" i="6"/>
  <c r="I389" i="6"/>
  <c r="V389" i="6" s="1"/>
  <c r="R388" i="6"/>
  <c r="U388" i="6" s="1"/>
  <c r="N388" i="6"/>
  <c r="L388" i="6"/>
  <c r="T388" i="6" s="1"/>
  <c r="J388" i="6"/>
  <c r="I388" i="6"/>
  <c r="V388" i="6" s="1"/>
  <c r="R387" i="6"/>
  <c r="U387" i="6" s="1"/>
  <c r="N387" i="6"/>
  <c r="L387" i="6"/>
  <c r="T387" i="6" s="1"/>
  <c r="J387" i="6"/>
  <c r="I387" i="6"/>
  <c r="V387" i="6" s="1"/>
  <c r="R386" i="6"/>
  <c r="U386" i="6" s="1"/>
  <c r="N386" i="6"/>
  <c r="L386" i="6"/>
  <c r="T386" i="6" s="1"/>
  <c r="J386" i="6"/>
  <c r="I386" i="6"/>
  <c r="V386" i="6" s="1"/>
  <c r="R385" i="6"/>
  <c r="U385" i="6" s="1"/>
  <c r="N385" i="6"/>
  <c r="L385" i="6"/>
  <c r="T385" i="6" s="1"/>
  <c r="J385" i="6"/>
  <c r="I385" i="6"/>
  <c r="V385" i="6" s="1"/>
  <c r="R367" i="6"/>
  <c r="U367" i="6" s="1"/>
  <c r="N367" i="6"/>
  <c r="L367" i="6"/>
  <c r="T367" i="6" s="1"/>
  <c r="J367" i="6"/>
  <c r="I367" i="6"/>
  <c r="V367" i="6" s="1"/>
  <c r="R366" i="6"/>
  <c r="U366" i="6" s="1"/>
  <c r="N366" i="6"/>
  <c r="L366" i="6"/>
  <c r="T366" i="6" s="1"/>
  <c r="J366" i="6"/>
  <c r="I366" i="6"/>
  <c r="V366" i="6" s="1"/>
  <c r="R365" i="6"/>
  <c r="U365" i="6" s="1"/>
  <c r="N365" i="6"/>
  <c r="L365" i="6"/>
  <c r="T365" i="6" s="1"/>
  <c r="J365" i="6"/>
  <c r="I365" i="6"/>
  <c r="V365" i="6" s="1"/>
  <c r="R364" i="6"/>
  <c r="U364" i="6" s="1"/>
  <c r="N364" i="6"/>
  <c r="L364" i="6"/>
  <c r="T364" i="6" s="1"/>
  <c r="J364" i="6"/>
  <c r="I364" i="6"/>
  <c r="V364" i="6" s="1"/>
  <c r="R363" i="6"/>
  <c r="U363" i="6" s="1"/>
  <c r="N363" i="6"/>
  <c r="L363" i="6"/>
  <c r="T363" i="6" s="1"/>
  <c r="J363" i="6"/>
  <c r="I363" i="6"/>
  <c r="V363" i="6" s="1"/>
  <c r="R362" i="6"/>
  <c r="U362" i="6" s="1"/>
  <c r="N362" i="6"/>
  <c r="L362" i="6"/>
  <c r="T362" i="6" s="1"/>
  <c r="J362" i="6"/>
  <c r="I362" i="6"/>
  <c r="V362" i="6" s="1"/>
  <c r="R361" i="6"/>
  <c r="U361" i="6" s="1"/>
  <c r="N361" i="6"/>
  <c r="L361" i="6"/>
  <c r="T361" i="6" s="1"/>
  <c r="J361" i="6"/>
  <c r="I361" i="6"/>
  <c r="V361" i="6" s="1"/>
  <c r="R360" i="6"/>
  <c r="U360" i="6" s="1"/>
  <c r="N360" i="6"/>
  <c r="L360" i="6"/>
  <c r="T360" i="6" s="1"/>
  <c r="J360" i="6"/>
  <c r="I360" i="6"/>
  <c r="V360" i="6" s="1"/>
  <c r="R359" i="6"/>
  <c r="U359" i="6" s="1"/>
  <c r="N359" i="6"/>
  <c r="L359" i="6"/>
  <c r="T359" i="6" s="1"/>
  <c r="J359" i="6"/>
  <c r="I359" i="6"/>
  <c r="V359" i="6" s="1"/>
  <c r="R358" i="6"/>
  <c r="U358" i="6" s="1"/>
  <c r="N358" i="6"/>
  <c r="L358" i="6"/>
  <c r="T358" i="6" s="1"/>
  <c r="J358" i="6"/>
  <c r="I358" i="6"/>
  <c r="V358" i="6" s="1"/>
  <c r="R357" i="6"/>
  <c r="U357" i="6" s="1"/>
  <c r="N357" i="6"/>
  <c r="L357" i="6"/>
  <c r="T357" i="6" s="1"/>
  <c r="J357" i="6"/>
  <c r="I357" i="6"/>
  <c r="V357" i="6" s="1"/>
  <c r="R356" i="6"/>
  <c r="U356" i="6" s="1"/>
  <c r="N356" i="6"/>
  <c r="L356" i="6"/>
  <c r="T356" i="6" s="1"/>
  <c r="J356" i="6"/>
  <c r="I356" i="6"/>
  <c r="V356" i="6" s="1"/>
  <c r="R355" i="6"/>
  <c r="U355" i="6" s="1"/>
  <c r="N355" i="6"/>
  <c r="L355" i="6"/>
  <c r="T355" i="6" s="1"/>
  <c r="J355" i="6"/>
  <c r="I355" i="6"/>
  <c r="V355" i="6" s="1"/>
  <c r="R354" i="6"/>
  <c r="U354" i="6" s="1"/>
  <c r="N354" i="6"/>
  <c r="L354" i="6"/>
  <c r="T354" i="6" s="1"/>
  <c r="J354" i="6"/>
  <c r="I354" i="6"/>
  <c r="V354" i="6" s="1"/>
  <c r="R353" i="6"/>
  <c r="U353" i="6" s="1"/>
  <c r="N353" i="6"/>
  <c r="L353" i="6"/>
  <c r="T353" i="6" s="1"/>
  <c r="J353" i="6"/>
  <c r="I353" i="6"/>
  <c r="V353" i="6" s="1"/>
  <c r="R352" i="6"/>
  <c r="U352" i="6" s="1"/>
  <c r="N352" i="6"/>
  <c r="L352" i="6"/>
  <c r="T352" i="6" s="1"/>
  <c r="J352" i="6"/>
  <c r="I352" i="6"/>
  <c r="V352" i="6" s="1"/>
  <c r="R351" i="6"/>
  <c r="U351" i="6" s="1"/>
  <c r="N351" i="6"/>
  <c r="L351" i="6"/>
  <c r="T351" i="6" s="1"/>
  <c r="J351" i="6"/>
  <c r="I351" i="6"/>
  <c r="V351" i="6" s="1"/>
  <c r="R350" i="6"/>
  <c r="U350" i="6" s="1"/>
  <c r="N350" i="6"/>
  <c r="L350" i="6"/>
  <c r="T350" i="6" s="1"/>
  <c r="J350" i="6"/>
  <c r="I350" i="6"/>
  <c r="V350" i="6" s="1"/>
  <c r="R349" i="6"/>
  <c r="U349" i="6" s="1"/>
  <c r="N349" i="6"/>
  <c r="L349" i="6"/>
  <c r="T349" i="6" s="1"/>
  <c r="J349" i="6"/>
  <c r="I349" i="6"/>
  <c r="V349" i="6" s="1"/>
  <c r="R348" i="6"/>
  <c r="U348" i="6" s="1"/>
  <c r="N348" i="6"/>
  <c r="L348" i="6"/>
  <c r="T348" i="6" s="1"/>
  <c r="J348" i="6"/>
  <c r="I348" i="6"/>
  <c r="V348" i="6" s="1"/>
  <c r="R347" i="6"/>
  <c r="U347" i="6" s="1"/>
  <c r="N347" i="6"/>
  <c r="L347" i="6"/>
  <c r="T347" i="6" s="1"/>
  <c r="J347" i="6"/>
  <c r="I347" i="6"/>
  <c r="V347" i="6" s="1"/>
  <c r="R346" i="6"/>
  <c r="U346" i="6" s="1"/>
  <c r="N346" i="6"/>
  <c r="L346" i="6"/>
  <c r="T346" i="6" s="1"/>
  <c r="J346" i="6"/>
  <c r="I346" i="6"/>
  <c r="V346" i="6" s="1"/>
  <c r="R345" i="6"/>
  <c r="U345" i="6" s="1"/>
  <c r="N345" i="6"/>
  <c r="L345" i="6"/>
  <c r="T345" i="6" s="1"/>
  <c r="J345" i="6"/>
  <c r="I345" i="6"/>
  <c r="V345" i="6" s="1"/>
  <c r="R344" i="6"/>
  <c r="U344" i="6" s="1"/>
  <c r="N344" i="6"/>
  <c r="L344" i="6"/>
  <c r="T344" i="6" s="1"/>
  <c r="J344" i="6"/>
  <c r="I344" i="6"/>
  <c r="V344" i="6" s="1"/>
  <c r="R343" i="6"/>
  <c r="U343" i="6" s="1"/>
  <c r="N343" i="6"/>
  <c r="L343" i="6"/>
  <c r="T343" i="6" s="1"/>
  <c r="J343" i="6"/>
  <c r="I343" i="6"/>
  <c r="V343" i="6" s="1"/>
  <c r="R342" i="6"/>
  <c r="U342" i="6" s="1"/>
  <c r="N342" i="6"/>
  <c r="L342" i="6"/>
  <c r="T342" i="6" s="1"/>
  <c r="J342" i="6"/>
  <c r="I342" i="6"/>
  <c r="V342" i="6" s="1"/>
  <c r="V333" i="6"/>
  <c r="T333" i="6"/>
  <c r="V332" i="6"/>
  <c r="U332" i="6"/>
  <c r="T332" i="6"/>
  <c r="U331" i="6"/>
  <c r="T331" i="6"/>
  <c r="F331" i="6"/>
  <c r="V331" i="6" s="1"/>
  <c r="U330" i="6"/>
  <c r="T330" i="6"/>
  <c r="F330" i="6"/>
  <c r="V330" i="6" s="1"/>
  <c r="U329" i="6"/>
  <c r="T329" i="6"/>
  <c r="F329" i="6"/>
  <c r="V329" i="6" s="1"/>
  <c r="U328" i="6"/>
  <c r="T328" i="6"/>
  <c r="F328" i="6"/>
  <c r="V328" i="6" s="1"/>
  <c r="U327" i="6"/>
  <c r="T327" i="6"/>
  <c r="F327" i="6"/>
  <c r="V327" i="6" s="1"/>
  <c r="U326" i="6"/>
  <c r="T326" i="6"/>
  <c r="F326" i="6"/>
  <c r="V326" i="6" s="1"/>
  <c r="U325" i="6"/>
  <c r="T325" i="6"/>
  <c r="F325" i="6"/>
  <c r="V325" i="6" s="1"/>
  <c r="V324" i="6"/>
  <c r="T324" i="6"/>
  <c r="U323" i="6"/>
  <c r="T323" i="6"/>
  <c r="F323" i="6"/>
  <c r="V323" i="6" s="1"/>
  <c r="U322" i="6"/>
  <c r="T322" i="6"/>
  <c r="F322" i="6"/>
  <c r="V322" i="6" s="1"/>
  <c r="U321" i="6"/>
  <c r="T321" i="6"/>
  <c r="F321" i="6"/>
  <c r="V321" i="6" s="1"/>
  <c r="U320" i="6"/>
  <c r="T320" i="6"/>
  <c r="F320" i="6"/>
  <c r="V320" i="6" s="1"/>
  <c r="U319" i="6"/>
  <c r="T319" i="6"/>
  <c r="F319" i="6"/>
  <c r="V319" i="6" s="1"/>
  <c r="U318" i="6"/>
  <c r="T318" i="6"/>
  <c r="F318" i="6"/>
  <c r="V318" i="6" s="1"/>
  <c r="U317" i="6"/>
  <c r="T317" i="6"/>
  <c r="F317" i="6"/>
  <c r="V317" i="6" s="1"/>
  <c r="V316" i="6"/>
  <c r="T316" i="6"/>
  <c r="T315" i="6"/>
  <c r="F315" i="6"/>
  <c r="V315" i="6" s="1"/>
  <c r="U314" i="6"/>
  <c r="T314" i="6"/>
  <c r="F314" i="6"/>
  <c r="V314" i="6" s="1"/>
  <c r="U313" i="6"/>
  <c r="T313" i="6"/>
  <c r="F313" i="6"/>
  <c r="V313" i="6" s="1"/>
  <c r="U312" i="6"/>
  <c r="T312" i="6"/>
  <c r="F312" i="6"/>
  <c r="V312" i="6" s="1"/>
  <c r="V311" i="6"/>
  <c r="U311" i="6"/>
  <c r="T311" i="6"/>
  <c r="T310" i="6"/>
  <c r="F310" i="6"/>
  <c r="V310" i="6" s="1"/>
  <c r="U309" i="6"/>
  <c r="T309" i="6"/>
  <c r="F309" i="6"/>
  <c r="V309" i="6" s="1"/>
  <c r="U308" i="6"/>
  <c r="T308" i="6"/>
  <c r="F308" i="6"/>
  <c r="V308" i="6" s="1"/>
  <c r="U307" i="6"/>
  <c r="T307" i="6"/>
  <c r="F307" i="6"/>
  <c r="V307" i="6" s="1"/>
  <c r="V306" i="6"/>
  <c r="U306" i="6"/>
  <c r="T306" i="6"/>
  <c r="T305" i="6"/>
  <c r="F305" i="6"/>
  <c r="V305" i="6" s="1"/>
  <c r="U304" i="6"/>
  <c r="T304" i="6"/>
  <c r="F304" i="6"/>
  <c r="V304" i="6" s="1"/>
  <c r="U303" i="6"/>
  <c r="T303" i="6"/>
  <c r="F303" i="6"/>
  <c r="V303" i="6" s="1"/>
  <c r="T302" i="6"/>
  <c r="F302" i="6"/>
  <c r="V302" i="6" s="1"/>
  <c r="V301" i="6"/>
  <c r="T301" i="6"/>
  <c r="U298" i="6"/>
  <c r="T298" i="6"/>
  <c r="F298" i="6"/>
  <c r="V298" i="6" s="1"/>
  <c r="U297" i="6"/>
  <c r="T297" i="6"/>
  <c r="F297" i="6"/>
  <c r="V297" i="6" s="1"/>
  <c r="U296" i="6"/>
  <c r="T296" i="6"/>
  <c r="F296" i="6"/>
  <c r="V296" i="6" s="1"/>
  <c r="U295" i="6"/>
  <c r="T295" i="6"/>
  <c r="F295" i="6"/>
  <c r="V295" i="6" s="1"/>
  <c r="U294" i="6"/>
  <c r="T294" i="6"/>
  <c r="F294" i="6"/>
  <c r="V294" i="6" s="1"/>
  <c r="U293" i="6"/>
  <c r="T293" i="6"/>
  <c r="F293" i="6"/>
  <c r="V293" i="6" s="1"/>
  <c r="U292" i="6"/>
  <c r="T292" i="6"/>
  <c r="F292" i="6"/>
  <c r="V292" i="6" s="1"/>
  <c r="U291" i="6"/>
  <c r="T291" i="6"/>
  <c r="F291" i="6"/>
  <c r="V291" i="6" s="1"/>
  <c r="U290" i="6"/>
  <c r="T290" i="6"/>
  <c r="F290" i="6"/>
  <c r="V290" i="6" s="1"/>
  <c r="V289" i="6"/>
  <c r="T289" i="6"/>
  <c r="T288" i="6"/>
  <c r="F288" i="6"/>
  <c r="V288" i="6" s="1"/>
  <c r="U287" i="6"/>
  <c r="T287" i="6"/>
  <c r="F287" i="6"/>
  <c r="V287" i="6" s="1"/>
  <c r="V286" i="6"/>
  <c r="U286" i="6"/>
  <c r="T286" i="6"/>
  <c r="V285" i="6"/>
  <c r="T285" i="6"/>
  <c r="V284" i="6"/>
  <c r="U284" i="6"/>
  <c r="T284" i="6"/>
  <c r="U283" i="6"/>
  <c r="T283" i="6"/>
  <c r="F283" i="6"/>
  <c r="V283" i="6" s="1"/>
  <c r="U282" i="6"/>
  <c r="T282" i="6"/>
  <c r="F282" i="6"/>
  <c r="V282" i="6" s="1"/>
  <c r="U281" i="6"/>
  <c r="T281" i="6"/>
  <c r="F281" i="6"/>
  <c r="V281" i="6" s="1"/>
  <c r="U280" i="6"/>
  <c r="T280" i="6"/>
  <c r="F280" i="6"/>
  <c r="V280" i="6" s="1"/>
  <c r="T279" i="6"/>
  <c r="F279" i="6"/>
  <c r="V279" i="6" s="1"/>
  <c r="V278" i="6"/>
  <c r="T278" i="6"/>
  <c r="V277" i="6"/>
  <c r="S277" i="6"/>
  <c r="V276" i="6"/>
  <c r="S276" i="6"/>
  <c r="V267" i="6"/>
  <c r="T267" i="6"/>
  <c r="V266" i="6"/>
  <c r="U266" i="6"/>
  <c r="T266" i="6"/>
  <c r="V265" i="6"/>
  <c r="U265" i="6"/>
  <c r="T265" i="6"/>
  <c r="V264" i="6"/>
  <c r="U264" i="6"/>
  <c r="T264" i="6"/>
  <c r="V263" i="6"/>
  <c r="U263" i="6"/>
  <c r="T263" i="6"/>
  <c r="V262" i="6"/>
  <c r="U262" i="6"/>
  <c r="T262" i="6"/>
  <c r="V261" i="6"/>
  <c r="U261" i="6"/>
  <c r="T261" i="6"/>
  <c r="V260" i="6"/>
  <c r="U260" i="6"/>
  <c r="T260" i="6"/>
  <c r="V259" i="6"/>
  <c r="U259" i="6"/>
  <c r="T259" i="6"/>
  <c r="V258" i="6"/>
  <c r="U258" i="6"/>
  <c r="T258" i="6"/>
  <c r="V257" i="6"/>
  <c r="U257" i="6"/>
  <c r="T257" i="6"/>
  <c r="V256" i="6"/>
  <c r="U256" i="6"/>
  <c r="T256" i="6"/>
  <c r="V255" i="6"/>
  <c r="U255" i="6"/>
  <c r="T255" i="6"/>
  <c r="V254" i="6"/>
  <c r="U254" i="6"/>
  <c r="T254" i="6"/>
  <c r="V253" i="6"/>
  <c r="U253" i="6"/>
  <c r="T253" i="6"/>
  <c r="V252" i="6"/>
  <c r="U252" i="6"/>
  <c r="T252" i="6"/>
  <c r="V251" i="6"/>
  <c r="U251" i="6"/>
  <c r="T251" i="6"/>
  <c r="V250" i="6"/>
  <c r="U250" i="6"/>
  <c r="T250" i="6"/>
  <c r="V249" i="6"/>
  <c r="U249" i="6"/>
  <c r="T249" i="6"/>
  <c r="V248" i="6"/>
  <c r="T248" i="6"/>
  <c r="V247" i="6"/>
  <c r="S247" i="6"/>
  <c r="V246" i="6"/>
  <c r="S246" i="6"/>
  <c r="U224" i="6"/>
  <c r="T224" i="6"/>
  <c r="I224" i="6"/>
  <c r="V224" i="6" s="1"/>
  <c r="U223" i="6"/>
  <c r="T223" i="6"/>
  <c r="I223" i="6"/>
  <c r="V223" i="6" s="1"/>
  <c r="U222" i="6"/>
  <c r="T222" i="6"/>
  <c r="I222" i="6"/>
  <c r="V222" i="6" s="1"/>
  <c r="U221" i="6"/>
  <c r="T221" i="6"/>
  <c r="I221" i="6"/>
  <c r="V221" i="6" s="1"/>
  <c r="U220" i="6"/>
  <c r="T220" i="6"/>
  <c r="I220" i="6"/>
  <c r="V220" i="6" s="1"/>
  <c r="U219" i="6"/>
  <c r="T219" i="6"/>
  <c r="I219" i="6"/>
  <c r="V219" i="6" s="1"/>
  <c r="U218" i="6"/>
  <c r="T218" i="6"/>
  <c r="I218" i="6"/>
  <c r="V218" i="6" s="1"/>
  <c r="U217" i="6"/>
  <c r="T217" i="6"/>
  <c r="I217" i="6"/>
  <c r="V217" i="6" s="1"/>
  <c r="U216" i="6"/>
  <c r="T216" i="6"/>
  <c r="I216" i="6"/>
  <c r="V216" i="6" s="1"/>
  <c r="U215" i="6"/>
  <c r="T215" i="6"/>
  <c r="I215" i="6"/>
  <c r="V215" i="6" s="1"/>
  <c r="U214" i="6"/>
  <c r="T214" i="6"/>
  <c r="I214" i="6"/>
  <c r="V214" i="6" s="1"/>
  <c r="U213" i="6"/>
  <c r="T213" i="6"/>
  <c r="I213" i="6"/>
  <c r="V213" i="6" s="1"/>
  <c r="U212" i="6"/>
  <c r="T212" i="6"/>
  <c r="I212" i="6"/>
  <c r="V212" i="6" s="1"/>
  <c r="T211" i="6"/>
  <c r="I211" i="6"/>
  <c r="V211" i="6" s="1"/>
  <c r="U210" i="6"/>
  <c r="T210" i="6"/>
  <c r="I210" i="6"/>
  <c r="V210" i="6" s="1"/>
  <c r="T209" i="6"/>
  <c r="I209" i="6"/>
  <c r="V209" i="6" s="1"/>
  <c r="U208" i="6"/>
  <c r="T208" i="6"/>
  <c r="I208" i="6"/>
  <c r="V208" i="6" s="1"/>
  <c r="U207" i="6"/>
  <c r="T207" i="6"/>
  <c r="I207" i="6"/>
  <c r="V207" i="6" s="1"/>
  <c r="U206" i="6"/>
  <c r="T206" i="6"/>
  <c r="I206" i="6"/>
  <c r="V206" i="6" s="1"/>
  <c r="U205" i="6"/>
  <c r="T205" i="6"/>
  <c r="I205" i="6"/>
  <c r="V205" i="6" s="1"/>
  <c r="U204" i="6"/>
  <c r="T204" i="6"/>
  <c r="I204" i="6"/>
  <c r="V204" i="6" s="1"/>
  <c r="U202" i="6"/>
  <c r="T202" i="6"/>
  <c r="S202" i="6"/>
  <c r="U201" i="6"/>
  <c r="T201" i="6"/>
  <c r="S201" i="6"/>
  <c r="V200" i="6"/>
  <c r="T200" i="6"/>
  <c r="V199" i="6"/>
  <c r="T199" i="6"/>
  <c r="V198" i="6"/>
  <c r="U198" i="6"/>
  <c r="T198" i="6"/>
  <c r="V197" i="6"/>
  <c r="U197" i="6"/>
  <c r="T197" i="6"/>
  <c r="V196" i="6"/>
  <c r="U196" i="6"/>
  <c r="T196" i="6"/>
  <c r="V195" i="6"/>
  <c r="U195" i="6"/>
  <c r="T195" i="6"/>
  <c r="V194" i="6"/>
  <c r="U194" i="6"/>
  <c r="T194" i="6"/>
  <c r="V193" i="6"/>
  <c r="U193" i="6"/>
  <c r="T193" i="6"/>
  <c r="V192" i="6"/>
  <c r="U192" i="6"/>
  <c r="T192" i="6"/>
  <c r="V191" i="6"/>
  <c r="U191" i="6"/>
  <c r="T191" i="6"/>
  <c r="V190" i="6"/>
  <c r="U190" i="6"/>
  <c r="T190" i="6"/>
  <c r="V189" i="6"/>
  <c r="T189" i="6"/>
  <c r="V188" i="6"/>
  <c r="U188" i="6"/>
  <c r="T188" i="6"/>
  <c r="V187" i="6"/>
  <c r="U187" i="6"/>
  <c r="T187" i="6"/>
  <c r="V186" i="6"/>
  <c r="U186" i="6"/>
  <c r="T186" i="6"/>
  <c r="V185" i="6"/>
  <c r="U185" i="6"/>
  <c r="T185" i="6"/>
  <c r="V184" i="6"/>
  <c r="U184" i="6"/>
  <c r="T184" i="6"/>
  <c r="V183" i="6"/>
  <c r="T183" i="6"/>
  <c r="V182" i="6"/>
  <c r="U182" i="6"/>
  <c r="T182" i="6"/>
  <c r="V181" i="6"/>
  <c r="U181" i="6"/>
  <c r="T181" i="6"/>
  <c r="V180" i="6"/>
  <c r="U180" i="6"/>
  <c r="T180" i="6"/>
  <c r="V179" i="6"/>
  <c r="U179" i="6"/>
  <c r="T179" i="6"/>
  <c r="V178" i="6"/>
  <c r="U178" i="6"/>
  <c r="T178" i="6"/>
  <c r="V177" i="6"/>
  <c r="U177" i="6"/>
  <c r="T177" i="6"/>
  <c r="V176" i="6"/>
  <c r="U176" i="6"/>
  <c r="T176" i="6"/>
  <c r="V175" i="6"/>
  <c r="U175" i="6"/>
  <c r="T175" i="6"/>
  <c r="V174" i="6"/>
  <c r="T174" i="6"/>
  <c r="V173" i="6"/>
  <c r="T173" i="6"/>
  <c r="V172" i="6"/>
  <c r="T172" i="6"/>
  <c r="V171" i="6"/>
  <c r="U171" i="6"/>
  <c r="T171" i="6"/>
  <c r="V170" i="6"/>
  <c r="U170" i="6"/>
  <c r="T170" i="6"/>
  <c r="V169" i="6"/>
  <c r="U169" i="6"/>
  <c r="T169" i="6"/>
  <c r="V168" i="6"/>
  <c r="T168" i="6"/>
  <c r="V167" i="6"/>
  <c r="U167" i="6"/>
  <c r="T167" i="6"/>
  <c r="V166" i="6"/>
  <c r="U166" i="6"/>
  <c r="T166" i="6"/>
  <c r="V165" i="6"/>
  <c r="U165" i="6"/>
  <c r="T165" i="6"/>
  <c r="V164" i="6"/>
  <c r="U164" i="6"/>
  <c r="T164" i="6"/>
  <c r="V163" i="6"/>
  <c r="U163" i="6"/>
  <c r="T163" i="6"/>
  <c r="V162" i="6"/>
  <c r="U162" i="6"/>
  <c r="T162" i="6"/>
  <c r="V161" i="6"/>
  <c r="T161" i="6"/>
  <c r="V160" i="6"/>
  <c r="U160" i="6"/>
  <c r="T160" i="6"/>
  <c r="V159" i="6"/>
  <c r="U159" i="6"/>
  <c r="T159" i="6"/>
  <c r="V158" i="6"/>
  <c r="T158" i="6"/>
  <c r="V157" i="6"/>
  <c r="U157" i="6"/>
  <c r="T157" i="6"/>
  <c r="V156" i="6"/>
  <c r="U156" i="6"/>
  <c r="T156" i="6"/>
  <c r="V155" i="6"/>
  <c r="U155" i="6"/>
  <c r="T155" i="6"/>
  <c r="V154" i="6"/>
  <c r="U154" i="6"/>
  <c r="T154" i="6"/>
  <c r="V153" i="6"/>
  <c r="T153" i="6"/>
  <c r="V152" i="6"/>
  <c r="T152" i="6"/>
  <c r="V151" i="6"/>
  <c r="U151" i="6"/>
  <c r="T151" i="6"/>
  <c r="V150" i="6"/>
  <c r="U150" i="6"/>
  <c r="T150" i="6"/>
  <c r="V149" i="6"/>
  <c r="U149" i="6"/>
  <c r="T149" i="6"/>
  <c r="V148" i="6"/>
  <c r="U148" i="6"/>
  <c r="T148" i="6"/>
  <c r="V147" i="6"/>
  <c r="T147" i="6"/>
  <c r="V146" i="6"/>
  <c r="T146" i="6"/>
  <c r="V145" i="6"/>
  <c r="U145" i="6"/>
  <c r="T145" i="6"/>
  <c r="V144" i="6"/>
  <c r="U144" i="6"/>
  <c r="T144" i="6"/>
  <c r="V143" i="6"/>
  <c r="T143" i="6"/>
  <c r="V142" i="6"/>
  <c r="U142" i="6"/>
  <c r="T142" i="6"/>
  <c r="V141" i="6"/>
  <c r="U141" i="6"/>
  <c r="T141" i="6"/>
  <c r="V140" i="6"/>
  <c r="U140" i="6"/>
  <c r="T140" i="6"/>
  <c r="V139" i="6"/>
  <c r="T139" i="6"/>
  <c r="V138" i="6"/>
  <c r="T138" i="6"/>
  <c r="V137" i="6"/>
  <c r="T137" i="6"/>
  <c r="V136" i="6"/>
  <c r="T136" i="6"/>
  <c r="V135" i="6"/>
  <c r="T135" i="6"/>
  <c r="V134" i="6"/>
  <c r="T134" i="6"/>
  <c r="V133" i="6"/>
  <c r="U133" i="6"/>
  <c r="T133" i="6"/>
  <c r="V132" i="6"/>
  <c r="U132" i="6"/>
  <c r="T132" i="6"/>
  <c r="V131" i="6"/>
  <c r="T131" i="6"/>
  <c r="V130" i="6"/>
  <c r="U130" i="6"/>
  <c r="T130" i="6"/>
  <c r="V129" i="6"/>
  <c r="U129" i="6"/>
  <c r="T129" i="6"/>
  <c r="V128" i="6"/>
  <c r="U128" i="6"/>
  <c r="T128" i="6"/>
  <c r="V127" i="6"/>
  <c r="U127" i="6"/>
  <c r="T127" i="6"/>
  <c r="V126" i="6"/>
  <c r="U126" i="6"/>
  <c r="T126" i="6"/>
  <c r="V125" i="6"/>
  <c r="U125" i="6"/>
  <c r="T125" i="6"/>
  <c r="V124" i="6"/>
  <c r="U124" i="6"/>
  <c r="T124" i="6"/>
  <c r="V123" i="6"/>
  <c r="U123" i="6"/>
  <c r="T123" i="6"/>
  <c r="V122" i="6"/>
  <c r="U122" i="6"/>
  <c r="T122" i="6"/>
  <c r="V121" i="6"/>
  <c r="U121" i="6"/>
  <c r="T121" i="6"/>
  <c r="V120" i="6"/>
  <c r="T120" i="6"/>
  <c r="V119" i="6"/>
  <c r="T119" i="6"/>
  <c r="V118" i="6"/>
  <c r="U118" i="6"/>
  <c r="T118" i="6"/>
  <c r="V117" i="6"/>
  <c r="U117" i="6"/>
  <c r="T117" i="6"/>
  <c r="V116" i="6"/>
  <c r="U116" i="6"/>
  <c r="T116" i="6"/>
  <c r="V115" i="6"/>
  <c r="U115" i="6"/>
  <c r="T115" i="6"/>
  <c r="V113" i="6"/>
  <c r="T113" i="6"/>
  <c r="V111" i="6"/>
  <c r="T111" i="6"/>
  <c r="V110" i="6"/>
  <c r="U110" i="6"/>
  <c r="T110" i="6"/>
  <c r="V109" i="6"/>
  <c r="U109" i="6"/>
  <c r="T109" i="6"/>
  <c r="V108" i="6"/>
  <c r="U108" i="6"/>
  <c r="T108" i="6"/>
  <c r="V107" i="6"/>
  <c r="U107" i="6"/>
  <c r="T107" i="6"/>
  <c r="V106" i="6"/>
  <c r="T106" i="6"/>
  <c r="V105" i="6"/>
  <c r="U105" i="6"/>
  <c r="T105" i="6"/>
  <c r="V104" i="6"/>
  <c r="U104" i="6"/>
  <c r="T104" i="6"/>
  <c r="V103" i="6"/>
  <c r="T103" i="6"/>
  <c r="V102" i="6"/>
  <c r="T102" i="6"/>
  <c r="V101" i="6"/>
  <c r="U101" i="6"/>
  <c r="T101" i="6"/>
  <c r="V100" i="6"/>
  <c r="U100" i="6"/>
  <c r="T100" i="6"/>
  <c r="V99" i="6"/>
  <c r="U99" i="6"/>
  <c r="T99" i="6"/>
  <c r="V98" i="6"/>
  <c r="U98" i="6"/>
  <c r="T98" i="6"/>
  <c r="V97" i="6"/>
  <c r="U97" i="6"/>
  <c r="T97" i="6"/>
  <c r="V96" i="6"/>
  <c r="U96" i="6"/>
  <c r="T96" i="6"/>
  <c r="V95" i="6"/>
  <c r="U95" i="6"/>
  <c r="T95" i="6"/>
  <c r="V94" i="6"/>
  <c r="U94" i="6"/>
  <c r="T94" i="6"/>
  <c r="V93" i="6"/>
  <c r="T93" i="6"/>
  <c r="V92" i="6"/>
  <c r="T92" i="6"/>
  <c r="V91" i="6"/>
  <c r="U91" i="6"/>
  <c r="T91" i="6"/>
  <c r="V90" i="6"/>
  <c r="U90" i="6"/>
  <c r="T90" i="6"/>
  <c r="V89" i="6"/>
  <c r="U89" i="6"/>
  <c r="T89" i="6"/>
  <c r="V88" i="6"/>
  <c r="U88" i="6"/>
  <c r="T88" i="6"/>
  <c r="V87" i="6"/>
  <c r="T87" i="6"/>
  <c r="V86" i="6"/>
  <c r="T86" i="6"/>
  <c r="V85" i="6"/>
  <c r="U85" i="6"/>
  <c r="T85" i="6"/>
  <c r="V84" i="6"/>
  <c r="U84" i="6"/>
  <c r="T84" i="6"/>
  <c r="V83" i="6"/>
  <c r="T83" i="6"/>
  <c r="V82" i="6"/>
  <c r="U82" i="6"/>
  <c r="T82" i="6"/>
  <c r="V81" i="6"/>
  <c r="U81" i="6"/>
  <c r="T81" i="6"/>
  <c r="V80" i="6"/>
  <c r="U80" i="6"/>
  <c r="T80" i="6"/>
  <c r="V79" i="6"/>
  <c r="T79" i="6"/>
  <c r="V78" i="6"/>
  <c r="T78" i="6"/>
  <c r="V63" i="6"/>
  <c r="T63" i="6"/>
  <c r="V62" i="6"/>
  <c r="U62" i="6"/>
  <c r="T62" i="6"/>
  <c r="V61" i="6"/>
  <c r="U61" i="6"/>
  <c r="T61" i="6"/>
  <c r="V60" i="6"/>
  <c r="U60" i="6"/>
  <c r="T60" i="6"/>
  <c r="V59" i="6"/>
  <c r="U59" i="6"/>
  <c r="T59" i="6"/>
  <c r="V58" i="6"/>
  <c r="U58" i="6"/>
  <c r="T58" i="6"/>
  <c r="V57" i="6"/>
  <c r="U57" i="6"/>
  <c r="T57" i="6"/>
  <c r="V56" i="6"/>
  <c r="U56" i="6"/>
  <c r="T56" i="6"/>
  <c r="V55" i="6"/>
  <c r="T55" i="6"/>
  <c r="V54" i="6"/>
  <c r="U54" i="6"/>
  <c r="T54" i="6"/>
  <c r="V53" i="6"/>
  <c r="U53" i="6"/>
  <c r="T53" i="6"/>
  <c r="V52" i="6"/>
  <c r="U52" i="6"/>
  <c r="T52" i="6"/>
  <c r="V51" i="6"/>
  <c r="U51" i="6"/>
  <c r="T51" i="6"/>
  <c r="V50" i="6"/>
  <c r="U50" i="6"/>
  <c r="T50" i="6"/>
  <c r="V49" i="6"/>
  <c r="U49" i="6"/>
  <c r="T49" i="6"/>
  <c r="V48" i="6"/>
  <c r="U48" i="6"/>
  <c r="T48" i="6"/>
  <c r="V47" i="6"/>
  <c r="T47" i="6"/>
  <c r="V46" i="6"/>
  <c r="T46" i="6"/>
  <c r="V45" i="6"/>
  <c r="U45" i="6"/>
  <c r="T45" i="6"/>
  <c r="V44" i="6"/>
  <c r="U44" i="6"/>
  <c r="T44" i="6"/>
  <c r="V43" i="6"/>
  <c r="U43" i="6"/>
  <c r="T43" i="6"/>
  <c r="V42" i="6"/>
  <c r="V41" i="6"/>
  <c r="V39" i="6"/>
  <c r="U39" i="6"/>
  <c r="T39" i="6"/>
  <c r="V38" i="6"/>
  <c r="U38" i="6"/>
  <c r="T38" i="6"/>
  <c r="V37" i="6"/>
  <c r="U37" i="6"/>
  <c r="T37" i="6"/>
  <c r="V36" i="6"/>
  <c r="T36" i="6"/>
  <c r="V35" i="6"/>
  <c r="T35" i="6"/>
  <c r="V34" i="6"/>
  <c r="T34" i="6"/>
  <c r="V33" i="6"/>
  <c r="T33" i="6"/>
  <c r="V32" i="6"/>
  <c r="T32" i="6"/>
  <c r="V31" i="6"/>
  <c r="T31" i="6"/>
  <c r="V30" i="6"/>
  <c r="U30" i="6"/>
  <c r="T30" i="6"/>
  <c r="V29" i="6"/>
  <c r="T29" i="6"/>
  <c r="V28" i="6"/>
  <c r="U28" i="6"/>
  <c r="T28" i="6"/>
  <c r="V27" i="6"/>
  <c r="U27" i="6"/>
  <c r="T27" i="6"/>
  <c r="V26" i="6"/>
  <c r="T26" i="6"/>
  <c r="V25" i="6"/>
  <c r="U25" i="6"/>
  <c r="T25" i="6"/>
  <c r="V24" i="6"/>
  <c r="T24" i="6"/>
  <c r="V23" i="6"/>
  <c r="U23" i="6"/>
  <c r="T23" i="6"/>
  <c r="V22" i="6"/>
  <c r="U22" i="6"/>
  <c r="T22" i="6"/>
  <c r="V21" i="6"/>
  <c r="T21" i="6"/>
  <c r="V13" i="6"/>
  <c r="U13" i="6"/>
  <c r="T13" i="6"/>
  <c r="V12" i="6"/>
  <c r="U12" i="6"/>
  <c r="T12" i="6"/>
  <c r="V11" i="6"/>
  <c r="T11" i="6"/>
  <c r="V10" i="6"/>
  <c r="U10" i="6"/>
  <c r="T10" i="6"/>
  <c r="V9" i="6"/>
  <c r="T9" i="6"/>
  <c r="V8" i="6"/>
  <c r="U8" i="6"/>
  <c r="T8" i="6"/>
  <c r="V7" i="6"/>
  <c r="T7" i="6"/>
  <c r="V6" i="6"/>
  <c r="T6" i="6"/>
  <c r="V5" i="6"/>
  <c r="V4" i="6"/>
  <c r="R239" i="5"/>
  <c r="U239" i="5" s="1"/>
  <c r="Q239" i="5"/>
  <c r="P239" i="5"/>
  <c r="O239" i="5"/>
  <c r="N239" i="5"/>
  <c r="M239" i="5"/>
  <c r="L239" i="5"/>
  <c r="T239" i="5" s="1"/>
  <c r="K239" i="5"/>
  <c r="J239" i="5"/>
  <c r="I239" i="5"/>
  <c r="S239" i="5" s="1"/>
  <c r="V238" i="5"/>
  <c r="U238" i="5"/>
  <c r="T238" i="5"/>
  <c r="S238" i="5"/>
  <c r="V237" i="5"/>
  <c r="U237" i="5"/>
  <c r="T237" i="5"/>
  <c r="S237" i="5"/>
  <c r="V236" i="5"/>
  <c r="U236" i="5"/>
  <c r="T236" i="5"/>
  <c r="S236" i="5"/>
  <c r="V235" i="5"/>
  <c r="U235" i="5"/>
  <c r="T235" i="5"/>
  <c r="S235" i="5"/>
  <c r="V234" i="5"/>
  <c r="U234" i="5"/>
  <c r="T234" i="5"/>
  <c r="S234" i="5"/>
  <c r="V233" i="5"/>
  <c r="U233" i="5"/>
  <c r="T233" i="5"/>
  <c r="S233" i="5"/>
  <c r="V232" i="5"/>
  <c r="U232" i="5"/>
  <c r="T232" i="5"/>
  <c r="S232" i="5"/>
  <c r="V231" i="5"/>
  <c r="U231" i="5"/>
  <c r="T231" i="5"/>
  <c r="S231" i="5"/>
  <c r="V230" i="5"/>
  <c r="U230" i="5"/>
  <c r="T230" i="5"/>
  <c r="S230" i="5"/>
  <c r="V229" i="5"/>
  <c r="U229" i="5"/>
  <c r="T229" i="5"/>
  <c r="S229" i="5"/>
  <c r="V228" i="5"/>
  <c r="U228" i="5"/>
  <c r="T228" i="5"/>
  <c r="S228" i="5"/>
  <c r="V227" i="5"/>
  <c r="U227" i="5"/>
  <c r="T227" i="5"/>
  <c r="S227" i="5"/>
  <c r="V226" i="5"/>
  <c r="U226" i="5"/>
  <c r="T226" i="5"/>
  <c r="S226" i="5"/>
  <c r="V225" i="5"/>
  <c r="U225" i="5"/>
  <c r="T225" i="5"/>
  <c r="S225" i="5"/>
  <c r="V224" i="5"/>
  <c r="U224" i="5"/>
  <c r="T224" i="5"/>
  <c r="S224" i="5"/>
  <c r="V223" i="5"/>
  <c r="U223" i="5"/>
  <c r="T223" i="5"/>
  <c r="S223" i="5"/>
  <c r="V222" i="5"/>
  <c r="U222" i="5"/>
  <c r="T222" i="5"/>
  <c r="S222" i="5"/>
  <c r="V221" i="5"/>
  <c r="U221" i="5"/>
  <c r="T221" i="5"/>
  <c r="S221" i="5"/>
  <c r="V220" i="5"/>
  <c r="U220" i="5"/>
  <c r="T220" i="5"/>
  <c r="S220" i="5"/>
  <c r="V219" i="5"/>
  <c r="U219" i="5"/>
  <c r="T219" i="5"/>
  <c r="S219" i="5"/>
  <c r="V218" i="5"/>
  <c r="U218" i="5"/>
  <c r="T218" i="5"/>
  <c r="S218" i="5"/>
  <c r="V217" i="5"/>
  <c r="U217" i="5"/>
  <c r="T217" i="5"/>
  <c r="S217" i="5"/>
  <c r="V216" i="5"/>
  <c r="U216" i="5"/>
  <c r="T216" i="5"/>
  <c r="S216" i="5"/>
  <c r="V215" i="5"/>
  <c r="U215" i="5"/>
  <c r="T215" i="5"/>
  <c r="S215" i="5"/>
  <c r="V214" i="5"/>
  <c r="U214" i="5"/>
  <c r="T214" i="5"/>
  <c r="S214" i="5"/>
  <c r="V213" i="5"/>
  <c r="U213" i="5"/>
  <c r="T213" i="5"/>
  <c r="S213" i="5"/>
  <c r="V212" i="5"/>
  <c r="U212" i="5"/>
  <c r="T212" i="5"/>
  <c r="S212" i="5"/>
  <c r="V211" i="5"/>
  <c r="U211" i="5"/>
  <c r="T211" i="5"/>
  <c r="S211" i="5"/>
  <c r="V210" i="5"/>
  <c r="U210" i="5"/>
  <c r="T210" i="5"/>
  <c r="S210" i="5"/>
  <c r="V209" i="5"/>
  <c r="U209" i="5"/>
  <c r="T209" i="5"/>
  <c r="S209" i="5"/>
  <c r="V208" i="5"/>
  <c r="U208" i="5"/>
  <c r="T208" i="5"/>
  <c r="S208" i="5"/>
  <c r="V207" i="5"/>
  <c r="T207" i="5"/>
  <c r="S207" i="5"/>
  <c r="V206" i="5"/>
  <c r="U206" i="5"/>
  <c r="T206" i="5"/>
  <c r="S206" i="5"/>
  <c r="V205" i="5"/>
  <c r="U205" i="5"/>
  <c r="T205" i="5"/>
  <c r="S205" i="5"/>
  <c r="V204" i="5"/>
  <c r="U204" i="5"/>
  <c r="T204" i="5"/>
  <c r="S204" i="5"/>
  <c r="V203" i="5"/>
  <c r="U203" i="5"/>
  <c r="T203" i="5"/>
  <c r="S203" i="5"/>
  <c r="V202" i="5"/>
  <c r="U202" i="5"/>
  <c r="T202" i="5"/>
  <c r="S202" i="5"/>
  <c r="V201" i="5"/>
  <c r="U201" i="5"/>
  <c r="T201" i="5"/>
  <c r="S201" i="5"/>
  <c r="V200" i="5"/>
  <c r="U200" i="5"/>
  <c r="T200" i="5"/>
  <c r="S200" i="5"/>
  <c r="V199" i="5"/>
  <c r="U199" i="5"/>
  <c r="T199" i="5"/>
  <c r="S199" i="5"/>
  <c r="V198" i="5"/>
  <c r="U198" i="5"/>
  <c r="T198" i="5"/>
  <c r="S198" i="5"/>
  <c r="V197" i="5"/>
  <c r="U197" i="5"/>
  <c r="T197" i="5"/>
  <c r="S197" i="5"/>
  <c r="V196" i="5"/>
  <c r="U196" i="5"/>
  <c r="T196" i="5"/>
  <c r="S196" i="5"/>
  <c r="U195" i="5"/>
  <c r="N195" i="5"/>
  <c r="M195" i="5"/>
  <c r="L195" i="5"/>
  <c r="T195" i="5" s="1"/>
  <c r="J195" i="5"/>
  <c r="I195" i="5"/>
  <c r="S195" i="5" s="1"/>
  <c r="V194" i="5"/>
  <c r="T194" i="5"/>
  <c r="S194" i="5"/>
  <c r="V193" i="5"/>
  <c r="U193" i="5"/>
  <c r="T193" i="5"/>
  <c r="S193" i="5"/>
  <c r="V192" i="5"/>
  <c r="U192" i="5"/>
  <c r="T192" i="5"/>
  <c r="S192" i="5"/>
  <c r="V191" i="5"/>
  <c r="U191" i="5"/>
  <c r="T191" i="5"/>
  <c r="S191" i="5"/>
  <c r="V190" i="5"/>
  <c r="T190" i="5"/>
  <c r="S190" i="5"/>
  <c r="V189" i="5"/>
  <c r="T189" i="5"/>
  <c r="S189" i="5"/>
  <c r="V188" i="5"/>
  <c r="T188" i="5"/>
  <c r="S188" i="5"/>
  <c r="U187" i="5"/>
  <c r="S187" i="5"/>
  <c r="V186" i="5"/>
  <c r="U186" i="5"/>
  <c r="T186" i="5"/>
  <c r="S186" i="5"/>
  <c r="V185" i="5"/>
  <c r="U185" i="5"/>
  <c r="T185" i="5"/>
  <c r="S185" i="5"/>
  <c r="V184" i="5"/>
  <c r="U184" i="5"/>
  <c r="T184" i="5"/>
  <c r="S184" i="5"/>
  <c r="V183" i="5"/>
  <c r="U183" i="5"/>
  <c r="T183" i="5"/>
  <c r="S183" i="5"/>
  <c r="V182" i="5"/>
  <c r="U182" i="5"/>
  <c r="T182" i="5"/>
  <c r="S182" i="5"/>
  <c r="V181" i="5"/>
  <c r="U181" i="5"/>
  <c r="T181" i="5"/>
  <c r="V180" i="5"/>
  <c r="U180" i="5"/>
  <c r="T180" i="5"/>
  <c r="V173" i="5"/>
  <c r="U173" i="5"/>
  <c r="T173" i="5"/>
  <c r="S173" i="5"/>
  <c r="V172" i="5"/>
  <c r="T172" i="5"/>
  <c r="S172" i="5"/>
  <c r="V171" i="5"/>
  <c r="T171" i="5"/>
  <c r="S171" i="5"/>
  <c r="V170" i="5"/>
  <c r="T170" i="5"/>
  <c r="S170" i="5"/>
  <c r="V169" i="5"/>
  <c r="U169" i="5"/>
  <c r="T169" i="5"/>
  <c r="S169" i="5"/>
  <c r="V168" i="5"/>
  <c r="U168" i="5"/>
  <c r="T168" i="5"/>
  <c r="S168" i="5"/>
  <c r="V167" i="5"/>
  <c r="U167" i="5"/>
  <c r="T167" i="5"/>
  <c r="S167" i="5"/>
  <c r="V166" i="5"/>
  <c r="U166" i="5"/>
  <c r="T166" i="5"/>
  <c r="S166" i="5"/>
  <c r="V165" i="5"/>
  <c r="U165" i="5"/>
  <c r="T165" i="5"/>
  <c r="S165" i="5"/>
  <c r="V164" i="5"/>
  <c r="U164" i="5"/>
  <c r="T164" i="5"/>
  <c r="S164" i="5"/>
  <c r="V163" i="5"/>
  <c r="U163" i="5"/>
  <c r="T163" i="5"/>
  <c r="S163" i="5"/>
  <c r="V162" i="5"/>
  <c r="U162" i="5"/>
  <c r="T162" i="5"/>
  <c r="S162" i="5"/>
  <c r="V161" i="5"/>
  <c r="U161" i="5"/>
  <c r="T161" i="5"/>
  <c r="S161" i="5"/>
  <c r="V160" i="5"/>
  <c r="U160" i="5"/>
  <c r="T160" i="5"/>
  <c r="S160" i="5"/>
  <c r="V159" i="5"/>
  <c r="U159" i="5"/>
  <c r="T159" i="5"/>
  <c r="S159" i="5"/>
  <c r="V158" i="5"/>
  <c r="U158" i="5"/>
  <c r="T158" i="5"/>
  <c r="S158" i="5"/>
  <c r="V157" i="5"/>
  <c r="U157" i="5"/>
  <c r="T157" i="5"/>
  <c r="S157" i="5"/>
  <c r="V156" i="5"/>
  <c r="U156" i="5"/>
  <c r="T156" i="5"/>
  <c r="S156" i="5"/>
  <c r="V155" i="5"/>
  <c r="U155" i="5"/>
  <c r="T155" i="5"/>
  <c r="S155" i="5"/>
  <c r="V154" i="5"/>
  <c r="T154" i="5"/>
  <c r="S154" i="5"/>
  <c r="V153" i="5"/>
  <c r="U153" i="5"/>
  <c r="T153" i="5"/>
  <c r="S153" i="5"/>
  <c r="V152" i="5"/>
  <c r="T152" i="5"/>
  <c r="S152" i="5"/>
  <c r="V151" i="5"/>
  <c r="U151" i="5"/>
  <c r="T151" i="5"/>
  <c r="S151" i="5"/>
  <c r="V150" i="5"/>
  <c r="U150" i="5"/>
  <c r="T150" i="5"/>
  <c r="S150" i="5"/>
  <c r="V149" i="5"/>
  <c r="U149" i="5"/>
  <c r="T149" i="5"/>
  <c r="S149" i="5"/>
  <c r="V148" i="5"/>
  <c r="U148" i="5"/>
  <c r="T148" i="5"/>
  <c r="S148" i="5"/>
  <c r="V147" i="5"/>
  <c r="U147" i="5"/>
  <c r="T147" i="5"/>
  <c r="S147" i="5"/>
  <c r="V146" i="5"/>
  <c r="U146" i="5"/>
  <c r="T146" i="5"/>
  <c r="S146" i="5"/>
  <c r="V145" i="5"/>
  <c r="T145" i="5"/>
  <c r="S145" i="5"/>
  <c r="V144" i="5"/>
  <c r="U144" i="5"/>
  <c r="T144" i="5"/>
  <c r="S144" i="5"/>
  <c r="V143" i="5"/>
  <c r="U143" i="5"/>
  <c r="T143" i="5"/>
  <c r="S143" i="5"/>
  <c r="V142" i="5"/>
  <c r="U142" i="5"/>
  <c r="T142" i="5"/>
  <c r="S142" i="5"/>
  <c r="V141" i="5"/>
  <c r="U141" i="5"/>
  <c r="T141" i="5"/>
  <c r="S141" i="5"/>
  <c r="V140" i="5"/>
  <c r="U140" i="5"/>
  <c r="T140" i="5"/>
  <c r="S140" i="5"/>
  <c r="V139" i="5"/>
  <c r="T139" i="5"/>
  <c r="S139" i="5"/>
  <c r="V138" i="5"/>
  <c r="T138" i="5"/>
  <c r="S138" i="5"/>
  <c r="V137" i="5"/>
  <c r="T137" i="5"/>
  <c r="S137" i="5"/>
  <c r="V136" i="5"/>
  <c r="T136" i="5"/>
  <c r="S136" i="5"/>
  <c r="V135" i="5"/>
  <c r="T135" i="5"/>
  <c r="S135" i="5"/>
  <c r="V134" i="5"/>
  <c r="T134" i="5"/>
  <c r="S134" i="5"/>
  <c r="V133" i="5"/>
  <c r="U133" i="5"/>
  <c r="T133" i="5"/>
  <c r="S133" i="5"/>
  <c r="V132" i="5"/>
  <c r="U132" i="5"/>
  <c r="T132" i="5"/>
  <c r="S132" i="5"/>
  <c r="V131" i="5"/>
  <c r="T131" i="5"/>
  <c r="S131" i="5"/>
  <c r="V130" i="5"/>
  <c r="U130" i="5"/>
  <c r="T130" i="5"/>
  <c r="S130" i="5"/>
  <c r="V129" i="5"/>
  <c r="U129" i="5"/>
  <c r="T129" i="5"/>
  <c r="S129" i="5"/>
  <c r="V128" i="5"/>
  <c r="T128" i="5"/>
  <c r="S128" i="5"/>
  <c r="V127" i="5"/>
  <c r="T127" i="5"/>
  <c r="S127" i="5"/>
  <c r="V126" i="5"/>
  <c r="T126" i="5"/>
  <c r="S126" i="5"/>
  <c r="V125" i="5"/>
  <c r="U125" i="5"/>
  <c r="T125" i="5"/>
  <c r="S125" i="5"/>
  <c r="V124" i="5"/>
  <c r="U124" i="5"/>
  <c r="T124" i="5"/>
  <c r="S124" i="5"/>
  <c r="V123" i="5"/>
  <c r="U123" i="5"/>
  <c r="T123" i="5"/>
  <c r="S123" i="5"/>
  <c r="V122" i="5"/>
  <c r="U122" i="5"/>
  <c r="T122" i="5"/>
  <c r="S122" i="5"/>
  <c r="V121" i="5"/>
  <c r="U121" i="5"/>
  <c r="T121" i="5"/>
  <c r="S121" i="5"/>
  <c r="V120" i="5"/>
  <c r="U120" i="5"/>
  <c r="T120" i="5"/>
  <c r="S120" i="5"/>
  <c r="V119" i="5"/>
  <c r="U119" i="5"/>
  <c r="T119" i="5"/>
  <c r="S119" i="5"/>
  <c r="V117" i="5"/>
  <c r="U117" i="5"/>
  <c r="T117" i="5"/>
  <c r="S117" i="5"/>
  <c r="V116" i="5"/>
  <c r="U116" i="5"/>
  <c r="T116" i="5"/>
  <c r="S116" i="5"/>
  <c r="V115" i="5"/>
  <c r="U115" i="5"/>
  <c r="T115" i="5"/>
  <c r="S115" i="5"/>
  <c r="V114" i="5"/>
  <c r="U114" i="5"/>
  <c r="T114" i="5"/>
  <c r="S114" i="5"/>
  <c r="V113" i="5"/>
  <c r="U113" i="5"/>
  <c r="T113" i="5"/>
  <c r="S113" i="5"/>
  <c r="V112" i="5"/>
  <c r="U112" i="5"/>
  <c r="T112" i="5"/>
  <c r="S112" i="5"/>
  <c r="V111" i="5"/>
  <c r="U111" i="5"/>
  <c r="T111" i="5"/>
  <c r="S111" i="5"/>
  <c r="V110" i="5"/>
  <c r="U110" i="5"/>
  <c r="T110" i="5"/>
  <c r="S110" i="5"/>
  <c r="V109" i="5"/>
  <c r="U109" i="5"/>
  <c r="T109" i="5"/>
  <c r="S109" i="5"/>
  <c r="U108" i="5"/>
  <c r="S108" i="5"/>
  <c r="U107" i="5"/>
  <c r="S107" i="5"/>
  <c r="V106" i="5"/>
  <c r="U106" i="5"/>
  <c r="T106" i="5"/>
  <c r="S106" i="5"/>
  <c r="V105" i="5"/>
  <c r="U105" i="5"/>
  <c r="T105" i="5"/>
  <c r="S105" i="5"/>
  <c r="V104" i="5"/>
  <c r="U104" i="5"/>
  <c r="T104" i="5"/>
  <c r="S104" i="5"/>
  <c r="V103" i="5"/>
  <c r="U103" i="5"/>
  <c r="T103" i="5"/>
  <c r="S103" i="5"/>
  <c r="V102" i="5"/>
  <c r="U102" i="5"/>
  <c r="T102" i="5"/>
  <c r="S102" i="5"/>
  <c r="V101" i="5"/>
  <c r="U101" i="5"/>
  <c r="T101" i="5"/>
  <c r="S101" i="5"/>
  <c r="V100" i="5"/>
  <c r="U100" i="5"/>
  <c r="T100" i="5"/>
  <c r="S100" i="5"/>
  <c r="V99" i="5"/>
  <c r="U99" i="5"/>
  <c r="T99" i="5"/>
  <c r="S99" i="5"/>
  <c r="V98" i="5"/>
  <c r="T98" i="5"/>
  <c r="S98" i="5"/>
  <c r="V97" i="5"/>
  <c r="U97" i="5"/>
  <c r="T97" i="5"/>
  <c r="S97" i="5"/>
  <c r="V96" i="5"/>
  <c r="U96" i="5"/>
  <c r="T96" i="5"/>
  <c r="S96" i="5"/>
  <c r="V95" i="5"/>
  <c r="U95" i="5"/>
  <c r="T95" i="5"/>
  <c r="S95" i="5"/>
  <c r="V94" i="5"/>
  <c r="U94" i="5"/>
  <c r="T94" i="5"/>
  <c r="S94" i="5"/>
  <c r="V93" i="5"/>
  <c r="T93" i="5"/>
  <c r="S93" i="5"/>
  <c r="V92" i="5"/>
  <c r="U92" i="5"/>
  <c r="T92" i="5"/>
  <c r="S92" i="5"/>
  <c r="V91" i="5"/>
  <c r="U91" i="5"/>
  <c r="T91" i="5"/>
  <c r="S91" i="5"/>
  <c r="V90" i="5"/>
  <c r="U90" i="5"/>
  <c r="T90" i="5"/>
  <c r="S90" i="5"/>
  <c r="V89" i="5"/>
  <c r="U89" i="5"/>
  <c r="T89" i="5"/>
  <c r="S89" i="5"/>
  <c r="V88" i="5"/>
  <c r="U88" i="5"/>
  <c r="T88" i="5"/>
  <c r="S88" i="5"/>
  <c r="V87" i="5"/>
  <c r="U87" i="5"/>
  <c r="T87" i="5"/>
  <c r="S87" i="5"/>
  <c r="V86" i="5"/>
  <c r="U86" i="5"/>
  <c r="T86" i="5"/>
  <c r="S86" i="5"/>
  <c r="V85" i="5"/>
  <c r="U85" i="5"/>
  <c r="T85" i="5"/>
  <c r="S85" i="5"/>
  <c r="V84" i="5"/>
  <c r="U84" i="5"/>
  <c r="T84" i="5"/>
  <c r="S84" i="5"/>
  <c r="V83" i="5"/>
  <c r="U83" i="5"/>
  <c r="T83" i="5"/>
  <c r="S83" i="5"/>
  <c r="V82" i="5"/>
  <c r="U82" i="5"/>
  <c r="T82" i="5"/>
  <c r="S82" i="5"/>
  <c r="V81" i="5"/>
  <c r="U81" i="5"/>
  <c r="T81" i="5"/>
  <c r="S81" i="5"/>
  <c r="V80" i="5"/>
  <c r="U80" i="5"/>
  <c r="T80" i="5"/>
  <c r="S80" i="5"/>
  <c r="V79" i="5"/>
  <c r="U79" i="5"/>
  <c r="T79" i="5"/>
  <c r="S79" i="5"/>
  <c r="V78" i="5"/>
  <c r="S78" i="5"/>
  <c r="V77" i="5"/>
  <c r="S77" i="5"/>
  <c r="V76" i="5"/>
  <c r="S76" i="5"/>
  <c r="V75" i="5"/>
  <c r="S75" i="5"/>
  <c r="V74" i="5"/>
  <c r="S74" i="5"/>
  <c r="V73" i="5"/>
  <c r="S73" i="5"/>
  <c r="V72" i="5"/>
  <c r="S72" i="5"/>
  <c r="V71" i="5"/>
  <c r="S71" i="5"/>
  <c r="V70" i="5"/>
  <c r="S70" i="5"/>
  <c r="V69" i="5"/>
  <c r="S69" i="5"/>
  <c r="V68" i="5"/>
  <c r="S68" i="5"/>
  <c r="V67" i="5"/>
  <c r="S67" i="5"/>
  <c r="V66" i="5"/>
  <c r="S66" i="5"/>
  <c r="V65" i="5"/>
  <c r="S65" i="5"/>
  <c r="V64" i="5"/>
  <c r="S64" i="5"/>
  <c r="V63" i="5"/>
  <c r="S63" i="5"/>
  <c r="V62" i="5"/>
  <c r="S62" i="5"/>
  <c r="V61" i="5"/>
  <c r="S61" i="5"/>
  <c r="V60" i="5"/>
  <c r="S60" i="5"/>
  <c r="V59" i="5"/>
  <c r="S59" i="5"/>
  <c r="V58" i="5"/>
  <c r="S58" i="5"/>
  <c r="V57" i="5"/>
  <c r="S57" i="5"/>
  <c r="V56" i="5"/>
  <c r="S56" i="5"/>
  <c r="V55" i="5"/>
  <c r="S55" i="5"/>
  <c r="V54" i="5"/>
  <c r="S54" i="5"/>
  <c r="V53" i="5"/>
  <c r="S53" i="5"/>
  <c r="V52" i="5"/>
  <c r="S52" i="5"/>
  <c r="V51" i="5"/>
  <c r="S51" i="5"/>
  <c r="V50" i="5"/>
  <c r="S50" i="5"/>
  <c r="V49" i="5"/>
  <c r="S49" i="5"/>
  <c r="V47" i="5"/>
  <c r="S47" i="5"/>
  <c r="V46" i="5"/>
  <c r="S46" i="5"/>
  <c r="V45" i="5"/>
  <c r="S45" i="5"/>
  <c r="V44" i="5"/>
  <c r="S44" i="5"/>
  <c r="V43" i="5"/>
  <c r="S43" i="5"/>
  <c r="V42" i="5"/>
  <c r="S42" i="5"/>
  <c r="V41" i="5"/>
  <c r="S41" i="5"/>
  <c r="V40" i="5"/>
  <c r="S40" i="5"/>
  <c r="V39" i="5"/>
  <c r="S39" i="5"/>
  <c r="V38" i="5"/>
  <c r="S38" i="5"/>
  <c r="V37" i="5"/>
  <c r="S37" i="5"/>
  <c r="S36" i="5"/>
  <c r="S27" i="5"/>
  <c r="V17" i="5"/>
  <c r="S17" i="5"/>
  <c r="N17" i="5"/>
  <c r="M17" i="5"/>
  <c r="L17" i="5"/>
  <c r="V16" i="5"/>
  <c r="S16" i="5"/>
  <c r="N16" i="5"/>
  <c r="M16" i="5"/>
  <c r="L16" i="5"/>
  <c r="V14" i="5"/>
  <c r="S14" i="5"/>
  <c r="N14" i="5"/>
  <c r="M14" i="5"/>
  <c r="L14" i="5"/>
  <c r="V13" i="5"/>
  <c r="S13" i="5"/>
  <c r="N13" i="5"/>
  <c r="M13" i="5"/>
  <c r="L13" i="5"/>
  <c r="V12" i="5"/>
  <c r="S12" i="5"/>
  <c r="N12" i="5"/>
  <c r="M12" i="5"/>
  <c r="L12" i="5"/>
  <c r="V11" i="5"/>
  <c r="S11" i="5"/>
  <c r="N11" i="5"/>
  <c r="M11" i="5"/>
  <c r="L11" i="5"/>
  <c r="V10" i="5"/>
  <c r="S10" i="5"/>
  <c r="N10" i="5"/>
  <c r="M10" i="5"/>
  <c r="L10" i="5"/>
  <c r="V9" i="5"/>
  <c r="S9" i="5"/>
  <c r="N9" i="5"/>
  <c r="M9" i="5"/>
  <c r="L9" i="5"/>
  <c r="V8" i="5"/>
  <c r="S8" i="5"/>
  <c r="N8" i="5"/>
  <c r="M8" i="5"/>
  <c r="L8" i="5"/>
  <c r="V7" i="5"/>
  <c r="S7" i="5"/>
  <c r="N7" i="5"/>
  <c r="M7" i="5"/>
  <c r="L7" i="5"/>
  <c r="V6" i="5"/>
  <c r="S6" i="5"/>
  <c r="N6" i="5"/>
  <c r="M6" i="5"/>
  <c r="L6" i="5"/>
  <c r="V5" i="5"/>
  <c r="S5" i="5"/>
  <c r="N5" i="5"/>
  <c r="M5" i="5"/>
  <c r="L5" i="5"/>
  <c r="V4" i="5"/>
  <c r="S4" i="5"/>
  <c r="N4" i="5"/>
  <c r="M4" i="5"/>
  <c r="L4" i="5"/>
  <c r="V3" i="5"/>
  <c r="S3" i="5"/>
  <c r="N3" i="5"/>
  <c r="M3" i="5"/>
  <c r="L3" i="5"/>
  <c r="V239" i="5" l="1"/>
  <c r="V195"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tc={7CC73985-6D5E-764A-B358-76D333A05AC0}</author>
  </authors>
  <commentList>
    <comment ref="L80" authorId="0" shapeId="0" xr:uid="{7CC73985-6D5E-764A-B358-76D333A05AC0}">
      <text>
        <t>[Threaded comment]
Your version of Excel allows you to read this threaded comment; however, any edits to it will get removed if the file is opened in a newer version of Excel. Learn more: https://go.microsoft.com/fwlink/?linkid=870924
Comment:
    Need to provide defaults for this</t>
      </text>
    </comment>
  </commentList>
</comments>
</file>

<file path=xl/sharedStrings.xml><?xml version="1.0" encoding="utf-8"?>
<sst xmlns="http://schemas.openxmlformats.org/spreadsheetml/2006/main" count="10982" uniqueCount="1736">
  <si>
    <t>Question/Field</t>
  </si>
  <si>
    <t>Already in AT Profile Section?</t>
  </si>
  <si>
    <t>Structural Recommendation</t>
  </si>
  <si>
    <t>Language Recommendation</t>
  </si>
  <si>
    <t>Justification</t>
  </si>
  <si>
    <t>THECB Review</t>
  </si>
  <si>
    <t>THECB Notes</t>
  </si>
  <si>
    <t>ATAC Notes - A&amp;M</t>
  </si>
  <si>
    <t>ATAC Notes - Del Mar College</t>
  </si>
  <si>
    <t>ATAC Notes - Kilgore College</t>
  </si>
  <si>
    <t>Recommended Action</t>
  </si>
  <si>
    <t>Notes – 6/22/23</t>
  </si>
  <si>
    <t>Last/Family Name</t>
  </si>
  <si>
    <t>Yes</t>
  </si>
  <si>
    <t>N/A - No changes</t>
  </si>
  <si>
    <t>Change to "Full Last/Family Name"</t>
  </si>
  <si>
    <t>Update - Language</t>
  </si>
  <si>
    <t>Updated language recommendation as part of THECB copy review.</t>
  </si>
  <si>
    <t>First Name</t>
  </si>
  <si>
    <t>Middle Name</t>
  </si>
  <si>
    <t>Suffix</t>
  </si>
  <si>
    <t>Preferred First Name</t>
  </si>
  <si>
    <t>change to "Preferred name" so users can enter first or last</t>
  </si>
  <si>
    <t>During testing users expressed a desire to enter both preferred first and last name</t>
  </si>
  <si>
    <t>Approved</t>
  </si>
  <si>
    <t>Other Names</t>
  </si>
  <si>
    <t>Switch to a button "add another name"</t>
  </si>
  <si>
    <t>Date of Birth</t>
  </si>
  <si>
    <t>City of Birth</t>
  </si>
  <si>
    <t>Country of Birth</t>
  </si>
  <si>
    <t>State of Birth</t>
  </si>
  <si>
    <t>Name and Date of Birth confirmation</t>
  </si>
  <si>
    <t>Split</t>
  </si>
  <si>
    <t xml:space="preserve">Since we now request name and DoB in separate sections, </t>
  </si>
  <si>
    <t xml:space="preserve">By checking this box, I confirm that my name and date of birth are represented correctly above </t>
  </si>
  <si>
    <t>Spilt into to check boxes: one for name, one for DOB (see below)</t>
  </si>
  <si>
    <t>Name and birth info are on separate screens</t>
  </si>
  <si>
    <t xml:space="preserve">By checking this box, I confirm that my name is represented correctly above </t>
  </si>
  <si>
    <t>No</t>
  </si>
  <si>
    <t>Split above question</t>
  </si>
  <si>
    <t xml:space="preserve">By checking this box, I confirm that my date of birth is represented correctly above </t>
  </si>
  <si>
    <t>Your gender:</t>
  </si>
  <si>
    <t>Add additional answer choices like non-binary</t>
  </si>
  <si>
    <t>change to "What is your gender?"</t>
  </si>
  <si>
    <t>Language change would make it consistent with how we ask in MTF. User feedback indicated they'd like to see additional choices</t>
  </si>
  <si>
    <t>Address Feedback (See Notes)</t>
  </si>
  <si>
    <t>Additional options may require legal review.</t>
  </si>
  <si>
    <t>would need to ask Legal Sex if we change gender responses</t>
  </si>
  <si>
    <t>Add</t>
  </si>
  <si>
    <t>Needs legal review 
Note from 8/10: keep as binary and make optional</t>
  </si>
  <si>
    <t>Are you Hispanic or Latino?</t>
  </si>
  <si>
    <t>change to "Are you of Hispanic, Latino, or Spanish origin?"</t>
  </si>
  <si>
    <t>Language change would make it consistent with how we ask in MTF.</t>
  </si>
  <si>
    <t>Please select the racial category or categories with which you most closely identify.</t>
  </si>
  <si>
    <t>change to "What is your race? (select all that apply)"</t>
  </si>
  <si>
    <t>Status as a current U.S. military servicemember, veteran, or dependent:</t>
  </si>
  <si>
    <t>Add a N/A answer choice</t>
  </si>
  <si>
    <t>Advisory Committee Review Required</t>
  </si>
  <si>
    <t>This is not a required question, it currently reads check any that apply to you.  I don't believe we need to capture if it is not applicable. would ask committee. I would actually recommend changing this to Are you a current U.S. Military.</t>
  </si>
  <si>
    <t>Update - Language + Answer Choices</t>
  </si>
  <si>
    <t>Change to  "Are you a current U.S. military servicemember, veteran or dependent?"
and include an  N/A answer choice.</t>
  </si>
  <si>
    <t>If you are a member of the U.S. military, is Texas your Home of Record?</t>
  </si>
  <si>
    <t>Add to Core</t>
  </si>
  <si>
    <t>Common question across app types</t>
  </si>
  <si>
    <t>If you are a member of the U.S. military, what state is listed as your military legal residence for tax purposes on your Leave and Earnings Statement?</t>
  </si>
  <si>
    <t xml:space="preserve">Is there logic on these questions? if not, can we add logic so these only are asked if they mark </t>
  </si>
  <si>
    <t>At any time in your life were you placed in foster care or adopted from foster care in Texas?</t>
  </si>
  <si>
    <t>If admitted, would you like to receive information on possible eligibility for financial and other assistance for students who were placed in foster care in Texas?</t>
  </si>
  <si>
    <t>Do you have a Social Security Number?</t>
  </si>
  <si>
    <t>Remove</t>
  </si>
  <si>
    <t>Advisory council rec</t>
  </si>
  <si>
    <t xml:space="preserve">approve after final confirmation with advisory committee </t>
  </si>
  <si>
    <t>agree to remove</t>
  </si>
  <si>
    <t>Social Security Number</t>
  </si>
  <si>
    <t>Re-enter SSN</t>
  </si>
  <si>
    <t>applicants tend to transpose numbers. if there is logic to validate this, I recommend to keep this question. Verify with advisory committee</t>
  </si>
  <si>
    <t>definitely recommend keeping this SS verification step</t>
  </si>
  <si>
    <t>Keep</t>
  </si>
  <si>
    <t>Keep as-is</t>
  </si>
  <si>
    <t>Are you a U.S. Citizen?</t>
  </si>
  <si>
    <t>Of what country are you a citizen?</t>
  </si>
  <si>
    <t>Are you a permanent resident of the U.S.?</t>
  </si>
  <si>
    <t xml:space="preserve">If yes, date permanent resident card issued: </t>
  </si>
  <si>
    <t>change to "Date permanent resident card issued"</t>
  </si>
  <si>
    <t>Simplify labeling</t>
  </si>
  <si>
    <t>Alien Number</t>
  </si>
  <si>
    <t>Do you hold Permanent Residence status (valid I-551) for the U.S.? - no</t>
  </si>
  <si>
    <t>Country of legal permanent residence</t>
  </si>
  <si>
    <t xml:space="preserve">using the term 'legal permanent residence' is confusing to students when they have just answered questions about being a US permanent resident. I am not sure what we are really trying to collect, but can we say 'country of legal residence?' and get the information we require? </t>
  </si>
  <si>
    <t>If you are not a U.S. citizen or permanent resident, do you have an application for permanent residence (form I-485) pending with the U.S. Citizenship and Immigration Services (USCIS)?</t>
  </si>
  <si>
    <t>If you have an Individual Taxpayer Identification Number (ITIN) and do NOT have a Social Security Number filled in above, please enter it here. Otherwise, please leave blank.</t>
  </si>
  <si>
    <t>If you are not a U.S. citizen or permanent resident or have no application pending with the USCIS, did you live or will you have lived in Texas for 36 consecutive months leading up to high school graduation or completion of the GED? - yes</t>
  </si>
  <si>
    <t>If you are not a U.S. citizen or U.S. permanent resident, are you a foreign national here with a visa that makes you eligible to domicile for Texas residency purposes (see list of eligible visas) or are you a Refugee, Asylee, Parolee or here under Temporary Protective Status?</t>
  </si>
  <si>
    <t>Use my ApplyTexas account email on my application</t>
  </si>
  <si>
    <t>Allows the user to not have to type their email again</t>
  </si>
  <si>
    <t>Preferred email</t>
  </si>
  <si>
    <t>Need to change your email?</t>
  </si>
  <si>
    <t>Move to account settings</t>
  </si>
  <si>
    <t>This can only be changed through the account settings</t>
  </si>
  <si>
    <t>Preferred Phone Number</t>
  </si>
  <si>
    <t>International Preferred Phone Country Code</t>
  </si>
  <si>
    <t>Preferred Phone Type</t>
  </si>
  <si>
    <t xml:space="preserve">Alternate Phone Number  </t>
  </si>
  <si>
    <t>International Alternate Phone Country Code</t>
  </si>
  <si>
    <t>Alternate Phone Type</t>
  </si>
  <si>
    <t>Permanent Street Address</t>
  </si>
  <si>
    <t xml:space="preserve">Permanent Street Address line 2  </t>
  </si>
  <si>
    <t xml:space="preserve">Redundant </t>
  </si>
  <si>
    <t>check with Advisory to see how this is utilized/purpose?</t>
  </si>
  <si>
    <t>Leave in, applicable for shipping address</t>
  </si>
  <si>
    <t>Leave as-is</t>
  </si>
  <si>
    <t xml:space="preserve">Permanent Street Address Line 3  </t>
  </si>
  <si>
    <t xml:space="preserve">Permanent City  </t>
  </si>
  <si>
    <t>Permanent Country</t>
  </si>
  <si>
    <t>Permanent State</t>
  </si>
  <si>
    <t>Postal/ZIP Code</t>
  </si>
  <si>
    <t>Permanent Address Verification Status (Required)</t>
  </si>
  <si>
    <t>change to "validate address"</t>
  </si>
  <si>
    <t>Is your mailing address different from your permanent address?</t>
  </si>
  <si>
    <t>Allows the user to not type their address twice</t>
  </si>
  <si>
    <t>Same fields as Permanent Address section</t>
  </si>
  <si>
    <t>If a user answers yes to the above questions they can add a second address</t>
  </si>
  <si>
    <t>Select any other language you speak fluently</t>
  </si>
  <si>
    <t xml:space="preserve">Years Spoken? </t>
  </si>
  <si>
    <t>Parent/Guardian 1 relationship to you</t>
  </si>
  <si>
    <t>label the section Parent/guardian 1 and change to "Relationship to you"</t>
  </si>
  <si>
    <t>Parent/Guardian 1's education level</t>
  </si>
  <si>
    <t>change to "Education level"</t>
  </si>
  <si>
    <t>Parent/Guardian 1 Title</t>
  </si>
  <si>
    <t>change to "Title"</t>
  </si>
  <si>
    <t>Parent/Guardian 1 Last Name</t>
  </si>
  <si>
    <t>change to "Last name"</t>
  </si>
  <si>
    <t>Parent/Guardian 1 First Name</t>
  </si>
  <si>
    <t>change to "First name"</t>
  </si>
  <si>
    <t xml:space="preserve">Parent/Guardian 1 Middle Initial  </t>
  </si>
  <si>
    <t>change to "Middle initial"</t>
  </si>
  <si>
    <t>Parent/Guardian 1 Suffix</t>
  </si>
  <si>
    <t>change to "Suffix"</t>
  </si>
  <si>
    <t>Is this parent/guardian still living?</t>
  </si>
  <si>
    <t>Do you live with this parent/guardian?</t>
  </si>
  <si>
    <t xml:space="preserve">Parent/Guardian 1 Preferred Phone Number  </t>
  </si>
  <si>
    <t>change to "Preferred phone number"</t>
  </si>
  <si>
    <t>Parent/Guardian 1 Preferred Phone International Country Code</t>
  </si>
  <si>
    <t>change to "International country code"</t>
  </si>
  <si>
    <t>Parent/Guardian 1 Phone Type</t>
  </si>
  <si>
    <t>change to "Phone type"</t>
  </si>
  <si>
    <t xml:space="preserve">Parent/Guardian 1 Alternate Phone Number  </t>
  </si>
  <si>
    <t>change to "Alternate phone number"</t>
  </si>
  <si>
    <t>Parent/Guardian 1 Alternate Phone International Country Code</t>
  </si>
  <si>
    <t>change to "international country code"</t>
  </si>
  <si>
    <t>Parent/Guardian 1 Alternate Phone Type</t>
  </si>
  <si>
    <t>Parent/Guardian 1 Email Address</t>
  </si>
  <si>
    <t>change to "Email address"</t>
  </si>
  <si>
    <t xml:space="preserve">Parent/Guardian 1 Email Address confirmation  </t>
  </si>
  <si>
    <t>change to "Confirm email address"</t>
  </si>
  <si>
    <t>Yes, I would like to add another parent/guardian</t>
  </si>
  <si>
    <t>Duplicated</t>
  </si>
  <si>
    <t>Check here to add another parent/guardian</t>
  </si>
  <si>
    <t>change to "Add another parent/guardian"</t>
  </si>
  <si>
    <t>Parent/Guardian 2's education level</t>
  </si>
  <si>
    <t>label the section Parent/guardian 2 and change to "Education level"</t>
  </si>
  <si>
    <t>Parent/Guardian 2's relationship to you</t>
  </si>
  <si>
    <t>change to "Relationship to you"</t>
  </si>
  <si>
    <t>My emergency contact information is the same as my parent/guardian contact information</t>
  </si>
  <si>
    <t>is emergency contact collected another way? If yes, do we need this question?</t>
  </si>
  <si>
    <t>Not collected anywhere else</t>
  </si>
  <si>
    <t>Which parent's contact information would you like to use?</t>
  </si>
  <si>
    <t xml:space="preserve">Emergency Contact Last Name  </t>
  </si>
  <si>
    <t>label the section emergency contact and change to "Last name"</t>
  </si>
  <si>
    <t>Reduce redundancy</t>
  </si>
  <si>
    <t>Recommend removing this question and all related questions after confirming with the Advisory Committee</t>
  </si>
  <si>
    <t>The application is the only place we collect emergency contact information. Please keep it.</t>
  </si>
  <si>
    <t>recommend keeping. Our institution does not have parent info on applytexas app so the emergency contact is needed</t>
  </si>
  <si>
    <t>Change to "Last name"</t>
  </si>
  <si>
    <t xml:space="preserve">Emergency Contact First Name  </t>
  </si>
  <si>
    <t>keep</t>
  </si>
  <si>
    <t>Change to "First name"</t>
  </si>
  <si>
    <t>Emergency Contact Title</t>
  </si>
  <si>
    <t>not needed</t>
  </si>
  <si>
    <t>Change to "Title"</t>
  </si>
  <si>
    <t>Does your emergency contact have a phone?</t>
  </si>
  <si>
    <t>Emergency Contact Phone Number</t>
  </si>
  <si>
    <t>change to "Phone number"</t>
  </si>
  <si>
    <t>Change to "Phone number"</t>
  </si>
  <si>
    <t>Emergency Contact Email Address</t>
  </si>
  <si>
    <t>Change to "Email address"</t>
  </si>
  <si>
    <t>Emergency Contact Email Address Confirmation</t>
  </si>
  <si>
    <t>change to "Email address confirmation"</t>
  </si>
  <si>
    <t>Change to "Email address confirmation"</t>
  </si>
  <si>
    <t>International Phone Country Code</t>
  </si>
  <si>
    <t>Emergency contact address: use a saved address, enter a new address</t>
  </si>
  <si>
    <t>Allow users to choose from a previously entered address</t>
  </si>
  <si>
    <t>Allows the user to not have to type their address in again</t>
  </si>
  <si>
    <t xml:space="preserve">Emergency Contact Street Address  </t>
  </si>
  <si>
    <t>change to "Street address"</t>
  </si>
  <si>
    <t>Change to "Street address"</t>
  </si>
  <si>
    <t>Emergency Contact Street Address 2</t>
  </si>
  <si>
    <t>Emergency Contact Address City</t>
  </si>
  <si>
    <t>change to "City"</t>
  </si>
  <si>
    <t>Change to "City"</t>
  </si>
  <si>
    <t>Emergency Contact Address Country</t>
  </si>
  <si>
    <t>change to "Country"</t>
  </si>
  <si>
    <t>Change to "Country"</t>
  </si>
  <si>
    <t>Emergency Contact Address State</t>
  </si>
  <si>
    <t>change to "State"</t>
  </si>
  <si>
    <t>Change to "State"</t>
  </si>
  <si>
    <t>Emergency Contact Address Postal/Zip Code</t>
  </si>
  <si>
    <t>change to "Postal/ZIP code"</t>
  </si>
  <si>
    <t>Change to "Postal/Zip code"</t>
  </si>
  <si>
    <t>Emergency Address Verification Status (Required)</t>
  </si>
  <si>
    <t>Change to "Validate address"</t>
  </si>
  <si>
    <t>Please indicate, for the most recent tax year, your family's gross income. Include both taxed and untaxed income:</t>
  </si>
  <si>
    <t xml:space="preserve">Of what state are you a resident? </t>
  </si>
  <si>
    <t>Did you live or will you have lived in Texas for 36 consecutive months leading up to high school graduation or completion of the GED?</t>
  </si>
  <si>
    <t>When you begin the semester for which you are applying, will you have lived in Texas for the previous 12 months?</t>
  </si>
  <si>
    <t>During the 12 months prior to the term for which you are applying, did you attend a public college or university in Texas in a fall or spring term (excluding summer)? - yes</t>
  </si>
  <si>
    <t>What Texas public college or university did you last attend?</t>
  </si>
  <si>
    <t>In which terms were you last enrolled?</t>
  </si>
  <si>
    <t>During your last semester at a Texas public institution, did you pay resident (in-state) or nonresident (out-of-state) tuition?</t>
  </si>
  <si>
    <t>If you paid in-state tuition at your last institution, was it because you were classified as a resident or because you were a nonresident who received a waiver?</t>
  </si>
  <si>
    <t>Do you file your own federal income tax as an independent tax payer?</t>
  </si>
  <si>
    <t>Who provides the majority of your support?</t>
  </si>
  <si>
    <t>Is there any additional information that you believe your college should know in evaluating your eligibility to be classified as a resident? If so, please provide it here</t>
  </si>
  <si>
    <t>Are you claimed as a dependent or are you eligible to be claimed as a dependent by a parent or court-appointed legal guardian?</t>
  </si>
  <si>
    <t>Is the parent or legal guardian upon whom you base your claim of residency a U.S. Citizen?</t>
  </si>
  <si>
    <t>Does this parent or guardian currently live in Texas?</t>
  </si>
  <si>
    <t>If your parent or legal guardian is a member of the U.S. military, is Texas her or his Home of Record? - NA</t>
  </si>
  <si>
    <t>If your parent or legal guardian is a member of the U.S. military, what state is listed as her or his military legal residence for tax purposes on her or his Leave and Earnings Statement?</t>
  </si>
  <si>
    <t>Does your parent or legal guardian hold the title to residential real property in Texas?</t>
  </si>
  <si>
    <t xml:space="preserve">If yes, enter the date they acquired the title: </t>
  </si>
  <si>
    <t>change to "Enter the date they acquired the title"</t>
  </si>
  <si>
    <t>Common question across app types, simplify labeling</t>
  </si>
  <si>
    <t>Does your parent or legal guardian have ownership interest and customarily manage a business in Texas without the intention of liquidation in the foreseeable future?</t>
  </si>
  <si>
    <t>If yes, enter the date they acquired the Texas business:</t>
  </si>
  <si>
    <t>change to "Enter the date they acquired the Texas business"</t>
  </si>
  <si>
    <t>Has your parent or legal guardian been gainfully employed in Texas for the past 12 months?</t>
  </si>
  <si>
    <t>Has your parent or legal guardian received primary support from a social services agency for the past 12 months?</t>
  </si>
  <si>
    <t>Is your parent or legal guardian married to a person who either: owns property in Texas, owns a business in Texas, is gainfully employed in Texas, or has received primary support from a social service agency?</t>
  </si>
  <si>
    <t>If yes, indicate which question could be answered 'yes' by your parent or legal guardian's spouse:</t>
  </si>
  <si>
    <t>change to "Which question could be answered 'yes' by your parent or legal guardian's spouse:"</t>
  </si>
  <si>
    <t>When did your parent or legal guardian marry the Texas Resident?</t>
  </si>
  <si>
    <t>If not, is the parent or legal guardian upon whom you base your claim of residency a Permanent Resident of the U.S.?</t>
  </si>
  <si>
    <t>Is this parent or legal guardian a foreign national whose application for Permanent Resident Status has been preliminarily reviewed?</t>
  </si>
  <si>
    <t>Is this parent or legal guardian a foreign national here with a visa eligible to domicile in the United States or is he/she a Refugee, Asylee, Parolee or here under Temporary Protective Status?</t>
  </si>
  <si>
    <t>If your parent or legal guardian is currently living in Texas, how many years have they been living here?</t>
  </si>
  <si>
    <t>If your parent or legal guardian is currently living in Texas, how many months (not including the years you entered above) have they been living here?</t>
  </si>
  <si>
    <t>What is your parent's or legal guardian's main purpose for being in the state?</t>
  </si>
  <si>
    <t>Residency Affidavit</t>
  </si>
  <si>
    <t>What triggers this and can we remove?</t>
  </si>
  <si>
    <t>Unsure what path leads to this conditional</t>
  </si>
  <si>
    <t>not aware that anything links to residency affadvit; we ask students for it if needed</t>
  </si>
  <si>
    <t>I believe if a student answers questions that determines they are undocumented and that they meet the 12-36 years TX core residency questions, that Applytexas determines they qualify for the Affidavit of residency.  Right now, our school determines this by reviewing all application but are going into a new Student information system and hoping to automate as much as possible. would like to keep this if agreed by commitee.</t>
  </si>
  <si>
    <t>I think I have seen a link to the residency affidavit on a student's app once ApplyTexas determined their residency, but we have never had a student use it from there. We always just ask for it when needed.</t>
  </si>
  <si>
    <t>Search for your high school/secondary school:</t>
  </si>
  <si>
    <t>Expected Graduation Date</t>
  </si>
  <si>
    <t>Previous High Schools</t>
  </si>
  <si>
    <t>Not a question, just a title</t>
  </si>
  <si>
    <t>Remove as long as logic remains the same for applicant to have ability to add previous high schools.</t>
  </si>
  <si>
    <t>recommend removing. Our school only adds one high school (where they graduated from). We do not list all schools in our SIS.</t>
  </si>
  <si>
    <t xml:space="preserve">  + Add previous high school</t>
  </si>
  <si>
    <t>Attended from</t>
  </si>
  <si>
    <t>Attended to</t>
  </si>
  <si>
    <t xml:space="preserve"> Are you home-schooled? - yes</t>
  </si>
  <si>
    <t>Select homeschool in the school search</t>
  </si>
  <si>
    <t xml:space="preserve">Would recommend adding this as a first option on the school list or somewhere it is easy to find. </t>
  </si>
  <si>
    <t>Agree this question is unnecessary. Rely on HS entry for this.</t>
  </si>
  <si>
    <t>would recommend moving it on top before asking for the high school name</t>
  </si>
  <si>
    <t>Update - Answer Choices</t>
  </si>
  <si>
    <t>Remove &amp; add homeschool to top of school list for high school name</t>
  </si>
  <si>
    <t>Do you have a GED or have you completed another high school equivalency program?</t>
  </si>
  <si>
    <t xml:space="preserve">In previous years, students have been able to select that they graduated high school AND received their GED. Can we make sure they can only choose one or the other? </t>
  </si>
  <si>
    <t>If yes, which version</t>
  </si>
  <si>
    <t>change to "Which version"</t>
  </si>
  <si>
    <t>In which state did you receive your Certificate of High School Equivalency (GED, etc.)?</t>
  </si>
  <si>
    <t xml:space="preserve">Date Certificate Completed </t>
  </si>
  <si>
    <t>Are you a freshman with no previous college credit hours</t>
  </si>
  <si>
    <t>change to "Are you a freshman with previous college credit hours?"</t>
  </si>
  <si>
    <t>Common question across app types; eliminate double negative</t>
  </si>
  <si>
    <t>Perhaps say: Are you a freshman with college credit hours? 'previous' seems redundant</t>
  </si>
  <si>
    <t>Add &amp; rename to "Are you a freshman with college credit hours?"</t>
  </si>
  <si>
    <t>Have you ever taken any college courses? - yes</t>
  </si>
  <si>
    <t>Please enter the total number of college credit hours you will have by graduation</t>
  </si>
  <si>
    <t>Are your college credit hours earned (or being earned) through dual credit, concurrent enrollment, or an early college high school?</t>
  </si>
  <si>
    <t>Have you taken or will you in the future take any of the following tests: TOEFL, IELTS</t>
  </si>
  <si>
    <t>TOEFL: Test of English as a Foreign Language</t>
  </si>
  <si>
    <t>Add to core, combine with IELTS</t>
  </si>
  <si>
    <t>Committee has discussed in the past, review with committee</t>
  </si>
  <si>
    <t>Agree with combining, we do not allow self reported scores so knowing which test is not essential</t>
  </si>
  <si>
    <t>Add &amp; combine IELTS and TOEFL into one</t>
  </si>
  <si>
    <t>I have taken or will take the TOEFL: Test of English as a Foreign Language</t>
  </si>
  <si>
    <t xml:space="preserve">When did you or will you take the TOEFL? </t>
  </si>
  <si>
    <t>IELTS: International English Language Testing System - I have taken…</t>
  </si>
  <si>
    <t>Add to core, combine with TOEFL</t>
  </si>
  <si>
    <t xml:space="preserve">When did you or will you take the IELTS? </t>
  </si>
  <si>
    <t>Do you already have or will you have a bachelor's degree or an equivalent degree prior to the start of the semester for which you are applying? - yes</t>
  </si>
  <si>
    <t>College Attended Information</t>
  </si>
  <si>
    <t>At least one previous college required</t>
  </si>
  <si>
    <t>Search for College 1</t>
  </si>
  <si>
    <t xml:space="preserve">Attended starting from </t>
  </si>
  <si>
    <t xml:space="preserve">Attended to </t>
  </si>
  <si>
    <t xml:space="preserve">Total Hours  </t>
  </si>
  <si>
    <t xml:space="preserve">Degree Earned or Expected/Major Area of Study  </t>
  </si>
  <si>
    <t>College Degree Type</t>
  </si>
  <si>
    <t>Date Degree Earned or Expected</t>
  </si>
  <si>
    <t>Are you currently on academic suspension from the last college or university attended?</t>
  </si>
  <si>
    <t>Your transcript will be shared with the community college(s) you previously attended to consider your eligibility for and awarding of an Associate degree (if you qualify). Do you consent?</t>
  </si>
  <si>
    <t>Do you consent and agree that ApplyTexas and its partners (the Texas Higher Education Coordinating Board and AdmitHub) may communicate with you by email or text message (including SMS and MMS messages)? These messages may be about your account; provide information relevant to the college admissions process, scholarships and financial aid, and the college experience; or provide information and resources to help with finding a job.</t>
  </si>
  <si>
    <t>Should ensure that this is something that gets answered when an applicant begins the application.</t>
  </si>
  <si>
    <t>agree</t>
  </si>
  <si>
    <t>Remove from Core. Move to account settings</t>
  </si>
  <si>
    <t xml:space="preserve">Place of Service  </t>
  </si>
  <si>
    <t>Add to Core. When this section is not required, give users the option to enter this info</t>
  </si>
  <si>
    <t>Description of Service</t>
  </si>
  <si>
    <t>When did you start this service experience?</t>
  </si>
  <si>
    <t>When did you complete this service experience?</t>
  </si>
  <si>
    <t>Do you have family obligations that keep you from participating in extracurricular activities?</t>
  </si>
  <si>
    <r>
      <t xml:space="preserve">Flagged for discussion. These questions currently exist within Household section. Would it make sense to have it as its own section under </t>
    </r>
    <r>
      <rPr>
        <i/>
        <sz val="11"/>
        <color theme="1"/>
        <rFont val="Calibri"/>
        <family val="2"/>
        <scheme val="minor"/>
      </rPr>
      <t>Activities and achievements</t>
    </r>
    <r>
      <rPr>
        <sz val="11"/>
        <color theme="1"/>
        <rFont val="Calibri"/>
        <family val="2"/>
        <scheme val="minor"/>
      </rPr>
      <t>?</t>
    </r>
  </si>
  <si>
    <t>Not all instittions required the extracurricular section to be completed.  The questions may be here for those institutions who do not review or require this as part of their application.</t>
  </si>
  <si>
    <t>agree, not needed for our institution, we do not use this information</t>
  </si>
  <si>
    <t>Revert</t>
  </si>
  <si>
    <t>Recommend reverting to Household section. Had feedback on the call that not some schools won't even use the Activities and achievements section for certain app types.</t>
  </si>
  <si>
    <t>If you have family obligations, do you have to work to supplement family income?</t>
  </si>
  <si>
    <t>Please describe the work</t>
  </si>
  <si>
    <t>If you have family obligations, do you provide primary care for family members?</t>
  </si>
  <si>
    <t>Please describe the care</t>
  </si>
  <si>
    <t>If you have family obligations, do you have other family obligations that prevent participation?</t>
  </si>
  <si>
    <t>Change to "Do you have any additional family obligations that prevent participation in extracurriculars?"</t>
  </si>
  <si>
    <t>Please describe the other family obligations</t>
  </si>
  <si>
    <t xml:space="preserve">Organization/Activity  </t>
  </si>
  <si>
    <t xml:space="preserve">Description  </t>
  </si>
  <si>
    <t>Activity Level</t>
  </si>
  <si>
    <t>Please check the years you participated in this Organization/Activity during high school</t>
  </si>
  <si>
    <t>Extracurricular 1 Freshman Year Position(s) Held</t>
  </si>
  <si>
    <t>Were you elected to this position?</t>
  </si>
  <si>
    <t>How many hours per week did you participate?</t>
  </si>
  <si>
    <t>How many weeks per year did you participate?</t>
  </si>
  <si>
    <t>Extracurricular 1 Sophomore Year Position(s) Held</t>
  </si>
  <si>
    <t>Extracurricular 1 Junior Year Position(s) Held</t>
  </si>
  <si>
    <t>Extracurricular 1 Senior Year Position(s) Held</t>
  </si>
  <si>
    <t xml:space="preserve">Award, Honor, Distinction 1  </t>
  </si>
  <si>
    <t>Common question; reduce confusion and match MTF</t>
  </si>
  <si>
    <t>Description, Basis, Sponsor  </t>
  </si>
  <si>
    <t>Change to "Description of the award or honor"</t>
  </si>
  <si>
    <t>Level</t>
  </si>
  <si>
    <t>Please select the year or years in high school that you received this recognition</t>
  </si>
  <si>
    <t>List your specific role/job title for employment/internship/activity</t>
  </si>
  <si>
    <t xml:space="preserve">Employer  </t>
  </si>
  <si>
    <t xml:space="preserve">Hours per week  </t>
  </si>
  <si>
    <t>When did you start this employment/internship/activity?</t>
  </si>
  <si>
    <t>When did you complete this employment/internship/activity?</t>
  </si>
  <si>
    <t>Proposed</t>
  </si>
  <si>
    <t>Source Data</t>
  </si>
  <si>
    <t>Change Summary</t>
  </si>
  <si>
    <t>Variable Name</t>
  </si>
  <si>
    <t>Level 1</t>
  </si>
  <si>
    <t>Level 2</t>
  </si>
  <si>
    <t>Core Application</t>
  </si>
  <si>
    <t>Required?</t>
  </si>
  <si>
    <t>Field Type</t>
  </si>
  <si>
    <t>Support Content Needed?</t>
  </si>
  <si>
    <t>Help Article</t>
  </si>
  <si>
    <t>Name</t>
  </si>
  <si>
    <t>Multi Select?</t>
  </si>
  <si>
    <t>Label</t>
  </si>
  <si>
    <t>Value</t>
  </si>
  <si>
    <t>Group</t>
  </si>
  <si>
    <t>Constants</t>
  </si>
  <si>
    <t>Title</t>
  </si>
  <si>
    <t>Help Text</t>
  </si>
  <si>
    <t>Validation Rules (US freshman)</t>
  </si>
  <si>
    <t>New Field? (Y/N)</t>
  </si>
  <si>
    <t>Modified Language? (Y/N)</t>
  </si>
  <si>
    <t>Modified Validation or requirement? (Y/N)</t>
  </si>
  <si>
    <t>Modified Field Type?</t>
  </si>
  <si>
    <t>firstName</t>
  </si>
  <si>
    <t>About you</t>
  </si>
  <si>
    <t>Your name</t>
  </si>
  <si>
    <t>First name</t>
  </si>
  <si>
    <t>required</t>
  </si>
  <si>
    <t>TextInput</t>
  </si>
  <si>
    <t>lastName</t>
  </si>
  <si>
    <t xml:space="preserve">About you </t>
  </si>
  <si>
    <t>Last/Family name</t>
  </si>
  <si>
    <t>middleName</t>
  </si>
  <si>
    <t>Middle name</t>
  </si>
  <si>
    <t>optional</t>
  </si>
  <si>
    <t>suffix</t>
  </si>
  <si>
    <t>SelectList</t>
  </si>
  <si>
    <t>otherNames</t>
  </si>
  <si>
    <t>Add another name</t>
  </si>
  <si>
    <t>Button</t>
  </si>
  <si>
    <t>ActionTable</t>
  </si>
  <si>
    <t>preferredFirstName</t>
  </si>
  <si>
    <t>Preferred name</t>
  </si>
  <si>
    <t>nameDobConfirm</t>
  </si>
  <si>
    <t>Checkbox</t>
  </si>
  <si>
    <t>permStreetAddr1</t>
  </si>
  <si>
    <t>Contact</t>
  </si>
  <si>
    <t>Permanent street address</t>
  </si>
  <si>
    <t>About You</t>
  </si>
  <si>
    <t xml:space="preserve">Permanent street address line 2  </t>
  </si>
  <si>
    <t>permStreetAddr2</t>
  </si>
  <si>
    <t xml:space="preserve">Permanent city  </t>
  </si>
  <si>
    <t>permCity</t>
  </si>
  <si>
    <t>Permanent country</t>
  </si>
  <si>
    <t>permAddrCountry</t>
  </si>
  <si>
    <t>Permanent state</t>
  </si>
  <si>
    <t>permAddrProvince</t>
  </si>
  <si>
    <t>Permanent address province</t>
  </si>
  <si>
    <t>required_if:permAddrCountry,Canada</t>
  </si>
  <si>
    <t>Permanent Address Province</t>
  </si>
  <si>
    <t>permAddrState</t>
  </si>
  <si>
    <t>ZIP code</t>
  </si>
  <si>
    <t>permAddrVerify</t>
  </si>
  <si>
    <t>Validate address</t>
  </si>
  <si>
    <t>AddressVerification</t>
  </si>
  <si>
    <t>NEW</t>
  </si>
  <si>
    <t>Is your residential address different from your permanent address?</t>
  </si>
  <si>
    <t>Toggle</t>
  </si>
  <si>
    <t>n/a</t>
  </si>
  <si>
    <t>areaStreetAddr1</t>
  </si>
  <si>
    <t>Residential street address</t>
  </si>
  <si>
    <t>required_if: "Is your residential address different from your permanent address?", Yes</t>
  </si>
  <si>
    <t>areaStreetAddr2</t>
  </si>
  <si>
    <t xml:space="preserve">Residential street address line 2  </t>
  </si>
  <si>
    <t>areaCity</t>
  </si>
  <si>
    <t xml:space="preserve">Residential address city  </t>
  </si>
  <si>
    <t xml:space="preserve">Residential city  </t>
  </si>
  <si>
    <t>areaAddrCountry</t>
  </si>
  <si>
    <t>Residential address country</t>
  </si>
  <si>
    <t>Residential country</t>
  </si>
  <si>
    <t>areaAddrState</t>
  </si>
  <si>
    <t>Residential address state</t>
  </si>
  <si>
    <t>Residential state</t>
  </si>
  <si>
    <t>areaAddrProvince</t>
  </si>
  <si>
    <t>Residential address province</t>
  </si>
  <si>
    <t>required_if:areaAddrCountry,Canada</t>
  </si>
  <si>
    <t>areaPostalCode</t>
  </si>
  <si>
    <t>Residential address ZIP code</t>
  </si>
  <si>
    <t>areaAddrCounty</t>
  </si>
  <si>
    <t>Mailing street address</t>
  </si>
  <si>
    <t>required_if: "Is your mailing address different from your permanent address?", Yes</t>
  </si>
  <si>
    <t xml:space="preserve">Mailing street address line 2  </t>
  </si>
  <si>
    <t>Mailing address city</t>
  </si>
  <si>
    <t xml:space="preserve">Mailing address city  </t>
  </si>
  <si>
    <t>Mailing address country</t>
  </si>
  <si>
    <t>Mailing address state</t>
  </si>
  <si>
    <t>Mailing address province</t>
  </si>
  <si>
    <t>required_if:mailingAddrCountry,Canada</t>
  </si>
  <si>
    <t>Mailing address ZIP code</t>
  </si>
  <si>
    <t>Use my ApplyTexas account email on my applications</t>
  </si>
  <si>
    <t>no</t>
  </si>
  <si>
    <t>primaryPhone</t>
  </si>
  <si>
    <t>Preferred phone number</t>
  </si>
  <si>
    <t>primaryPhoneCountry</t>
  </si>
  <si>
    <t>International preferred phone country code</t>
  </si>
  <si>
    <t>PhoneCountryCode</t>
  </si>
  <si>
    <t>primaryPhoneType</t>
  </si>
  <si>
    <t>Preferred phone type</t>
  </si>
  <si>
    <t>alternatePhone</t>
  </si>
  <si>
    <t xml:space="preserve">Alternate phone number  </t>
  </si>
  <si>
    <t>Alternate Phone Number</t>
  </si>
  <si>
    <t>alternatePhoneCountry</t>
  </si>
  <si>
    <t>International alternate phone country code</t>
  </si>
  <si>
    <t>alternatePhoneType</t>
  </si>
  <si>
    <t>Alternate phone type</t>
  </si>
  <si>
    <t>dateOfBirth</t>
  </si>
  <si>
    <t>Background</t>
  </si>
  <si>
    <t>Date of birth</t>
  </si>
  <si>
    <t>Date</t>
  </si>
  <si>
    <t>DobDate</t>
  </si>
  <si>
    <t>countryOfBirth</t>
  </si>
  <si>
    <t>Country of birth</t>
  </si>
  <si>
    <t>stateOfBirth</t>
  </si>
  <si>
    <t>State of birth</t>
  </si>
  <si>
    <t>required_if:CountryOfBirth,US</t>
  </si>
  <si>
    <t>provinceOfBirth</t>
  </si>
  <si>
    <t>Province of birth</t>
  </si>
  <si>
    <t>required_if:countryOfBirth,Canada</t>
  </si>
  <si>
    <t>Province of Birth</t>
  </si>
  <si>
    <t>cityOfBirth</t>
  </si>
  <si>
    <t>City of birth</t>
  </si>
  <si>
    <t>usCitizen</t>
  </si>
  <si>
    <t>Determining Your Citizenship Status</t>
  </si>
  <si>
    <t>Radio</t>
  </si>
  <si>
    <t>socialSecurityNumber</t>
  </si>
  <si>
    <t>required_if:usCitizen,Y</t>
  </si>
  <si>
    <t>citCountryCode</t>
  </si>
  <si>
    <t>required_if:usCitizen,N</t>
  </si>
  <si>
    <t>usPermRes</t>
  </si>
  <si>
    <t>Do you hold Permanent Residence status (valid I-551) for the U.S.?</t>
  </si>
  <si>
    <t>alienNumIssuedDate</t>
  </si>
  <si>
    <t>required_if:usPermRes,Y</t>
  </si>
  <si>
    <t>If yes, date permanent resident card issued:</t>
  </si>
  <si>
    <t>selfVisa</t>
  </si>
  <si>
    <t>required_if:usPermRes,N</t>
  </si>
  <si>
    <t>alienPermResApp</t>
  </si>
  <si>
    <t>alienPermResIntent</t>
  </si>
  <si>
    <t>If you are not a U.S. citizen or permanent resident or have no application pending with the USCIS, did you live or will you have lived in Texas for 36 consecutive months leading up to high school graduation or completion of the GED?</t>
  </si>
  <si>
    <t>required_if:alienPermResApp,N</t>
  </si>
  <si>
    <t>itinNbr</t>
  </si>
  <si>
    <t>required_if:alienPermResIntent,N</t>
  </si>
  <si>
    <t>alienNum</t>
  </si>
  <si>
    <t>Alien number</t>
  </si>
  <si>
    <t>ctryLegalPermRes</t>
  </si>
  <si>
    <t>gender</t>
  </si>
  <si>
    <t>What is your gender?</t>
  </si>
  <si>
    <t>Gender, race, ethnicity</t>
  </si>
  <si>
    <t>hispLat</t>
  </si>
  <si>
    <t>Are you of Hispanic, Latino, or Spanish origin?</t>
  </si>
  <si>
    <t>ethnicType</t>
  </si>
  <si>
    <t>What is your race? (select all that apply)</t>
  </si>
  <si>
    <t>militaryVetStatus</t>
  </si>
  <si>
    <t>Military status</t>
  </si>
  <si>
    <t>Determining Your Military Status</t>
  </si>
  <si>
    <t>self_tx_mil_home</t>
  </si>
  <si>
    <t>If you are a member of the U.S. military, is Texas your home of record?</t>
  </si>
  <si>
    <t>required_if:militaryVetStatus,V</t>
  </si>
  <si>
    <t>self_tx_mil_legal_state</t>
  </si>
  <si>
    <t>required_if:militaryVetStatus,C</t>
  </si>
  <si>
    <t>states</t>
  </si>
  <si>
    <t>required_if:self_tx_mil_home,N</t>
  </si>
  <si>
    <t>guar_tx_mil_home</t>
  </si>
  <si>
    <t>If your parent or legal guardian is a member of the U.S. military, is Texas her or his home of record?</t>
  </si>
  <si>
    <t>required_if:militaryVetStatus,DV</t>
  </si>
  <si>
    <t>If your parent or legal guardian is a member of the U.S. military, is Texas her or his Home of Record?</t>
  </si>
  <si>
    <t>guar_tx_mil_legal_state</t>
  </si>
  <si>
    <t>required_if:militaryVetStatus,DC</t>
  </si>
  <si>
    <t>required_if:guar_tx_mil_home,N</t>
  </si>
  <si>
    <t>other_lang_1</t>
  </si>
  <si>
    <t>Language</t>
  </si>
  <si>
    <t>Languages</t>
  </si>
  <si>
    <t>In addition to English, what languages do you speak fluently?</t>
  </si>
  <si>
    <t>languages</t>
  </si>
  <si>
    <t>other_lang_yrs_1</t>
  </si>
  <si>
    <t xml:space="preserve">Years spoken? </t>
  </si>
  <si>
    <t>required_if:other_lang_1</t>
  </si>
  <si>
    <t>Years Spoken?</t>
  </si>
  <si>
    <t>Enter the number of years you have spoken this language</t>
  </si>
  <si>
    <t>numeric|required_if:other_lang_1</t>
  </si>
  <si>
    <t>other_lang_2</t>
  </si>
  <si>
    <t>Add another language</t>
  </si>
  <si>
    <t>other_lang_yrs_2</t>
  </si>
  <si>
    <t>required_if:other_lang_2</t>
  </si>
  <si>
    <t>numeric|required_if:other_lang_2</t>
  </si>
  <si>
    <t>parent_title_1</t>
  </si>
  <si>
    <t>Household</t>
  </si>
  <si>
    <t>Parents or guardians</t>
  </si>
  <si>
    <t>parent_first_nm_1</t>
  </si>
  <si>
    <t>parent_middle_nm_1</t>
  </si>
  <si>
    <t xml:space="preserve">Middle initial  </t>
  </si>
  <si>
    <t>Parent/Guardian 1 Middle Initial</t>
  </si>
  <si>
    <t>parent_last_nm_1</t>
  </si>
  <si>
    <t>Last name</t>
  </si>
  <si>
    <t>parent_suffix_1</t>
  </si>
  <si>
    <t>suffixes</t>
  </si>
  <si>
    <t>parent_relationship_1</t>
  </si>
  <si>
    <t>Relationship to you</t>
  </si>
  <si>
    <t>Parent/Guardian 1's relationship to you</t>
  </si>
  <si>
    <t>parentrelationships</t>
  </si>
  <si>
    <t>parent_living_1</t>
  </si>
  <si>
    <t>parent_addr_1</t>
  </si>
  <si>
    <t>Street address</t>
  </si>
  <si>
    <t>required_if:parent_city_1</t>
  </si>
  <si>
    <t>Parent/Guardian 1 Street Address</t>
  </si>
  <si>
    <t>parent_addr_2</t>
  </si>
  <si>
    <t>Street address line 2</t>
  </si>
  <si>
    <t>Parent/Guardian 1 Street Address Line 2</t>
  </si>
  <si>
    <t>parent_city_1</t>
  </si>
  <si>
    <t>City</t>
  </si>
  <si>
    <t>required_if:@parent_addr_1|is_not:@parent_addr_1</t>
  </si>
  <si>
    <t>Parent/Guardian 1 Address City</t>
  </si>
  <si>
    <t>parent_addr_country_1</t>
  </si>
  <si>
    <t>Country</t>
  </si>
  <si>
    <t>Parent/Guardian 1 Address Country</t>
  </si>
  <si>
    <t>countries</t>
  </si>
  <si>
    <t>parent_state_1</t>
  </si>
  <si>
    <t>State</t>
  </si>
  <si>
    <t>required_if: parent_addr_country_1,US</t>
  </si>
  <si>
    <t>Parent/Guardian 1 Address State</t>
  </si>
  <si>
    <t>parent_postal_code_1</t>
  </si>
  <si>
    <t>Postal/Zip code</t>
  </si>
  <si>
    <t>required_if:parent_addr_country_1,US,Canada</t>
  </si>
  <si>
    <t>Parent/Guardian 1 Address Postal/Zip Code</t>
  </si>
  <si>
    <t>alpha_num|required_if:parent_addr_country_1,US,Canada</t>
  </si>
  <si>
    <t>parentAddrVerify</t>
  </si>
  <si>
    <t>Parent Address Verification Status (Required)</t>
  </si>
  <si>
    <t>parent_preferred_phone_1</t>
  </si>
  <si>
    <t xml:space="preserve">Preferred phone number  </t>
  </si>
  <si>
    <t>Parent/Guardian 1 Preferred Phone Number</t>
  </si>
  <si>
    <t>Numbers only, no dashes, dots, or parentheses, please. Please include area code.</t>
  </si>
  <si>
    <t>numeric|min:6|max:15</t>
  </si>
  <si>
    <t>parent_preferred_phone_country_code_1</t>
  </si>
  <si>
    <t>International country code</t>
  </si>
  <si>
    <t>International phone numbers ONLY. If you are in the US, do NOT enter your area code here.</t>
  </si>
  <si>
    <t>numeric|max:3</t>
  </si>
  <si>
    <t>parent_preferred_phone_type_1</t>
  </si>
  <si>
    <t>Phone type</t>
  </si>
  <si>
    <t>required_if:parent_preferred_phone_1</t>
  </si>
  <si>
    <t>parent_alternate_phone_1</t>
  </si>
  <si>
    <t>required_if:parent_alternate_phone_country_code_1</t>
  </si>
  <si>
    <t>Parent/Guardian 1 Alternate Phone Number</t>
  </si>
  <si>
    <t>required_if:parent_alternate_phone_country_code_1|numeric|min:6|max:15</t>
  </si>
  <si>
    <t>parent_alternate_phone_country_code_1</t>
  </si>
  <si>
    <t>parent_alternate_phone_type_1</t>
  </si>
  <si>
    <t>required_if:parent_alternate_phone_1</t>
  </si>
  <si>
    <t>family_income</t>
  </si>
  <si>
    <t>Gross Income</t>
  </si>
  <si>
    <t>familyincome</t>
  </si>
  <si>
    <t>parent_email_addr_1</t>
  </si>
  <si>
    <t>Email address</t>
  </si>
  <si>
    <t>required_if:parent_living_1,Y</t>
  </si>
  <si>
    <t>required_if:parent_living_1,Y|email|confirmed:parent_email_addr_confirmation_1</t>
  </si>
  <si>
    <t>parent_email_addr_confirmation_1</t>
  </si>
  <si>
    <t>Confirm email address</t>
  </si>
  <si>
    <t>Parent/Guardian 1 Email Address confirmation</t>
  </si>
  <si>
    <t>email</t>
  </si>
  <si>
    <t>parent_ed_background_1</t>
  </si>
  <si>
    <t>Highest education level</t>
  </si>
  <si>
    <t>edlevels</t>
  </si>
  <si>
    <t>Please indicate the highest level completed of your parent's or legal guardian's educational background</t>
  </si>
  <si>
    <t>parent_resides_with_1</t>
  </si>
  <si>
    <t>add_parent_2</t>
  </si>
  <si>
    <t>Add another parent or guardian</t>
  </si>
  <si>
    <t>parent_relationship_2</t>
  </si>
  <si>
    <t>parent2relationships</t>
  </si>
  <si>
    <t>parent_ed_background_2</t>
  </si>
  <si>
    <t>required_if:parent_city_2</t>
  </si>
  <si>
    <t>Parent/Guardian 2 Street Address</t>
  </si>
  <si>
    <t>parent_city_2</t>
  </si>
  <si>
    <t>required_if:parent_addr_2|is_not:@parent_addr_2</t>
  </si>
  <si>
    <t>Parent/Guardian 2 Address City</t>
  </si>
  <si>
    <t>parent_addr_country_2</t>
  </si>
  <si>
    <t>Parent/Guardian 2 Address Country</t>
  </si>
  <si>
    <t>parent_state_2</t>
  </si>
  <si>
    <t>required_if: parent_addr_country_2,US</t>
  </si>
  <si>
    <t>Parent/Guardian 2 Address State</t>
  </si>
  <si>
    <t>parent_postal_code_2</t>
  </si>
  <si>
    <t>required_if:parent_addr_country_2,US,Canada</t>
  </si>
  <si>
    <t>Parent/Guardian 2 Address Postal/Zip Code</t>
  </si>
  <si>
    <t>alpha_num|required_if:parent_addr_country_2,US,Canada</t>
  </si>
  <si>
    <t>parentAddrVerify2</t>
  </si>
  <si>
    <t>Parent Address 2 Verification Status (Required)</t>
  </si>
  <si>
    <t>emergencyContactInfo</t>
  </si>
  <si>
    <t>Emergency contacts</t>
  </si>
  <si>
    <t>My emergency contact info is the same as my parent info</t>
  </si>
  <si>
    <t>Which parent/guardian's contact information would you like to use</t>
  </si>
  <si>
    <t>required_if:emergencyContactInfo,Y</t>
  </si>
  <si>
    <t>emergencyContactTitle</t>
  </si>
  <si>
    <t>required_if:emergencyContactInfo,N</t>
  </si>
  <si>
    <t>emergencyContactLastName</t>
  </si>
  <si>
    <t xml:space="preserve">Last name  </t>
  </si>
  <si>
    <t>Emergency Contact Last Name</t>
  </si>
  <si>
    <t>emergencyContactFirstName</t>
  </si>
  <si>
    <t xml:space="preserve">First name  </t>
  </si>
  <si>
    <t>Emergency Contact First Name</t>
  </si>
  <si>
    <t>emergencyContactEmailAddress</t>
  </si>
  <si>
    <t>emergencyContactEmailAddressConfirmation</t>
  </si>
  <si>
    <t>Emergency Contact Email Address confirmation</t>
  </si>
  <si>
    <t>emergencyContactStreetAddr1</t>
  </si>
  <si>
    <t>Address</t>
  </si>
  <si>
    <t>Emergency Contact Street Address</t>
  </si>
  <si>
    <t>emergencyContactStreetAddr2</t>
  </si>
  <si>
    <t>Education</t>
  </si>
  <si>
    <t>Address line 2</t>
  </si>
  <si>
    <t>Emergency Contact Street Address line 2</t>
  </si>
  <si>
    <t>emergencyContactCity</t>
  </si>
  <si>
    <t>emergencyContactAddrCountry</t>
  </si>
  <si>
    <t>emergencyContactAddrProvince</t>
  </si>
  <si>
    <t>Province</t>
  </si>
  <si>
    <t>required_if:emergencyContactInfo,N|required_if:emergencyContactAddrCountry,Canada</t>
  </si>
  <si>
    <t>Emergency Contact Address Province</t>
  </si>
  <si>
    <t>emergencyContactAddrState</t>
  </si>
  <si>
    <t>emergencyContactPostalCode</t>
  </si>
  <si>
    <t>emerAddrVerifiedSw</t>
  </si>
  <si>
    <t>Emergency Address Verified Switch:</t>
  </si>
  <si>
    <t>emergencyContactNoPhone</t>
  </si>
  <si>
    <t>emergencyContactPhoneCountry</t>
  </si>
  <si>
    <t>required_if:emergencyContactNoPhone,Y</t>
  </si>
  <si>
    <t>emergencyContactPhone</t>
  </si>
  <si>
    <t>Phone number</t>
  </si>
  <si>
    <t>non_res_state</t>
  </si>
  <si>
    <t>Texas residency</t>
  </si>
  <si>
    <t>required_if:non_res_country_name,US</t>
  </si>
  <si>
    <t>Of what state are you a resident?</t>
  </si>
  <si>
    <t>three_yr_tx</t>
  </si>
  <si>
    <t>required_if:non_res_country_name,tx</t>
  </si>
  <si>
    <t>Texas Residency</t>
  </si>
  <si>
    <t>one_yr_tx</t>
  </si>
  <si>
    <t>prev_college</t>
  </si>
  <si>
    <t>During the 12 months prior to the term for which you are applying, did you attend a public college or university in Texas in a fall or spring term (excluding summer)?</t>
  </si>
  <si>
    <t>prev_coll_name</t>
  </si>
  <si>
    <t>required_if:prev_college,Y</t>
  </si>
  <si>
    <t>prev_res_status</t>
  </si>
  <si>
    <t>claimed_as_dep_this_yr</t>
  </si>
  <si>
    <t>To be eligible to be claimed as a dependent, your parent or legal guardian must provide at least one half of your support. A step-parent does not qualify as a parent if he/she has not adopted the student.</t>
  </si>
  <si>
    <t>filed_own_tax</t>
  </si>
  <si>
    <t>required_if:claimed_as_dep_this_yr,N</t>
  </si>
  <si>
    <t>An independent tax payer should not be claimed as a dependent by another person. If you file a joint return with your spouse, answer 'Yes.'</t>
  </si>
  <si>
    <t>support</t>
  </si>
  <si>
    <t>self_curr_tx_res</t>
  </si>
  <si>
    <t>Do you currently live in Texas?</t>
  </si>
  <si>
    <t>required_if:claimed_as_dep_this_yr,Y</t>
  </si>
  <si>
    <t>If you are out of state due to a temporary assignment by your employer or other temporary purpose, please explain in the 'General Comments' box at the end of the residency section of this application.</t>
  </si>
  <si>
    <t>self_tx_title</t>
  </si>
  <si>
    <t>Do you hold the title to residential real property in Texas?</t>
  </si>
  <si>
    <t>this can be a Warranty Deed, Deed of Trust, or other similar instrument that is effective to hold title</t>
  </si>
  <si>
    <t>self_tx_business</t>
  </si>
  <si>
    <t>Do you have ownership interest and customarily manage a business in Texas without the intention of liquidation in the foreseeable future?</t>
  </si>
  <si>
    <t>self_tx_work</t>
  </si>
  <si>
    <t>Have you been gainfully employed in Texas for the past 12 months?</t>
  </si>
  <si>
    <t>self_tx_homeless</t>
  </si>
  <si>
    <t>Have you received primary support from a social services agency for the past 12 months?</t>
  </si>
  <si>
    <t>self_tx_spouse</t>
  </si>
  <si>
    <t>Are you married to a person who either: owns property in Texas, owns a business in Texas, is gainfully employed in Texas, or has received primary support from a social service agency?</t>
  </si>
  <si>
    <t>support_other</t>
  </si>
  <si>
    <t>If you answered 'other' above, please list:</t>
  </si>
  <si>
    <t>required_if:support,O</t>
  </si>
  <si>
    <t>note: if you check 'other' please provide an explanation in the 'General Comments' box at the end of the residency section</t>
  </si>
  <si>
    <t>self_tx_res_yrs</t>
  </si>
  <si>
    <t>If you currently live in Texas, how many years have you been living here?</t>
  </si>
  <si>
    <t>required_if:self_curr_tx_res,Y</t>
  </si>
  <si>
    <t>Enter the number of years you have lived in Texas</t>
  </si>
  <si>
    <t>numeric|required_if:self_curr_tx_res,Y</t>
  </si>
  <si>
    <t>self_tx_res_months</t>
  </si>
  <si>
    <t>If you currently live in Texas, how many months (not including the years you entered above) have you been living here?</t>
  </si>
  <si>
    <t>Enter the number of months you have lived in Texas</t>
  </si>
  <si>
    <t>g</t>
  </si>
  <si>
    <t>self_why_move_tx</t>
  </si>
  <si>
    <t>If you currently live in Texas, what is your main purpose for being in the state?</t>
  </si>
  <si>
    <t>If for reasons other than those listed here, give an explanation in the 'General Comments' box at the end of the residency section of this application.</t>
  </si>
  <si>
    <t>self_tx_title_date</t>
  </si>
  <si>
    <t>Enter the date you acquired the title:</t>
  </si>
  <si>
    <t>required_if:self_tx_title,Y</t>
  </si>
  <si>
    <t>If yes, enter the date you acquired the title:</t>
  </si>
  <si>
    <t>Enter the date you acquired the title to residential real property (MM/DD/YYYY).</t>
  </si>
  <si>
    <t>self_tx_business_date</t>
  </si>
  <si>
    <t>Enter the date you acquired the Texas business:</t>
  </si>
  <si>
    <t>required_if:self_tx_business,Y</t>
  </si>
  <si>
    <t>If yes, enter the date you acquired the Texas business:</t>
  </si>
  <si>
    <t>Enter the date you acquired the Texas business (MM/DD/YYYY).</t>
  </si>
  <si>
    <t>self_tx_spouse_other</t>
  </si>
  <si>
    <t>Which question could be answered 'yes' by your spouse?</t>
  </si>
  <si>
    <t>required_if:self_tx_spouse,Y</t>
  </si>
  <si>
    <t>If yes, indicate which question could be answered 'yes' by your spouse:</t>
  </si>
  <si>
    <t>self_tx_spouse_date</t>
  </si>
  <si>
    <t>When did you marry the Texas Resident?</t>
  </si>
  <si>
    <t>When did you marry the Texas Resident</t>
  </si>
  <si>
    <t>Enter the date you married the Texas resident (MM/DD/YYYY).</t>
  </si>
  <si>
    <t>guar_us_cit</t>
  </si>
  <si>
    <t>guar_us_permres</t>
  </si>
  <si>
    <t>required_if:guar_us_cit,N</t>
  </si>
  <si>
    <t>guar_curr_tx_res</t>
  </si>
  <si>
    <t>If he or she is out of state due to a temporary assignment by their employer or other temporary purpose, please explain in the 'General Comments' box at the end of the residency section of this application.</t>
  </si>
  <si>
    <t>guar_tx_res_yrs</t>
  </si>
  <si>
    <t>required_if:guar_curr_tx_res,Y</t>
  </si>
  <si>
    <t>Enter the number of years your parent has lived in Texas</t>
  </si>
  <si>
    <t>numeric|required_if:guar_curr_tx_res,Y</t>
  </si>
  <si>
    <t>guar_tx_res_months</t>
  </si>
  <si>
    <t>Enter the number of months your parent has lived in Texas</t>
  </si>
  <si>
    <t>guar_tx_title</t>
  </si>
  <si>
    <t xml:space="preserve">Enter the date they acquired the title: </t>
  </si>
  <si>
    <t>guar_tx_business</t>
  </si>
  <si>
    <t>guar_tx_business_date</t>
  </si>
  <si>
    <t>Enter the date they acquired the Texas business:</t>
  </si>
  <si>
    <t>required_if:guar_tx_business,Y</t>
  </si>
  <si>
    <t>Enter the date they acquired the Texas business (MM/DD/YYYY).</t>
  </si>
  <si>
    <t>guar_tx_work</t>
  </si>
  <si>
    <t>guar_tx_homeless</t>
  </si>
  <si>
    <t>guar_tx_spouse</t>
  </si>
  <si>
    <t>guar_tx_spouse_other</t>
  </si>
  <si>
    <t>Which question could be answered 'yes' by your parent or legal guardian's spouse?</t>
  </si>
  <si>
    <t>required_if:guar_tx_spouse,Y</t>
  </si>
  <si>
    <t>guar_tx_spouse_date</t>
  </si>
  <si>
    <t>Enter the date your parent or legal guardian married the Texas resident (MM/DD/YYYY).</t>
  </si>
  <si>
    <t>prev_coll_ccyys</t>
  </si>
  <si>
    <t>Check all that apply</t>
  </si>
  <si>
    <t>prev_res_basis</t>
  </si>
  <si>
    <t>required_if:prev_res_status,R</t>
  </si>
  <si>
    <t>guar_alien_permres_app</t>
  </si>
  <si>
    <t>required_if:guar_us_permres,N</t>
  </si>
  <si>
    <t>Your parent or legal guardian should have received a fee/filing receipt or Notice of Action (I-797) from USCIS showing your I-485 has been reviewed and has not been rejected.</t>
  </si>
  <si>
    <t>guar_visa</t>
  </si>
  <si>
    <t>required_if:guar_alien_permres_app,N</t>
  </si>
  <si>
    <t>If so, indicate which</t>
  </si>
  <si>
    <t>&lt;a href='/visa_domicile_list.html' target='_blank'&gt;List of eligible visas&lt;/a&gt;</t>
  </si>
  <si>
    <t>guar_why_move_tx</t>
  </si>
  <si>
    <t>res_affidavit</t>
  </si>
  <si>
    <t>Please open the Residency Affidavit, print a copy, fill it out and submit it to the school to which you are applying.</t>
  </si>
  <si>
    <t>&lt;a href='/residency_1403.pdf' target='_blank'&gt;Affidavit of Intent to Become a Permanent Resident&lt;/a&gt;</t>
  </si>
  <si>
    <t>res_comments</t>
  </si>
  <si>
    <t>TextArea</t>
  </si>
  <si>
    <t>A maximum of 10 lines will be sent</t>
  </si>
  <si>
    <t>hsSearch</t>
  </si>
  <si>
    <t>Education and testing</t>
  </si>
  <si>
    <t>High school information</t>
  </si>
  <si>
    <t>Search for your high school/secondary school</t>
  </si>
  <si>
    <t>Search</t>
  </si>
  <si>
    <t>HSSearchTextInput</t>
  </si>
  <si>
    <t>hsCode</t>
  </si>
  <si>
    <t>School code</t>
  </si>
  <si>
    <t>High School/Secondary School Code:</t>
  </si>
  <si>
    <t>hsName</t>
  </si>
  <si>
    <t>School name</t>
  </si>
  <si>
    <t>High School/Secondary School Name:</t>
  </si>
  <si>
    <t>hsCity</t>
  </si>
  <si>
    <t>School city</t>
  </si>
  <si>
    <t>High School/Secondary School City</t>
  </si>
  <si>
    <t>hsCountry</t>
  </si>
  <si>
    <t>School country</t>
  </si>
  <si>
    <t>High School/Secondary School Country</t>
  </si>
  <si>
    <t>hsState</t>
  </si>
  <si>
    <t>School state</t>
  </si>
  <si>
    <t>High School/Secondary School State</t>
  </si>
  <si>
    <t>hsProvince</t>
  </si>
  <si>
    <t>School province</t>
  </si>
  <si>
    <t>High School/Secondary School Province</t>
  </si>
  <si>
    <t>hsGradDate</t>
  </si>
  <si>
    <t>Expected graduation date</t>
  </si>
  <si>
    <t>ged</t>
  </si>
  <si>
    <t>Do you have a GED or another high school equivalency program (in the United States)?</t>
  </si>
  <si>
    <t>High School Equivalency Programs</t>
  </si>
  <si>
    <t>gedType</t>
  </si>
  <si>
    <t>Which version?</t>
  </si>
  <si>
    <t>Required_if:ged,Y</t>
  </si>
  <si>
    <t>If yes, which version:</t>
  </si>
  <si>
    <t>gedDate</t>
  </si>
  <si>
    <t xml:space="preserve">Date certificate completed </t>
  </si>
  <si>
    <t>Date Certificate Completed</t>
  </si>
  <si>
    <t>gedState</t>
  </si>
  <si>
    <t>Entrance exams</t>
  </si>
  <si>
    <t xml:space="preserve">Have you taken or will you in the future take any of the following tests: </t>
  </si>
  <si>
    <t>Required</t>
  </si>
  <si>
    <t>toefl_taken</t>
  </si>
  <si>
    <t>Required_if:TOFEL</t>
  </si>
  <si>
    <t>ielts_taken</t>
  </si>
  <si>
    <t>Required_if:IELTS</t>
  </si>
  <si>
    <t>IELTS: International English Language Testing System</t>
  </si>
  <si>
    <t>college_work</t>
  </si>
  <si>
    <t>College history</t>
  </si>
  <si>
    <t>Are you a freshman with previous college credit hours?</t>
  </si>
  <si>
    <t>College credits</t>
  </si>
  <si>
    <t>Are you a freshman with:</t>
  </si>
  <si>
    <t>attendedCollege</t>
  </si>
  <si>
    <t>Have you ever taken any college courses?</t>
  </si>
  <si>
    <t>bachelors_or_equiv</t>
  </si>
  <si>
    <t>Do you already have or will you have a bachelor's degree or an equivalent degree prior to the start of the semester for which you are applying?</t>
  </si>
  <si>
    <t>Required_if:attendedCollege,Y</t>
  </si>
  <si>
    <t>Degree equivalents</t>
  </si>
  <si>
    <t>collSusp</t>
  </si>
  <si>
    <t>college_work_audit</t>
  </si>
  <si>
    <t>Informational</t>
  </si>
  <si>
    <t>previousColleges</t>
  </si>
  <si>
    <t>College attended information</t>
  </si>
  <si>
    <t xml:space="preserve">Total hours  </t>
  </si>
  <si>
    <t xml:space="preserve">  + Add a college</t>
  </si>
  <si>
    <t xml:space="preserve">Degree earned or expected/major area of study  </t>
  </si>
  <si>
    <t>College degree type</t>
  </si>
  <si>
    <t>Date degree earned or expected</t>
  </si>
  <si>
    <t>ec_org_1</t>
  </si>
  <si>
    <t>Activities and achievements</t>
  </si>
  <si>
    <t>Extracurriculars</t>
  </si>
  <si>
    <t>required_if:ec_level_1</t>
  </si>
  <si>
    <t>Extracurricular 1 Organization/Activity</t>
  </si>
  <si>
    <t>ec_level_1</t>
  </si>
  <si>
    <t>Activity level</t>
  </si>
  <si>
    <t>required_if:ec_desc_1</t>
  </si>
  <si>
    <t>Extracurricular 1 Activity Level</t>
  </si>
  <si>
    <t>eclevels</t>
  </si>
  <si>
    <t>ec_desc_1</t>
  </si>
  <si>
    <t>required_if:ec_org_1</t>
  </si>
  <si>
    <t>Extracurricular 1 Description</t>
  </si>
  <si>
    <t>ec_years_participated_1</t>
  </si>
  <si>
    <t>ec_position_freshman_1</t>
  </si>
  <si>
    <t>Required_if:ec_years_participated_1,F</t>
  </si>
  <si>
    <t>ec_elected_freshman_1</t>
  </si>
  <si>
    <t>ec_hrs_wk_fresh_1</t>
  </si>
  <si>
    <t>numeric|max:2|max_value:99|required</t>
  </si>
  <si>
    <t>ec_wks_yr_fresh_1</t>
  </si>
  <si>
    <t>numeric|max:2|max_value:52|required</t>
  </si>
  <si>
    <t>ec_position_soph_1</t>
  </si>
  <si>
    <t>Required_if:ec_years_participated_1,S</t>
  </si>
  <si>
    <t>ec_elected_soph_1</t>
  </si>
  <si>
    <t>ec_hrs_wk_soph_1</t>
  </si>
  <si>
    <t>ec_wks_yr_soph_1</t>
  </si>
  <si>
    <t>ec_position_jr_1</t>
  </si>
  <si>
    <t>Required_if:ec_years_participated_1,J</t>
  </si>
  <si>
    <t>ec_elected_jr_1</t>
  </si>
  <si>
    <t>ec_hrs_wk_jr_1</t>
  </si>
  <si>
    <t>ec_wks_yr_jr_1</t>
  </si>
  <si>
    <t>ec_position_sr_1</t>
  </si>
  <si>
    <t>Required_if:ec_years_participated_1,SN</t>
  </si>
  <si>
    <t>ec_elected_sr_1</t>
  </si>
  <si>
    <t>ec_hrs_wk_sr_1</t>
  </si>
  <si>
    <t>ec_wks_yr_sr_1</t>
  </si>
  <si>
    <t>Add another extracurricular</t>
  </si>
  <si>
    <t>vol_serv_org_1</t>
  </si>
  <si>
    <t>Volunteer activities</t>
  </si>
  <si>
    <t xml:space="preserve">Place of service  </t>
  </si>
  <si>
    <t>required_if:vol_serv_to_date_1</t>
  </si>
  <si>
    <t>Service Experience 1 Place of Service</t>
  </si>
  <si>
    <t>vol_serv_tot_hrs_1</t>
  </si>
  <si>
    <t>required_if:vol_serv_desc_1</t>
  </si>
  <si>
    <t>Service Experience 1 Total Hours</t>
  </si>
  <si>
    <t>numeric|required_if:vol_serv_desc_1</t>
  </si>
  <si>
    <t>vol_serv_desc_1</t>
  </si>
  <si>
    <t>Description of service</t>
  </si>
  <si>
    <t>required_if:vol_serv_org_1</t>
  </si>
  <si>
    <t>Service Experience 1 Description of Service</t>
  </si>
  <si>
    <t>vol_serv_to_date_1</t>
  </si>
  <si>
    <t>required_if:vol_serv_from_date_1</t>
  </si>
  <si>
    <t>Service date</t>
  </si>
  <si>
    <t>Enter the date the service completed (MM/DD/YYYY)</t>
  </si>
  <si>
    <t>Add another volunteer activity</t>
  </si>
  <si>
    <t>award_title_1</t>
  </si>
  <si>
    <t>Awards and honors</t>
  </si>
  <si>
    <t xml:space="preserve">Award, honor, distinction  </t>
  </si>
  <si>
    <t>required_if:award_yrs_1</t>
  </si>
  <si>
    <t>Award, Honor, Distinction 1</t>
  </si>
  <si>
    <t>award_desc_1</t>
  </si>
  <si>
    <t>required_if:award_title_1</t>
  </si>
  <si>
    <t>Description, Basis, Sponsor</t>
  </si>
  <si>
    <t>award_level_1</t>
  </si>
  <si>
    <t>Description of the award or honor</t>
  </si>
  <si>
    <t>required_if:award_desc_1</t>
  </si>
  <si>
    <t>award_yrs_1</t>
  </si>
  <si>
    <t>required_if:award_level_1</t>
  </si>
  <si>
    <t>Add an award or honor</t>
  </si>
  <si>
    <t>Extended Core Question</t>
  </si>
  <si>
    <t>Validation Rules</t>
  </si>
  <si>
    <t>Undergraduate (four-year)</t>
  </si>
  <si>
    <t>conservatorship_sw</t>
  </si>
  <si>
    <t>Foster care</t>
  </si>
  <si>
    <t xml:space="preserve">At any time in your life were you placed in foster care or adopted from foster care in Texas? </t>
  </si>
  <si>
    <t>conservatorship_info</t>
  </si>
  <si>
    <t>required_if:conservatorship_sw,Y</t>
  </si>
  <si>
    <t>family_obligations</t>
  </si>
  <si>
    <t>Activities and acheivements</t>
  </si>
  <si>
    <t>Family Obligations</t>
  </si>
  <si>
    <t>required|numeric</t>
  </si>
  <si>
    <t>Your family obligations</t>
  </si>
  <si>
    <t>family_obligations_income</t>
  </si>
  <si>
    <t>family_obligations_income_desc</t>
  </si>
  <si>
    <t>required_if:family_obligations_income,Y</t>
  </si>
  <si>
    <t>family_obligations_care</t>
  </si>
  <si>
    <t>family_obligations_care_desc</t>
  </si>
  <si>
    <t>required_if:family_obligations_care,Y</t>
  </si>
  <si>
    <t>family_obligations_other</t>
  </si>
  <si>
    <t>Do you have any additional family obligations that prevent participation in extracurriculars?</t>
  </si>
  <si>
    <t>family_obligations_other_desc</t>
  </si>
  <si>
    <t>required_if:family_obligations_other,Y</t>
  </si>
  <si>
    <t>number_in_house</t>
  </si>
  <si>
    <t xml:space="preserve">How many people, including yourself, live in your household?  </t>
  </si>
  <si>
    <t>People in household</t>
  </si>
  <si>
    <t>How many people, including yourself, live in your household?</t>
  </si>
  <si>
    <t>Include everyone in household, including brothers and sisters attending college</t>
  </si>
  <si>
    <t>intern_role_1</t>
  </si>
  <si>
    <t>Employment</t>
  </si>
  <si>
    <t>required_if:intern_employer_1</t>
  </si>
  <si>
    <t>List your specific role/job title for employment/internship/activity 1</t>
  </si>
  <si>
    <t>intern_employer_1</t>
  </si>
  <si>
    <t>required_if:intern_role_1</t>
  </si>
  <si>
    <t>Employer</t>
  </si>
  <si>
    <t>intern_from_date_1</t>
  </si>
  <si>
    <t>required_if:intern_hrs_wk_1</t>
  </si>
  <si>
    <t>Employment date</t>
  </si>
  <si>
    <t>Enter the date the employment/internship/activity started (MM/DD/YYYY)</t>
  </si>
  <si>
    <t>intern_to_date_1</t>
  </si>
  <si>
    <t>Enter the date the employment/internship/activity completed (MM/DD/YYYY)</t>
  </si>
  <si>
    <t>intern_hrs_wk_1</t>
  </si>
  <si>
    <t>Hours per week</t>
  </si>
  <si>
    <t>numeric|required_if:intern_employer_1</t>
  </si>
  <si>
    <t>Add employment</t>
  </si>
  <si>
    <t>pre_prof</t>
  </si>
  <si>
    <t>Advanced Certifications</t>
  </si>
  <si>
    <t>If you plan to pursue a preprofessional program, please specify which one:</t>
  </si>
  <si>
    <t>preprof</t>
  </si>
  <si>
    <t>e.g. pre-law, medicine, nursing, veterinary, physical therapy, pharmacy</t>
  </si>
  <si>
    <t>teaching_cert</t>
  </si>
  <si>
    <t>Will you seek teacher certification?</t>
  </si>
  <si>
    <t>Teacher certification</t>
  </si>
  <si>
    <t>teaching_cert_type</t>
  </si>
  <si>
    <t>If yes, indicate which level:</t>
  </si>
  <si>
    <t>required_if:teaching_cert,Y</t>
  </si>
  <si>
    <t>teachingcerts</t>
  </si>
  <si>
    <t>act_taken</t>
  </si>
  <si>
    <t>Have you taken or will you take the ACT test?</t>
  </si>
  <si>
    <t>Your test scores</t>
  </si>
  <si>
    <t>ACT test</t>
  </si>
  <si>
    <t>act_taken_date</t>
  </si>
  <si>
    <t>When did you or will you take the ACT?</t>
  </si>
  <si>
    <t>required_if:act_taken,Y</t>
  </si>
  <si>
    <t>ACT test date</t>
  </si>
  <si>
    <t>Enter the date of the test (MM/DD/YYYY)</t>
  </si>
  <si>
    <t>sat_taken</t>
  </si>
  <si>
    <t>Have you taken or will you take the SAT test?</t>
  </si>
  <si>
    <t>SAT test</t>
  </si>
  <si>
    <t>sat_taken_date</t>
  </si>
  <si>
    <t>When did you or will you take the SAT?</t>
  </si>
  <si>
    <t>required_if:sat_taken,Y</t>
  </si>
  <si>
    <t>SAT test date</t>
  </si>
  <si>
    <t>home_schooled</t>
  </si>
  <si>
    <t>High School</t>
  </si>
  <si>
    <t>Are you home-schooled?</t>
  </si>
  <si>
    <t>home_schooled_info</t>
  </si>
  <si>
    <t>School information</t>
  </si>
  <si>
    <t>ib_diploma</t>
  </si>
  <si>
    <t>Do you plan to graduate with an IB (International Baccalaureate) diploma?</t>
  </si>
  <si>
    <t>Your college credits</t>
  </si>
  <si>
    <t>sr_course_1</t>
  </si>
  <si>
    <t xml:space="preserve">Senior course title  </t>
  </si>
  <si>
    <t>Senior Course 1 Title</t>
  </si>
  <si>
    <t>sr_course_ap_ib_1</t>
  </si>
  <si>
    <t>Is this course Advanced Placement or International Baccalaureate?</t>
  </si>
  <si>
    <t>sr_course_sem_or_tri_1</t>
  </si>
  <si>
    <t>Is your high school's academic year divided into semesters or trimesters?</t>
  </si>
  <si>
    <t>required_if:sr_course_1</t>
  </si>
  <si>
    <t>sr_course_dual_credit_1</t>
  </si>
  <si>
    <t>Is this course Dual Credit or Concurrent Enrollment?</t>
  </si>
  <si>
    <t>sr_course_sem_1</t>
  </si>
  <si>
    <t>Which semester(s) did or will you take this course?</t>
  </si>
  <si>
    <t>required_if:sr_course_sem_or_tri_1,S</t>
  </si>
  <si>
    <t>sr_course_tri_1</t>
  </si>
  <si>
    <t>Which trimester(s) did or will you take this course?</t>
  </si>
  <si>
    <t>required_if:sr_course_sem_or_tri_1,T</t>
  </si>
  <si>
    <t>college_work_hrs</t>
  </si>
  <si>
    <t>required_if:college_work,Y</t>
  </si>
  <si>
    <t>numeric|required_if:college_work,Y</t>
  </si>
  <si>
    <t>college_work_class</t>
  </si>
  <si>
    <t>reverse_transfer_sw</t>
  </si>
  <si>
    <t>Transfer</t>
  </si>
  <si>
    <t>non_degree_seeking</t>
  </si>
  <si>
    <t>Are you applying as a nondegree seeker?</t>
  </si>
  <si>
    <t>second_bach</t>
  </si>
  <si>
    <t>Are you seeking a second bachelor's degree</t>
  </si>
  <si>
    <t>Are you seeking a second bachelor's degree?</t>
  </si>
  <si>
    <t>required_if:degree_holder,Y</t>
  </si>
  <si>
    <t>total_hrs_earned</t>
  </si>
  <si>
    <t>Please enter total hours earned</t>
  </si>
  <si>
    <t>curr_semester_courses</t>
  </si>
  <si>
    <t>Current course information</t>
  </si>
  <si>
    <t>Current Course Information</t>
  </si>
  <si>
    <t>curr_college_search_1</t>
  </si>
  <si>
    <t>Search for current college 1:</t>
  </si>
  <si>
    <t>CollSearchTextInput</t>
  </si>
  <si>
    <t>Search for Current College 1:</t>
  </si>
  <si>
    <t>Use our search to enter your college information</t>
  </si>
  <si>
    <t>curr_coll_code_1</t>
  </si>
  <si>
    <t>Current college code 1</t>
  </si>
  <si>
    <t>required_if:curr_coll_course_title_1|prev_coll_required</t>
  </si>
  <si>
    <t>Current College Code 1</t>
  </si>
  <si>
    <t>curr_coll_name_1</t>
  </si>
  <si>
    <t>Current college name 1</t>
  </si>
  <si>
    <t>Current College Name 1</t>
  </si>
  <si>
    <t>curr_coll_course_title_1</t>
  </si>
  <si>
    <t>Current course title 1</t>
  </si>
  <si>
    <t>Current Course Title 1</t>
  </si>
  <si>
    <t>curr_coll_course_number_1</t>
  </si>
  <si>
    <t>Current course number 1</t>
  </si>
  <si>
    <t>required_if:curr_coll_course_title_1</t>
  </si>
  <si>
    <t>Current Course Number 1</t>
  </si>
  <si>
    <t>curr_coll_course_hrs_1</t>
  </si>
  <si>
    <t>Current course credit hours 1</t>
  </si>
  <si>
    <t>numeric|max:2|required_if:curr_coll_course_number_1</t>
  </si>
  <si>
    <t>Current Course Credit Hours 1</t>
  </si>
  <si>
    <t>curr_coll_course_semester_1</t>
  </si>
  <si>
    <t>Semester/Quarter course taken</t>
  </si>
  <si>
    <t>required_if:curr_coll_course_hrs_1</t>
  </si>
  <si>
    <t>Semester/Quarter Course Taken</t>
  </si>
  <si>
    <t>curr_coll_course_year_1</t>
  </si>
  <si>
    <t>Year course taken</t>
  </si>
  <si>
    <t>required_if:curr_coll_course_semester_1</t>
  </si>
  <si>
    <t>Year Course Taken</t>
  </si>
  <si>
    <t>curr_coll_yrs</t>
  </si>
  <si>
    <t>curr_college_search_2</t>
  </si>
  <si>
    <t>Search for current college 2:</t>
  </si>
  <si>
    <t>Search for Current College 2:</t>
  </si>
  <si>
    <t>curr_coll_code_2</t>
  </si>
  <si>
    <t>Current college code 2</t>
  </si>
  <si>
    <t>required|prev_coll_required</t>
  </si>
  <si>
    <t>Current College Code 2</t>
  </si>
  <si>
    <t>curr_coll_name_2</t>
  </si>
  <si>
    <t>Current college name 2</t>
  </si>
  <si>
    <t>Current College Name 2</t>
  </si>
  <si>
    <t>curr_coll_course_title_2</t>
  </si>
  <si>
    <t>Current course title 2</t>
  </si>
  <si>
    <t>Current Course Title 2</t>
  </si>
  <si>
    <t>curr_coll_course_number_2</t>
  </si>
  <si>
    <t>Current course number 2</t>
  </si>
  <si>
    <t>required_if:curr_coll_course_title_2</t>
  </si>
  <si>
    <t>Current Course Number 2</t>
  </si>
  <si>
    <t>curr_coll_course_hrs_2</t>
  </si>
  <si>
    <t>Current course credit hours 2</t>
  </si>
  <si>
    <t>numeric|max:2|required_if:curr_coll_course_number_2</t>
  </si>
  <si>
    <t>Current Course Credit Hours 2</t>
  </si>
  <si>
    <t>curr_coll_course_semester_2</t>
  </si>
  <si>
    <t>required_if:curr_coll_course_hrs_2</t>
  </si>
  <si>
    <t>curr_coll_course_year_2</t>
  </si>
  <si>
    <t>required_if:curr_coll_course_semester_2</t>
  </si>
  <si>
    <t>phi_theta_kappa</t>
  </si>
  <si>
    <t>Are you a member of Phi Theta Kappa?</t>
  </si>
  <si>
    <t>Undergraduate (Two-year)</t>
  </si>
  <si>
    <t>io_curr_reside_us</t>
  </si>
  <si>
    <t>Citizenship</t>
  </si>
  <si>
    <t>Are you currently residing in the U.S.?</t>
  </si>
  <si>
    <t>funds</t>
  </si>
  <si>
    <t>Expected source of financial support if you are, or will be, in F-1 or J-1 status:</t>
  </si>
  <si>
    <t>check all that apply</t>
  </si>
  <si>
    <t>funds_gov_private_desc</t>
  </si>
  <si>
    <t>If expecting financial support from government or private sponsor, please enter full name of sponsor:</t>
  </si>
  <si>
    <t>required_if:funds,G</t>
  </si>
  <si>
    <t>funds_other_desc</t>
  </si>
  <si>
    <t>If expecting 'other' financial support, please enter source:</t>
  </si>
  <si>
    <t>required_if:funds,O</t>
  </si>
  <si>
    <t>perkins_special_pop</t>
  </si>
  <si>
    <t>Do one or more of these apply to your life? &lt;br /&gt; &lt;br /&gt;-- Have a disability &lt;br /&gt;-- Have financial difficulties &lt;br /&gt;-- Want a job that people of the opposite sex usually have (like welding for a woman or nursing for a man) &lt;br /&gt;-- Single parent &lt;br /&gt;-- Single pregnant woman &lt;br /&gt;-- Unemployed &lt;br /&gt;-- Still learning English &lt;br /&gt;-- Don‚Äôt have a regular place to live &lt;br /&gt;-- Foster care now or in the past &lt;br /&gt;-- Have a parent on active duty in the military</t>
  </si>
  <si>
    <t>perkins_support</t>
  </si>
  <si>
    <t>If you answered 'Yes' above, do you want to learn more about services and support that may be available to help you succeed in college?</t>
  </si>
  <si>
    <t>required_if:perkins_special_pop,Y</t>
  </si>
  <si>
    <t>io_visa_held_in_us</t>
  </si>
  <si>
    <t>If you are currently residing in the U.S., please select your current visa type:</t>
  </si>
  <si>
    <t>required_if:io_curr_reside_us,Y</t>
  </si>
  <si>
    <t>io_visa_held_in_us_other</t>
  </si>
  <si>
    <t>Other visa type (if not listed above)</t>
  </si>
  <si>
    <t>required_if:io_visa_held_in_us,NOTA</t>
  </si>
  <si>
    <t>Other Visa Type (if not listed above)</t>
  </si>
  <si>
    <t>io_visa_stat_change</t>
  </si>
  <si>
    <t>Will you require a change in your visa status?</t>
  </si>
  <si>
    <t>io_visa_type</t>
  </si>
  <si>
    <t>If you will require a change in your visa status, what type of visa is expected?</t>
  </si>
  <si>
    <t>required_if:io_visa_stat_change,Y</t>
  </si>
  <si>
    <t>io_exit_us</t>
  </si>
  <si>
    <t>If you are already in the U.S., do you plan to leave the U.S. before enrolling at the university to which you are applying?</t>
  </si>
  <si>
    <t>io_exit_us_date</t>
  </si>
  <si>
    <t>If yes, approximate date of travel</t>
  </si>
  <si>
    <t>required_if:io_exit_us,Y</t>
  </si>
  <si>
    <t>Estimated start date of travel outside U.S.</t>
  </si>
  <si>
    <t>io_visa_held_in_us_exp_date</t>
  </si>
  <si>
    <t>If an expiration date is indicated on your form I-94, please enter it:</t>
  </si>
  <si>
    <t>Visa expiration date</t>
  </si>
  <si>
    <t>appRep</t>
  </si>
  <si>
    <t xml:space="preserve">Contact </t>
  </si>
  <si>
    <t>Would you like to designate someone besides yourself to be able to discuss your file with the target university's admissions office?</t>
  </si>
  <si>
    <t>U.S. law (Family Rights and Privacy Act of 1974) prohibits universities from releasing information about you to anyone else</t>
  </si>
  <si>
    <t>app_rep_title</t>
  </si>
  <si>
    <t>Application representative title</t>
  </si>
  <si>
    <t>required_if:app_rep_name</t>
  </si>
  <si>
    <t>Application Representative Title</t>
  </si>
  <si>
    <t>app_rep_name</t>
  </si>
  <si>
    <t>Application representative name</t>
  </si>
  <si>
    <t>required_if:app_rep_title</t>
  </si>
  <si>
    <t>Application Representative Name</t>
  </si>
  <si>
    <t>app_rep_phone</t>
  </si>
  <si>
    <t>Application representative phone</t>
  </si>
  <si>
    <t>required_if:app_rep_name|numeric|min:6|max:18</t>
  </si>
  <si>
    <t>Application Representative Phone</t>
  </si>
  <si>
    <t>Numbers only, no dashes, dots, or parentheses, please. Please include the area code.</t>
  </si>
  <si>
    <t>app_rep_country_code</t>
  </si>
  <si>
    <t>Application representative phone country code</t>
  </si>
  <si>
    <t>Application Representative Phone Country Code</t>
  </si>
  <si>
    <t>International phone numbers ONLY. If you are in the US, do &lt;b&gt;NOT&lt;/b&gt; enter your area code here.</t>
  </si>
  <si>
    <t>app_rep_addr1</t>
  </si>
  <si>
    <t>Application representative address line 1</t>
  </si>
  <si>
    <t>required_if:appRep</t>
  </si>
  <si>
    <t>Application Representative Address Line 1</t>
  </si>
  <si>
    <t>app_rep_addr2</t>
  </si>
  <si>
    <t>Application representative address line 2</t>
  </si>
  <si>
    <t>Application Representative Address Line 2</t>
  </si>
  <si>
    <t>application_rep_last_nm</t>
  </si>
  <si>
    <t>Application representative last name</t>
  </si>
  <si>
    <t>Application Representative Last Name</t>
  </si>
  <si>
    <t>application_rep_first_nm</t>
  </si>
  <si>
    <t>Application representative first name</t>
  </si>
  <si>
    <t>Application Representative First Name</t>
  </si>
  <si>
    <t>application_rep_city</t>
  </si>
  <si>
    <t>Application representative address city</t>
  </si>
  <si>
    <t>required_if:application_rep_addr1|is_not:@application_rep_addr1</t>
  </si>
  <si>
    <t>Application Representative Address City</t>
  </si>
  <si>
    <t>application_rep_country_name</t>
  </si>
  <si>
    <t>Application representative address country</t>
  </si>
  <si>
    <t>required_if:application_rep_city</t>
  </si>
  <si>
    <t>Application Representative Address Country</t>
  </si>
  <si>
    <t>application_rep_state</t>
  </si>
  <si>
    <t>Application representative address state</t>
  </si>
  <si>
    <t>required_if: application_rep_country_name,US</t>
  </si>
  <si>
    <t>Application Representative Address State</t>
  </si>
  <si>
    <t>application_rep_province</t>
  </si>
  <si>
    <t>Application representative address province</t>
  </si>
  <si>
    <t>required_if: application_rep_country_name,Canada</t>
  </si>
  <si>
    <t>Application Representative Address Province</t>
  </si>
  <si>
    <t>provinces</t>
  </si>
  <si>
    <t>application_rep_postal_code</t>
  </si>
  <si>
    <t>Application representative address postal/zip code</t>
  </si>
  <si>
    <t>alpha_num|required_if:application_rep_country_name,US,Canada</t>
  </si>
  <si>
    <t>Application Representative Address Postal/Zip Code</t>
  </si>
  <si>
    <t>application_rep_type_of_phone</t>
  </si>
  <si>
    <t>Application representative phone type</t>
  </si>
  <si>
    <t>required_if:application_rep_phone</t>
  </si>
  <si>
    <t>Application Representative Phone Type</t>
  </si>
  <si>
    <t>addChild</t>
  </si>
  <si>
    <t>Family Information</t>
  </si>
  <si>
    <t>Children</t>
  </si>
  <si>
    <t>marital_stat</t>
  </si>
  <si>
    <t>What is your marital status?</t>
  </si>
  <si>
    <t>spouse_last_nm</t>
  </si>
  <si>
    <t>Spouse full legal last/family name</t>
  </si>
  <si>
    <t>required_if:spouse_first_nm</t>
  </si>
  <si>
    <t>Spouse Full Legal Last/Family Name</t>
  </si>
  <si>
    <t>List your spouse's last name as stated on one of the following: driver's license, passport, birth certificate, or other state identification. Please do not include diacritical marks such as accents (') or tildes (~). Do not use nicknames or abbreviations or commas because this information will be used for your official record if you enroll.</t>
  </si>
  <si>
    <t>Enter your spouse's legal last name</t>
  </si>
  <si>
    <t>spouse_first_nm</t>
  </si>
  <si>
    <t>Spouse first/given name</t>
  </si>
  <si>
    <t>required_if:spouse_last_nm</t>
  </si>
  <si>
    <t>Spouse First/given Name</t>
  </si>
  <si>
    <t>List your spouse's first name as stated on one of the following: driver's license, passport, birth certificate, or other state identification. Please do not include diacritical marks such as accents (') or tildes (~). Do not use nicknames or abbreviations or commas because this information will be used for your official record if you enroll.</t>
  </si>
  <si>
    <t>Enter your spouse's legal first name</t>
  </si>
  <si>
    <t>spouse_middle_nm</t>
  </si>
  <si>
    <t>Spouse middle name</t>
  </si>
  <si>
    <t>Spouse Middle Name</t>
  </si>
  <si>
    <t>List your spouse's middle name as stated on one of the following: driver's license, passport, birth certificate, or other state identification. Please do not include diacritical marks such as accents (') or tildes (~). Do not use nicknames or abbreviations or commas because this information will be used for your official record if you enroll.</t>
  </si>
  <si>
    <t>spouse_dob_date</t>
  </si>
  <si>
    <t>Spouse date of birth</t>
  </si>
  <si>
    <t>dateFormat|required_if:spouse_first_nm</t>
  </si>
  <si>
    <t>Spouse Date of Birth</t>
  </si>
  <si>
    <t>Enter your spouse's date of birth (MM/DD/YYYY).</t>
  </si>
  <si>
    <t>spouse_city_of_birth</t>
  </si>
  <si>
    <t>Spouse city of birth</t>
  </si>
  <si>
    <t>required_if:spouse_dob_date</t>
  </si>
  <si>
    <t>Spouse City of Birth</t>
  </si>
  <si>
    <t>spouse_country_of_birth_name</t>
  </si>
  <si>
    <t>Spouse country of birth</t>
  </si>
  <si>
    <t>required_if:spouse_city_of_birth</t>
  </si>
  <si>
    <t>Spouse Country of Birth</t>
  </si>
  <si>
    <t>spouse_cit_country_name</t>
  </si>
  <si>
    <t>Spouse country of citizenship</t>
  </si>
  <si>
    <t>required_if:spouse_country_of_birth_name</t>
  </si>
  <si>
    <t>Spouse Country of Citizenship</t>
  </si>
  <si>
    <t>jc_adm_basis</t>
  </si>
  <si>
    <t>Please indicate on what basis you are seeking admission. Select the option that is most appropriate. Any/all of these may require additional documentation:</t>
  </si>
  <si>
    <t>jcadmbasis</t>
  </si>
  <si>
    <t>hs_tech_prep</t>
  </si>
  <si>
    <t>Did you take a Tech Prep course or courses for college credit?</t>
  </si>
  <si>
    <t>jc_reason_attending</t>
  </si>
  <si>
    <t>Please indicate the primary reason for attending classes at this college:</t>
  </si>
  <si>
    <t>jcreasonattend</t>
  </si>
  <si>
    <t>Graduate</t>
  </si>
  <si>
    <t>A</t>
  </si>
  <si>
    <t>A'</t>
  </si>
  <si>
    <t>former_student</t>
  </si>
  <si>
    <t>College</t>
  </si>
  <si>
    <t>Are you a former student at this school?</t>
  </si>
  <si>
    <t>prev_applied</t>
  </si>
  <si>
    <t>Have you previously applied to this school as a graduate student?</t>
  </si>
  <si>
    <t>deg_sought</t>
  </si>
  <si>
    <t>Initial degree you wish to seek:</t>
  </si>
  <si>
    <t>Initial Degree you wish to seek:</t>
  </si>
  <si>
    <t>field_of_conc</t>
  </si>
  <si>
    <t>Enter any specific area of interest or specialty within your proposed major:</t>
  </si>
  <si>
    <t>ult_deg_sought</t>
  </si>
  <si>
    <t>Ultimate degree you plan to seek in this major:</t>
  </si>
  <si>
    <t>test_score_info</t>
  </si>
  <si>
    <t>Test Information</t>
  </si>
  <si>
    <t>toefl_sent_date</t>
  </si>
  <si>
    <t>When did or will you request your TOEFL scores to be sent to the school?</t>
  </si>
  <si>
    <t>required_if:toefl_taken,Y</t>
  </si>
  <si>
    <t>TOEFL send date</t>
  </si>
  <si>
    <t>Enter the date the scores were or will be sent (MM/DD/YYYY)</t>
  </si>
  <si>
    <t>toefl_type</t>
  </si>
  <si>
    <t>Which version of the TOEFL test have you or will you take?</t>
  </si>
  <si>
    <t>toefl_listening</t>
  </si>
  <si>
    <t>TOEFL Section 1 Listening test score</t>
  </si>
  <si>
    <t>numeric</t>
  </si>
  <si>
    <t>Enter your TOEFL Section 1 Listening score if known</t>
  </si>
  <si>
    <t>toefl_writing</t>
  </si>
  <si>
    <t>TOEFL Section 2 Writing test score</t>
  </si>
  <si>
    <t>Enter your TOEFL Section 2 Writing score if known</t>
  </si>
  <si>
    <t>toefl_reading</t>
  </si>
  <si>
    <t>TOEFL Section 3 Reading test score</t>
  </si>
  <si>
    <t>Enter your TOEFL Section 3 Reading score if known</t>
  </si>
  <si>
    <t>toefl_speaking</t>
  </si>
  <si>
    <t>TOEFL Speaking test score</t>
  </si>
  <si>
    <t>Enter your TOEFL Speaking score if known</t>
  </si>
  <si>
    <t>toefl_essay</t>
  </si>
  <si>
    <t>TOEFL Essay test score</t>
  </si>
  <si>
    <t>Enter your TOEFL Essay score if known</t>
  </si>
  <si>
    <t>toefl_total</t>
  </si>
  <si>
    <t>TOEFL Total test score</t>
  </si>
  <si>
    <t>Enter your TOEFL Total score if known</t>
  </si>
  <si>
    <t>ielts_sent_date</t>
  </si>
  <si>
    <t>When did or will you request your IELTS scores to be sent to the school?</t>
  </si>
  <si>
    <t>required_if:ielts_taken,Y</t>
  </si>
  <si>
    <t>IELTS send date</t>
  </si>
  <si>
    <t>ielts_listening</t>
  </si>
  <si>
    <t>IELTS Listening test score</t>
  </si>
  <si>
    <t>Enter your IELTS Listening score if known</t>
  </si>
  <si>
    <t>ielts_writing</t>
  </si>
  <si>
    <t>IELTS Writing test score</t>
  </si>
  <si>
    <t>Enter your IELTS Writing score if known</t>
  </si>
  <si>
    <t>ielts_reading</t>
  </si>
  <si>
    <t>IELTS Reading test score</t>
  </si>
  <si>
    <t>Enter your IELTS Reading score if known</t>
  </si>
  <si>
    <t>ielts_speaking</t>
  </si>
  <si>
    <t>IELTS Speaking test score</t>
  </si>
  <si>
    <t>Enter your IELTS Speaking score if known</t>
  </si>
  <si>
    <t>ielts_overall</t>
  </si>
  <si>
    <t>IELTS Overall test score</t>
  </si>
  <si>
    <t>Enter your IELTS Overall score if known</t>
  </si>
  <si>
    <t>tse_taken</t>
  </si>
  <si>
    <t>Have you taken or will you take the TSE test?</t>
  </si>
  <si>
    <t>TSE: Test of Spoken English</t>
  </si>
  <si>
    <t>tse_sent_date</t>
  </si>
  <si>
    <t>When did or will you request your TSE scores to be sent to the school?</t>
  </si>
  <si>
    <t>required_if:tse_taken,Y</t>
  </si>
  <si>
    <t>TSE send date</t>
  </si>
  <si>
    <t>tse_taken_date</t>
  </si>
  <si>
    <t>When did you or will you take the TSE?</t>
  </si>
  <si>
    <t>TSE test date</t>
  </si>
  <si>
    <t>tse_score</t>
  </si>
  <si>
    <t>TSE Test Score</t>
  </si>
  <si>
    <t>Enter your TSE Test score if known</t>
  </si>
  <si>
    <t>twe_taken</t>
  </si>
  <si>
    <t>Have you taken or will you take the TWE test?</t>
  </si>
  <si>
    <t>TWE: Graduate Record Examinations General Test</t>
  </si>
  <si>
    <t>twe_sent_date</t>
  </si>
  <si>
    <t>When did or will you request your TWE scores to be sent to the school?</t>
  </si>
  <si>
    <t>required_if:twe_taken,Y</t>
  </si>
  <si>
    <t>TWE send date</t>
  </si>
  <si>
    <t>twe_taken_date</t>
  </si>
  <si>
    <t>When did you or will you take the TWE?</t>
  </si>
  <si>
    <t>TWE test date</t>
  </si>
  <si>
    <t>twe_score</t>
  </si>
  <si>
    <t>TWE test score</t>
  </si>
  <si>
    <t>TWE Score</t>
  </si>
  <si>
    <t>Enter your TWE score if known</t>
  </si>
  <si>
    <t>gre_taken</t>
  </si>
  <si>
    <t>Have you taken or will you take the GRE test?</t>
  </si>
  <si>
    <t>GRE: Graduate Record Examinations General Test</t>
  </si>
  <si>
    <t>gre_taken_date</t>
  </si>
  <si>
    <t>When did you or will you take the GRE?</t>
  </si>
  <si>
    <t>required_if:gre_taken,Y</t>
  </si>
  <si>
    <t>GRE test date</t>
  </si>
  <si>
    <t>gre_sent_date</t>
  </si>
  <si>
    <t>When did or will you request your GRE scores to be sent to the school?</t>
  </si>
  <si>
    <t>GRE send date</t>
  </si>
  <si>
    <t>gre_verbal</t>
  </si>
  <si>
    <t>GRE Verbal test score</t>
  </si>
  <si>
    <t>Enter your GRE verbal score if known</t>
  </si>
  <si>
    <t>gre_quant</t>
  </si>
  <si>
    <t>GRE Quantitative test score</t>
  </si>
  <si>
    <t>Enter your GRE quantitative score if known</t>
  </si>
  <si>
    <t>gre_analytic_writing</t>
  </si>
  <si>
    <t>GRE Analytical Writing test score</t>
  </si>
  <si>
    <t>Enter your GRE analytical writing score if known</t>
  </si>
  <si>
    <t>gmat_taken</t>
  </si>
  <si>
    <t>Have you taken or will you take the GMAT test?</t>
  </si>
  <si>
    <t>GMAT: Graduate Management Admissions Test</t>
  </si>
  <si>
    <t>gmat_sent_date</t>
  </si>
  <si>
    <t>When did or will you request your GMAT scores to be sent to the school?</t>
  </si>
  <si>
    <t>required_if:gmat_taken,Y</t>
  </si>
  <si>
    <t>GMAT send date</t>
  </si>
  <si>
    <t>gmat_taken_date</t>
  </si>
  <si>
    <t>When did you or will you take the GMAT?</t>
  </si>
  <si>
    <t>GMAT test date</t>
  </si>
  <si>
    <t>gmat_verbal</t>
  </si>
  <si>
    <t>GMAT Verbal test score</t>
  </si>
  <si>
    <t>Enter your GMAT verbal score if known</t>
  </si>
  <si>
    <t>gmat_quant</t>
  </si>
  <si>
    <t>GMAT Quantitative test score</t>
  </si>
  <si>
    <t>Enter your GMAT quantitative score if known</t>
  </si>
  <si>
    <t>gmat_analytic_writing</t>
  </si>
  <si>
    <t>GMAT Analytical Writing test score</t>
  </si>
  <si>
    <t>Text</t>
  </si>
  <si>
    <t>Enter your GMAT analytical writing score if known</t>
  </si>
  <si>
    <t>gmat_int_reasoning</t>
  </si>
  <si>
    <t>GMAT Integrated Reasoning test score</t>
  </si>
  <si>
    <t>Enter your GMAT Integrated Reasoning score if known</t>
  </si>
  <si>
    <t>gmat_total</t>
  </si>
  <si>
    <t>GMAT Total test score</t>
  </si>
  <si>
    <t>Enter your GMAT total score if known</t>
  </si>
  <si>
    <t>mcat_taken</t>
  </si>
  <si>
    <t>Have you taken or will you take the MCAT test?</t>
  </si>
  <si>
    <t>MCAT: Medical College Admissions Test</t>
  </si>
  <si>
    <t>mcat_sent_date</t>
  </si>
  <si>
    <t>When did or will you request your MCAT scores to be sent to the school?</t>
  </si>
  <si>
    <t>required_if:mcat_taken,Y</t>
  </si>
  <si>
    <t>MCAT send date</t>
  </si>
  <si>
    <t>mcat_taken_date</t>
  </si>
  <si>
    <t>When did you or will you take the MCAT?</t>
  </si>
  <si>
    <t>MCAT test date</t>
  </si>
  <si>
    <t>mcat_chem_phys_bio_systems</t>
  </si>
  <si>
    <t>MCAT Chemical and Physical Foundations of Biological Systems test score</t>
  </si>
  <si>
    <t>Enter your MCAT Chemical and Physical Foundations of Biological Systems score if known</t>
  </si>
  <si>
    <t>mcat_analysis_reasoning</t>
  </si>
  <si>
    <t>MCAT Critical Analysis and Reasoning Skills test score</t>
  </si>
  <si>
    <t>MCAT Critical Analysis and Reasoning Skills</t>
  </si>
  <si>
    <t>Enter your MCAT Critical Analysis and Reasoning Skills score if known</t>
  </si>
  <si>
    <t>mcat_bio_living_systems</t>
  </si>
  <si>
    <t>MCAT Biological and Biochemical Foundations of Living Systems test score</t>
  </si>
  <si>
    <t>Enter your MCAT Biological and Biochemical Foundations of Living Systems score if known</t>
  </si>
  <si>
    <t>mcat_psych_social_bio_behavior</t>
  </si>
  <si>
    <t>MCAT Psychological, Social, and Biological Foundations of Behavior test score</t>
  </si>
  <si>
    <t>Enter your MCAT Psychological, Social, and Biological Foundations of Behavior score if known</t>
  </si>
  <si>
    <t>mat_taken</t>
  </si>
  <si>
    <t>Have you taken or will you take the MAT test?</t>
  </si>
  <si>
    <t>MAT: Miller Analogies Test</t>
  </si>
  <si>
    <t>mat_sent_date</t>
  </si>
  <si>
    <t>When did or will you request your MAT scores to be sent to the school?</t>
  </si>
  <si>
    <t>required_if:mat_taken,Y</t>
  </si>
  <si>
    <t>MAT send date</t>
  </si>
  <si>
    <t>mat_taken_date</t>
  </si>
  <si>
    <t>When did you or will you take the MAT?</t>
  </si>
  <si>
    <t>MAT test date</t>
  </si>
  <si>
    <t>mat_raw_score</t>
  </si>
  <si>
    <t>MAT Raw Score</t>
  </si>
  <si>
    <t>Enter your MAT raw score if known</t>
  </si>
  <si>
    <t>mat_pct_general</t>
  </si>
  <si>
    <t>MAT Percentage - General test score</t>
  </si>
  <si>
    <t>Enter your MAT Percentage - general score if known</t>
  </si>
  <si>
    <t>mat_pct_major</t>
  </si>
  <si>
    <t>MAT Percentage - Major test score</t>
  </si>
  <si>
    <t>Enter your MAT Percentage - major score if known</t>
  </si>
  <si>
    <t>dat_taken</t>
  </si>
  <si>
    <t>Have you taken or will you take the DAT test?</t>
  </si>
  <si>
    <t>DAT: Dental Admission Test</t>
  </si>
  <si>
    <t>dat_sent_date</t>
  </si>
  <si>
    <t>When did or will you request your DAT scores to be sent to the school?</t>
  </si>
  <si>
    <t>required_if:dat_taken,Y</t>
  </si>
  <si>
    <t>DAT send date</t>
  </si>
  <si>
    <t>dat_taken_date</t>
  </si>
  <si>
    <t>When did you or will you take the DAT?</t>
  </si>
  <si>
    <t>DAT test date</t>
  </si>
  <si>
    <t>dat_bio_sciences</t>
  </si>
  <si>
    <t>DAT Biological Sciences Score</t>
  </si>
  <si>
    <t>Enter your DAT biological sciences score if known</t>
  </si>
  <si>
    <t>dat_gen_chem</t>
  </si>
  <si>
    <t>DAT General Chemistry test score</t>
  </si>
  <si>
    <t>Enter your DAT general chemistry score if known</t>
  </si>
  <si>
    <t>dat_organic_chem</t>
  </si>
  <si>
    <t>DAT Organic Chemistry test score</t>
  </si>
  <si>
    <t>Enter your DAT organic chemistry score if known</t>
  </si>
  <si>
    <t>dat_perceptual_ability</t>
  </si>
  <si>
    <t>DAT Perceptual Ability test score</t>
  </si>
  <si>
    <t>Enter your DAT Perceptual Ability score if known</t>
  </si>
  <si>
    <t>dat_reading</t>
  </si>
  <si>
    <t>DAT Reading test score</t>
  </si>
  <si>
    <t>Enter your DAT Reading score if known</t>
  </si>
  <si>
    <t>dat_quant</t>
  </si>
  <si>
    <t>DAT Quantitative test score</t>
  </si>
  <si>
    <t>Enter your DAT Quantitative score if known</t>
  </si>
  <si>
    <t>lsat_taken</t>
  </si>
  <si>
    <t>Have you taken or will you take the LSAT test?</t>
  </si>
  <si>
    <t>LSAT: Law School Admissions Test</t>
  </si>
  <si>
    <t>lsat_sent_date</t>
  </si>
  <si>
    <t>When did or will you request your LSAT scores to be sent to the school?</t>
  </si>
  <si>
    <t>required_if:lsat_taken,Y</t>
  </si>
  <si>
    <t>LSAT send date</t>
  </si>
  <si>
    <t>lsat_taken_date</t>
  </si>
  <si>
    <t>When did you or will you take the LSAT?</t>
  </si>
  <si>
    <t>LSAT test date</t>
  </si>
  <si>
    <t>lsat_raw_score</t>
  </si>
  <si>
    <t>LSAT Raw score</t>
  </si>
  <si>
    <t>LSAT Raw Score</t>
  </si>
  <si>
    <t>Enter your LSAT Raw Score if known</t>
  </si>
  <si>
    <t>lsat_average</t>
  </si>
  <si>
    <t>LSAT Average test score</t>
  </si>
  <si>
    <t>Enter your LSAT Average score if known</t>
  </si>
  <si>
    <t>lsat_pct_rank</t>
  </si>
  <si>
    <t>LSAT Percent Rank</t>
  </si>
  <si>
    <t>Enter your LSAT Percent Rank if known</t>
  </si>
  <si>
    <t>pcat_taken</t>
  </si>
  <si>
    <t>Have you taken or will you take the PCAT test?</t>
  </si>
  <si>
    <t>PCAT: Pharmacy College Admissions Test</t>
  </si>
  <si>
    <t>pcat_sent_date</t>
  </si>
  <si>
    <t>When did or will you request your PCAT scores to be sent to the school?</t>
  </si>
  <si>
    <t>required_if:pcat_taken,Y</t>
  </si>
  <si>
    <t>PCAT send date</t>
  </si>
  <si>
    <t>pcat_taken_date</t>
  </si>
  <si>
    <t>When did you or will you take the PCAT?</t>
  </si>
  <si>
    <t>PCAT test date</t>
  </si>
  <si>
    <t>pcat_verbal</t>
  </si>
  <si>
    <t>PCAT Verbal Ability test score</t>
  </si>
  <si>
    <t>Enter your PCAT Verbal Ability score if known</t>
  </si>
  <si>
    <t>pcat_bio_sciences</t>
  </si>
  <si>
    <t>PCAT Biological Sciences test score</t>
  </si>
  <si>
    <t>Enter your PCAT Biological Sciences score if known</t>
  </si>
  <si>
    <t>pcat_reading_comp</t>
  </si>
  <si>
    <t>PCAT Reading Comprehension test score</t>
  </si>
  <si>
    <t>Enter your PCAT organic chemistry score if known</t>
  </si>
  <si>
    <t>pcat_quant</t>
  </si>
  <si>
    <t>PCAT Quantitative test score</t>
  </si>
  <si>
    <t>Enter your PCAT Quantitative score if known</t>
  </si>
  <si>
    <t>pcat_gen_chem</t>
  </si>
  <si>
    <t>PCAT General Chemistry test score</t>
  </si>
  <si>
    <t>Enter your PCAT General Chemistry score if known</t>
  </si>
  <si>
    <t>pcat_composite</t>
  </si>
  <si>
    <t>PCAT Composite test score</t>
  </si>
  <si>
    <t>Enter your PCAT Composite score if known</t>
  </si>
  <si>
    <t>pcat_writing</t>
  </si>
  <si>
    <t>PCAT Writing test score</t>
  </si>
  <si>
    <t>Enter your PCAT Writing score if known</t>
  </si>
  <si>
    <t>enroll_no_award</t>
  </si>
  <si>
    <t>If you are not offered a financial award, do you plan to enroll if offered admission?</t>
  </si>
  <si>
    <t>awd_sought</t>
  </si>
  <si>
    <t>If you wish to be considered for a teaching assistantship, research assistantship, or fellowship, indicate the type of award you will seek.</t>
  </si>
  <si>
    <t>Availability and deadlines vary. Consult with the program you wish to enter.</t>
  </si>
  <si>
    <t>Current or most recent employer</t>
  </si>
  <si>
    <t>emp_name_1</t>
  </si>
  <si>
    <t>N/A</t>
  </si>
  <si>
    <t>required_if:emp_to_date_1</t>
  </si>
  <si>
    <t>emp_city_1</t>
  </si>
  <si>
    <t>Employer city</t>
  </si>
  <si>
    <t>required_if:emp_name_1</t>
  </si>
  <si>
    <t>Employer City</t>
  </si>
  <si>
    <t>emp_country_1</t>
  </si>
  <si>
    <t>Employer country</t>
  </si>
  <si>
    <t>required_if:emp_city_1</t>
  </si>
  <si>
    <t>Employer Country</t>
  </si>
  <si>
    <t>emp_state_1</t>
  </si>
  <si>
    <t>Employer state</t>
  </si>
  <si>
    <t>required_if: emp_country_1,US</t>
  </si>
  <si>
    <t>Employer State</t>
  </si>
  <si>
    <t>emp_province_1</t>
  </si>
  <si>
    <t>Employer province</t>
  </si>
  <si>
    <t>required_if: emp_country_1,Canada</t>
  </si>
  <si>
    <t>Employer Province</t>
  </si>
  <si>
    <t>emp_phone_1</t>
  </si>
  <si>
    <t>Your work phone number</t>
  </si>
  <si>
    <t>Your Work Phone Number</t>
  </si>
  <si>
    <t>emp_fax_1</t>
  </si>
  <si>
    <t>Your work fax number</t>
  </si>
  <si>
    <t>Your Work Fax Number</t>
  </si>
  <si>
    <t>emp_email_addr_1</t>
  </si>
  <si>
    <t>Your work email address</t>
  </si>
  <si>
    <t>Your Work Email Address</t>
  </si>
  <si>
    <t>emp_contact_at_work</t>
  </si>
  <si>
    <t>May we contact you at work?</t>
  </si>
  <si>
    <t>emp_job_category_1</t>
  </si>
  <si>
    <t>Job category</t>
  </si>
  <si>
    <t>Job Category</t>
  </si>
  <si>
    <t>jobcodes</t>
  </si>
  <si>
    <t>emp_industry_category_1</t>
  </si>
  <si>
    <t>Industry category</t>
  </si>
  <si>
    <t>Industry Category</t>
  </si>
  <si>
    <t>industrycodes</t>
  </si>
  <si>
    <t>emp_duties_1</t>
  </si>
  <si>
    <t>Type of work/title</t>
  </si>
  <si>
    <t>Type of Work/Title</t>
  </si>
  <si>
    <t>emp_from_date_1</t>
  </si>
  <si>
    <t>Start date:</t>
  </si>
  <si>
    <t>required_if:emp_duties_1</t>
  </si>
  <si>
    <t>Start Date:</t>
  </si>
  <si>
    <t>Work start date</t>
  </si>
  <si>
    <t>Enter the date you started at this employer (MM/DD/YYYY)</t>
  </si>
  <si>
    <t>emp_to_date_1</t>
  </si>
  <si>
    <t>End date:</t>
  </si>
  <si>
    <t>required_if:emp_from_date_1</t>
  </si>
  <si>
    <t>End Date:</t>
  </si>
  <si>
    <t>Work end date</t>
  </si>
  <si>
    <t>Enter the current date (MM/DD/YYYY)</t>
  </si>
  <si>
    <t>ref_name_1</t>
  </si>
  <si>
    <t>Reference 1 name</t>
  </si>
  <si>
    <t>required_if:ref_email_1</t>
  </si>
  <si>
    <t>Reference 1 Name</t>
  </si>
  <si>
    <t>ref_position_1</t>
  </si>
  <si>
    <t>Reference 1 position</t>
  </si>
  <si>
    <t>required_if:ref_name_1</t>
  </si>
  <si>
    <t>Reference 1 Position</t>
  </si>
  <si>
    <t>ref_org_1</t>
  </si>
  <si>
    <t>Reference 1 organization</t>
  </si>
  <si>
    <t>required_if:ref_position_1</t>
  </si>
  <si>
    <t>Reference 1 Organization</t>
  </si>
  <si>
    <t>ref_email_1</t>
  </si>
  <si>
    <t>Reference 1 email</t>
  </si>
  <si>
    <t>email|required_if:ref_org_1</t>
  </si>
  <si>
    <t>Reference 1 Email</t>
  </si>
  <si>
    <t>ref_name_2</t>
  </si>
  <si>
    <t>Reference 2 name</t>
  </si>
  <si>
    <t>required_if:ref_email_2</t>
  </si>
  <si>
    <t>Reference 2 Name</t>
  </si>
  <si>
    <t>ref_position_2</t>
  </si>
  <si>
    <t>Reference 2 position</t>
  </si>
  <si>
    <t>required_if:ref_name_2</t>
  </si>
  <si>
    <t>Reference 2 Position</t>
  </si>
  <si>
    <t>ref_org_2</t>
  </si>
  <si>
    <t>Reference 2 organization</t>
  </si>
  <si>
    <t>required_if:ref_position_2</t>
  </si>
  <si>
    <t>Reference 2 Organization</t>
  </si>
  <si>
    <t>ref_email_2</t>
  </si>
  <si>
    <t>Reference 2 email</t>
  </si>
  <si>
    <t>email|required_if:ref_org_2</t>
  </si>
  <si>
    <t>Reference 2 Email</t>
  </si>
  <si>
    <t>Visiting student</t>
  </si>
  <si>
    <t>required_if:curr_coll_course_year_1</t>
  </si>
  <si>
    <t>required_if:curr_coll_course_title_2|prev_coll_required</t>
  </si>
  <si>
    <t>required_if:curr_coll_course_year_2</t>
  </si>
  <si>
    <t>transient_sem</t>
  </si>
  <si>
    <t>As a transient applicant, which semester are you planning to attend?</t>
  </si>
  <si>
    <t>Returning student</t>
  </si>
  <si>
    <t>diff</t>
  </si>
  <si>
    <t>application_rep_addr1</t>
  </si>
  <si>
    <t>Application representative street address</t>
  </si>
  <si>
    <t>Application Representative Street Address</t>
  </si>
  <si>
    <t>application_rep_addr2</t>
  </si>
  <si>
    <t>Application representative street address line 2</t>
  </si>
  <si>
    <t>is_not:@application_rep_addr1</t>
  </si>
  <si>
    <t>Application Representative Street Address line 2</t>
  </si>
  <si>
    <t>application_rep_phone</t>
  </si>
  <si>
    <t>Application representative phone number</t>
  </si>
  <si>
    <t>Application Representative Phone Number</t>
  </si>
  <si>
    <t>application_rep_phone_country_code</t>
  </si>
  <si>
    <t>Application representative phone international country code</t>
  </si>
  <si>
    <t>Application Representative Phone International Country Code</t>
  </si>
  <si>
    <t>readmit_seeking</t>
  </si>
  <si>
    <t>Why are you applying for readmission?</t>
  </si>
  <si>
    <t>last_sem</t>
  </si>
  <si>
    <t>Please enter the date you last attended this school</t>
  </si>
  <si>
    <t>Last semester attended</t>
  </si>
  <si>
    <t>Enter the date you last attended (MM/DD/YYYY)</t>
  </si>
  <si>
    <t>Semester/quarter course taken</t>
  </si>
  <si>
    <t>International undergraduate (four-year)</t>
  </si>
  <si>
    <t>Financial support</t>
  </si>
  <si>
    <t>Determining your visa status</t>
  </si>
  <si>
    <t>Authorized representative</t>
  </si>
  <si>
    <t>intl_children.json</t>
  </si>
  <si>
    <t>child_last_nm1</t>
  </si>
  <si>
    <t>Child 1 legal last/family name</t>
  </si>
  <si>
    <t>required_if:child_first_nm1</t>
  </si>
  <si>
    <t>Child 1 Legal Last/Family Name</t>
  </si>
  <si>
    <t>List your child's last name as stated on one of the following: driver's license, passport, birth certificate, or other state identification. Please do not include diacritical marks such as accents (') or tildes (~). Do not use nicknames or abbreviations or commas because this information will be used for your official record if you enroll.</t>
  </si>
  <si>
    <t>Enter your child's legal last name</t>
  </si>
  <si>
    <t>child_first_nm1</t>
  </si>
  <si>
    <t>Child 1 first/given name</t>
  </si>
  <si>
    <t>required_if:child_last_nm1</t>
  </si>
  <si>
    <t>Child 1 First/given Name</t>
  </si>
  <si>
    <t>List your child's first name as stated on one of the following: driver's license, passport, birth certificate, or other state identification. Please do not include diacritical marks such as accents (') or tildes (~). Do not use nicknames or abbreviations or commas because this information will be used for your official record if you enroll.</t>
  </si>
  <si>
    <t>Enter your child's legal first name</t>
  </si>
  <si>
    <t>child_middle_nm1</t>
  </si>
  <si>
    <t>Child 1 middle name</t>
  </si>
  <si>
    <t>Child 1 Middle Name</t>
  </si>
  <si>
    <t>List your child's middle name as stated on one of the following: driver's license, passport, birth certificate, or other state identification. Please do not include diacritical marks such as accents (') or tildes (~). Do not use nicknames or abbreviations or commas because this information will be used for your official record if you enroll.</t>
  </si>
  <si>
    <t>child_dob_date1</t>
  </si>
  <si>
    <t>Child 1 date of birth</t>
  </si>
  <si>
    <t>dateFormat|required_if:child_first_nm1</t>
  </si>
  <si>
    <t>Child 1 Date of Birth</t>
  </si>
  <si>
    <t>Enter your child's date of birth (MM/DD/YYYY).</t>
  </si>
  <si>
    <t>child_city_of_birth1</t>
  </si>
  <si>
    <t>Child 1 city of birth</t>
  </si>
  <si>
    <t>required_if:child_dob_date1</t>
  </si>
  <si>
    <t>Child 1 City of Birth</t>
  </si>
  <si>
    <t>child_country_of_birth_name1</t>
  </si>
  <si>
    <t>Child 1 country of birth</t>
  </si>
  <si>
    <t>required_if:child_city_of_birth1</t>
  </si>
  <si>
    <t>Child 1 Country of Birth</t>
  </si>
  <si>
    <t>child_cit_country_name1</t>
  </si>
  <si>
    <t>Child 1 country of citizenship</t>
  </si>
  <si>
    <t>required_if:child_country_of_birth_name1</t>
  </si>
  <si>
    <t>Child 1 Country of Citizenship</t>
  </si>
  <si>
    <t>child_gender1</t>
  </si>
  <si>
    <t>Child 1 gender</t>
  </si>
  <si>
    <t>required_if:child_cit_country_name1</t>
  </si>
  <si>
    <t>Child 1 Gender</t>
  </si>
  <si>
    <t>Female</t>
  </si>
  <si>
    <t>child_last_nm2</t>
  </si>
  <si>
    <t>Child 2 legal last/family name</t>
  </si>
  <si>
    <t>required_if:child_first_nm2</t>
  </si>
  <si>
    <t>Child 2 Legal Last/Family Name</t>
  </si>
  <si>
    <t>child_first_nm2</t>
  </si>
  <si>
    <t>Child 2 first/given name</t>
  </si>
  <si>
    <t>required_if:child_last_nm2</t>
  </si>
  <si>
    <t>Child 2 First/given Name</t>
  </si>
  <si>
    <t>child_middle_nm2</t>
  </si>
  <si>
    <t>Child 2 middle name</t>
  </si>
  <si>
    <t>Child 2 Middle Name</t>
  </si>
  <si>
    <t>child_dob_date2</t>
  </si>
  <si>
    <t>Child 2 date of birth</t>
  </si>
  <si>
    <t>Child 2 Date of Birth</t>
  </si>
  <si>
    <t>child_city_of_birth2</t>
  </si>
  <si>
    <t>Child 2 city of birth</t>
  </si>
  <si>
    <t>required_if:child_dob_date2</t>
  </si>
  <si>
    <t>Child 2 City of Birth</t>
  </si>
  <si>
    <t>child_country_of_birth_name2</t>
  </si>
  <si>
    <t>Child 2 country of birth</t>
  </si>
  <si>
    <t>required_if:child_city_of_birth2</t>
  </si>
  <si>
    <t>Child 2 Country of Birth</t>
  </si>
  <si>
    <t>child_cit_country_name2</t>
  </si>
  <si>
    <t>Child 2 country of citizenship</t>
  </si>
  <si>
    <t>Child 2 Country of Citizenship</t>
  </si>
  <si>
    <t>child_gender2</t>
  </si>
  <si>
    <t>Child 2 gender</t>
  </si>
  <si>
    <t>Child 2 Gender</t>
  </si>
  <si>
    <t>International graduate</t>
  </si>
  <si>
    <t>Test information</t>
  </si>
  <si>
    <t>this.$store.getters.applicationCore.gmat_taken_date</t>
  </si>
  <si>
    <t>MAT Raw score</t>
  </si>
  <si>
    <t>Fellowships</t>
  </si>
  <si>
    <t>International Transfer</t>
  </si>
  <si>
    <t>MM/DD/YYYY</t>
  </si>
  <si>
    <t>Spouse first/given Name</t>
  </si>
  <si>
    <t>intl_transfer_seeking</t>
  </si>
  <si>
    <t>Why are you applying for admission?</t>
  </si>
  <si>
    <t>toefl_taken_date</t>
  </si>
  <si>
    <t>When did you or will you take the TOEFL?</t>
  </si>
  <si>
    <t>ielts_taken_date</t>
  </si>
  <si>
    <t>When did you or will you take the IELTS?</t>
  </si>
  <si>
    <t>If you were home-schooled during your high school years, please make sure you entered 'Home Schooled' on your profile and selected the appropriate home-schooled code.</t>
  </si>
  <si>
    <t xml:space="preserve">Dual Credit </t>
  </si>
  <si>
    <t>Variable name</t>
  </si>
  <si>
    <t>Question set</t>
  </si>
  <si>
    <t>Replaced by?</t>
  </si>
  <si>
    <t>THECB Approval</t>
  </si>
  <si>
    <t>gdprSw</t>
  </si>
  <si>
    <t xml:space="preserve">By checking this box, I represent that I have read, understood and agreed to the terms and conditions of the Privacy Policy (unless I am under the age of 16, in which case, my parent or legal guardian has also read, understood and agreed to the terms and conditions of the Privacy Policy (see below)). </t>
  </si>
  <si>
    <t>Profile</t>
  </si>
  <si>
    <t>Moved to account management</t>
  </si>
  <si>
    <t>socialSecurityNumberConfirm</t>
  </si>
  <si>
    <t>Re-enter Social Security Number</t>
  </si>
  <si>
    <t>changeEmailInfo</t>
  </si>
  <si>
    <t>Updated structure</t>
  </si>
  <si>
    <t>nameDobInfo</t>
  </si>
  <si>
    <t>internationalExplanation</t>
  </si>
  <si>
    <t>Non-U.S. Citizens:</t>
  </si>
  <si>
    <t>Just a label</t>
  </si>
  <si>
    <t>domesticExplanation</t>
  </si>
  <si>
    <t>Domestic applicants answer the following</t>
  </si>
  <si>
    <t>permStreetAddr3</t>
  </si>
  <si>
    <t>Permanent Street Address Line 3</t>
  </si>
  <si>
    <t>Redundant</t>
  </si>
  <si>
    <t>areaStreetAddr3</t>
  </si>
  <si>
    <t>Physical Street Address Line 3</t>
  </si>
  <si>
    <t>textMessagingPreference</t>
  </si>
  <si>
    <t>Many schools use text messaging to communicate important admissions information to prospective students. Do you grant permission to the school(s) to which you are applying to send you text messages?</t>
  </si>
  <si>
    <t>schoolDetails</t>
  </si>
  <si>
    <t>Your high school details:</t>
  </si>
  <si>
    <t>previousHsSearch1</t>
  </si>
  <si>
    <t>advi_consent</t>
  </si>
  <si>
    <t>college_attended_warning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</si>
</sst>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font>
      <sz val="11"/>
      <color theme="1"/>
      <name val="Calibri"/>
      <family val="2"/>
      <scheme val="minor"/>
    </font>
    <font>
      <sz val="12"/>
      <color theme="1"/>
      <name val="Calibri"/>
      <family val="2"/>
      <scheme val="minor"/>
    </font>
    <font>
      <b/>
      <sz val="11"/>
      <color theme="0"/>
      <name val="Calibri"/>
      <family val="2"/>
      <scheme val="minor"/>
    </font>
    <font>
      <sz val="12"/>
      <color theme="1"/>
      <name val="Calibri"/>
      <family val="2"/>
      <scheme val="minor"/>
    </font>
    <font>
      <b/>
      <sz val="12"/>
      <color theme="0"/>
      <name val="Calibri"/>
      <family val="2"/>
      <scheme val="minor"/>
    </font>
    <font>
      <sz val="12"/>
      <color theme="1"/>
      <name val="Calibri"/>
      <family val="2"/>
    </font>
    <font>
      <i/>
      <sz val="11"/>
      <color theme="1"/>
      <name val="Calibri"/>
      <family val="2"/>
      <scheme val="minor"/>
    </font>
    <font>
      <u/>
      <sz val="11"/>
      <color theme="10"/>
      <name val="Calibri"/>
      <family val="2"/>
      <scheme val="minor"/>
    </font>
    <font>
      <sz val="11"/>
      <color rgb="FF000000"/>
      <name val="Calibri"/>
      <family val="2"/>
      <scheme val="minor"/>
    </font>
    <font>
      <u/>
      <sz val="12"/>
      <color theme="10"/>
      <name val="Calibri"/>
      <family val="2"/>
      <scheme val="minor"/>
    </font>
  </fonts>
  <fills count="15">
    <fill>
      <patternFill patternType="none"/>
    </fill>
    <fill>
      <patternFill patternType="gray125"/>
    </fill>
    <fill>
      <patternFill patternType="solid">
        <fgColor theme="1"/>
        <bgColor indexed="64"/>
      </patternFill>
    </fill>
    <fill>
      <patternFill patternType="solid">
        <fgColor theme="4" tint="-0.249977111117893"/>
        <bgColor indexed="64"/>
      </patternFill>
    </fill>
    <fill>
      <patternFill patternType="solid">
        <fgColor theme="7" tint="0.79998168889431442"/>
        <bgColor indexed="64"/>
      </patternFill>
    </fill>
    <fill>
      <patternFill patternType="solid">
        <fgColor rgb="FFFFFFFF"/>
        <bgColor indexed="64"/>
      </patternFill>
    </fill>
    <fill>
      <patternFill patternType="solid">
        <fgColor theme="4"/>
        <bgColor indexed="64"/>
      </patternFill>
    </fill>
    <fill>
      <patternFill patternType="solid">
        <fgColor rgb="FFFFFF00"/>
        <bgColor indexed="64"/>
      </patternFill>
    </fill>
    <fill>
      <patternFill patternType="solid">
        <fgColor theme="9"/>
        <bgColor indexed="64"/>
      </patternFill>
    </fill>
    <fill>
      <patternFill patternType="solid">
        <fgColor theme="8"/>
        <bgColor indexed="64"/>
      </patternFill>
    </fill>
    <fill>
      <patternFill patternType="solid">
        <fgColor theme="3" tint="0.79998168889431442"/>
        <bgColor indexed="64"/>
      </patternFill>
    </fill>
    <fill>
      <patternFill patternType="solid">
        <fgColor theme="2"/>
        <bgColor indexed="64"/>
      </patternFill>
    </fill>
    <fill>
      <patternFill patternType="solid">
        <fgColor theme="5" tint="-0.249977111117893"/>
        <bgColor indexed="64"/>
      </patternFill>
    </fill>
    <fill>
      <patternFill patternType="solid">
        <fgColor theme="0"/>
        <bgColor indexed="64"/>
      </patternFill>
    </fill>
    <fill>
      <patternFill patternType="solid">
        <fgColor rgb="FF92D050"/>
        <bgColor indexed="64"/>
      </patternFill>
    </fill>
  </fills>
  <borders count="21">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right/>
      <top style="thin">
        <color rgb="FF000000"/>
      </top>
      <bottom style="thin">
        <color rgb="FF000000"/>
      </bottom>
      <diagonal/>
    </border>
    <border>
      <left/>
      <right/>
      <top/>
      <bottom style="thin">
        <color rgb="FF000000"/>
      </bottom>
      <diagonal/>
    </border>
    <border>
      <left style="thin">
        <color indexed="64"/>
      </left>
      <right style="thin">
        <color indexed="64"/>
      </right>
      <top style="thin">
        <color indexed="64"/>
      </top>
      <bottom/>
      <diagonal/>
    </border>
    <border>
      <left/>
      <right/>
      <top style="thin">
        <color theme="1"/>
      </top>
      <bottom/>
      <diagonal/>
    </border>
    <border>
      <left/>
      <right style="thin">
        <color theme="1"/>
      </right>
      <top style="thin">
        <color theme="1"/>
      </top>
      <bottom/>
      <diagonal/>
    </border>
    <border>
      <left style="thin">
        <color indexed="64"/>
      </left>
      <right/>
      <top style="thin">
        <color indexed="64"/>
      </top>
      <bottom style="thin">
        <color indexed="64"/>
      </bottom>
      <diagonal/>
    </border>
    <border>
      <left/>
      <right/>
      <top style="thin">
        <color theme="1"/>
      </top>
      <bottom style="thin">
        <color theme="1"/>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right style="thin">
        <color indexed="64"/>
      </right>
      <top style="thin">
        <color indexed="64"/>
      </top>
      <bottom style="thin">
        <color rgb="FF000000"/>
      </bottom>
      <diagonal/>
    </border>
  </borders>
  <cellStyleXfs count="4">
    <xf numFmtId="0" fontId="0" fillId="0" borderId="0"/>
    <xf numFmtId="0" fontId="3" fillId="0" borderId="0"/>
    <xf numFmtId="9" fontId="3" fillId="0" borderId="0" applyFont="0" applyFill="0" applyBorder="0" applyAlignment="0" applyProtection="0"/>
    <xf numFmtId="0" fontId="7" fillId="0" borderId="0" applyNumberFormat="0" applyFill="0" applyBorder="0" applyAlignment="0" applyProtection="0"/>
  </cellStyleXfs>
  <cellXfs count="127">
    <xf numFmtId="0" fontId="0" fillId="0" borderId="0" xfId="0"/>
    <xf numFmtId="0" fontId="0" fillId="0" borderId="0" xfId="0" applyAlignment="1">
      <alignment wrapText="1"/>
    </xf>
    <xf numFmtId="0" fontId="2" fillId="3" borderId="0" xfId="0" applyFont="1" applyFill="1"/>
    <xf numFmtId="0" fontId="2" fillId="3" borderId="0" xfId="0" applyFont="1" applyFill="1" applyAlignment="1">
      <alignment wrapText="1"/>
    </xf>
    <xf numFmtId="0" fontId="3" fillId="0" borderId="1" xfId="1" applyBorder="1" applyAlignment="1">
      <alignment horizontal="left" vertical="top"/>
    </xf>
    <xf numFmtId="0" fontId="3" fillId="0" borderId="1" xfId="1" applyBorder="1" applyAlignment="1">
      <alignment horizontal="left" vertical="top" wrapText="1"/>
    </xf>
    <xf numFmtId="0" fontId="3" fillId="0" borderId="2" xfId="1" applyBorder="1" applyAlignment="1">
      <alignment horizontal="left" vertical="top" wrapText="1"/>
    </xf>
    <xf numFmtId="0" fontId="3" fillId="0" borderId="3" xfId="1" applyBorder="1" applyAlignment="1">
      <alignment horizontal="left" vertical="top"/>
    </xf>
    <xf numFmtId="0" fontId="3" fillId="0" borderId="4" xfId="1" applyBorder="1" applyAlignment="1">
      <alignment horizontal="left" vertical="top" wrapText="1"/>
    </xf>
    <xf numFmtId="0" fontId="3" fillId="0" borderId="5" xfId="1" applyBorder="1" applyAlignment="1">
      <alignment horizontal="left" vertical="top" wrapText="1"/>
    </xf>
    <xf numFmtId="0" fontId="3" fillId="0" borderId="6" xfId="1" applyBorder="1" applyAlignment="1">
      <alignment horizontal="left" vertical="top" wrapText="1"/>
    </xf>
    <xf numFmtId="0" fontId="5" fillId="0" borderId="1" xfId="1" applyFont="1" applyBorder="1" applyAlignment="1">
      <alignment horizontal="left" vertical="top" wrapText="1"/>
    </xf>
    <xf numFmtId="0" fontId="5" fillId="5" borderId="1" xfId="1" applyFont="1" applyFill="1" applyBorder="1" applyAlignment="1">
      <alignment horizontal="left" vertical="top"/>
    </xf>
    <xf numFmtId="0" fontId="3" fillId="0" borderId="4" xfId="1" applyBorder="1" applyAlignment="1">
      <alignment horizontal="left" vertical="top"/>
    </xf>
    <xf numFmtId="0" fontId="3" fillId="0" borderId="6" xfId="1" applyBorder="1" applyAlignment="1">
      <alignment horizontal="left" vertical="top"/>
    </xf>
    <xf numFmtId="0" fontId="3" fillId="0" borderId="7" xfId="1" applyBorder="1" applyAlignment="1">
      <alignment horizontal="left" vertical="top" wrapText="1"/>
    </xf>
    <xf numFmtId="0" fontId="3" fillId="0" borderId="2" xfId="1" applyBorder="1" applyAlignment="1">
      <alignment horizontal="left" vertical="top"/>
    </xf>
    <xf numFmtId="0" fontId="3" fillId="0" borderId="8" xfId="1" applyBorder="1" applyAlignment="1">
      <alignment horizontal="left" vertical="top" wrapText="1"/>
    </xf>
    <xf numFmtId="0" fontId="3" fillId="0" borderId="9" xfId="1" applyBorder="1" applyAlignment="1">
      <alignment horizontal="left" vertical="top" wrapText="1"/>
    </xf>
    <xf numFmtId="0" fontId="0" fillId="0" borderId="4" xfId="0" applyBorder="1" applyAlignment="1">
      <alignment wrapText="1"/>
    </xf>
    <xf numFmtId="0" fontId="0" fillId="0" borderId="4" xfId="0" applyBorder="1"/>
    <xf numFmtId="0" fontId="3" fillId="0" borderId="1" xfId="1" applyBorder="1" applyAlignment="1">
      <alignment vertical="center"/>
    </xf>
    <xf numFmtId="0" fontId="3" fillId="0" borderId="0" xfId="1" applyAlignment="1">
      <alignment vertical="center"/>
    </xf>
    <xf numFmtId="0" fontId="3" fillId="0" borderId="0" xfId="1"/>
    <xf numFmtId="0" fontId="3" fillId="0" borderId="0" xfId="0" applyFont="1"/>
    <xf numFmtId="0" fontId="4" fillId="2" borderId="4" xfId="1" applyFont="1" applyFill="1" applyBorder="1" applyAlignment="1">
      <alignment horizontal="left" vertical="center"/>
    </xf>
    <xf numFmtId="0" fontId="4" fillId="2" borderId="4" xfId="1" applyFont="1" applyFill="1" applyBorder="1" applyAlignment="1">
      <alignment horizontal="left" vertical="center" wrapText="1"/>
    </xf>
    <xf numFmtId="0" fontId="2" fillId="0" borderId="0" xfId="0" applyFont="1"/>
    <xf numFmtId="0" fontId="3" fillId="0" borderId="10" xfId="1" applyBorder="1" applyAlignment="1">
      <alignment horizontal="left" vertical="top" wrapText="1"/>
    </xf>
    <xf numFmtId="0" fontId="3" fillId="0" borderId="4" xfId="1" applyBorder="1"/>
    <xf numFmtId="0" fontId="3" fillId="0" borderId="0" xfId="1" applyAlignment="1">
      <alignment horizontal="left" vertical="top" wrapText="1"/>
    </xf>
    <xf numFmtId="0" fontId="7" fillId="0" borderId="1" xfId="3" applyBorder="1" applyAlignment="1">
      <alignment horizontal="left" vertical="top" wrapText="1"/>
    </xf>
    <xf numFmtId="0" fontId="7" fillId="0" borderId="1" xfId="3" applyBorder="1" applyAlignment="1">
      <alignment horizontal="left" vertical="top"/>
    </xf>
    <xf numFmtId="0" fontId="7" fillId="0" borderId="1" xfId="3" applyBorder="1"/>
    <xf numFmtId="0" fontId="7" fillId="0" borderId="4" xfId="3" applyBorder="1" applyAlignment="1">
      <alignment horizontal="left" vertical="top"/>
    </xf>
    <xf numFmtId="0" fontId="4" fillId="6" borderId="0" xfId="1" applyFont="1" applyFill="1"/>
    <xf numFmtId="0" fontId="4" fillId="8" borderId="0" xfId="1" applyFont="1" applyFill="1"/>
    <xf numFmtId="0" fontId="4" fillId="2" borderId="11" xfId="0" applyFont="1" applyFill="1" applyBorder="1"/>
    <xf numFmtId="0" fontId="4" fillId="2" borderId="11" xfId="0" applyFont="1" applyFill="1" applyBorder="1" applyAlignment="1">
      <alignment wrapText="1"/>
    </xf>
    <xf numFmtId="0" fontId="4" fillId="2" borderId="12" xfId="0" applyFont="1" applyFill="1" applyBorder="1" applyAlignment="1">
      <alignment wrapText="1"/>
    </xf>
    <xf numFmtId="0" fontId="4" fillId="2" borderId="6" xfId="1" applyFont="1" applyFill="1" applyBorder="1" applyAlignment="1">
      <alignment horizontal="left" vertical="center"/>
    </xf>
    <xf numFmtId="0" fontId="4" fillId="2" borderId="6" xfId="1" applyFont="1" applyFill="1" applyBorder="1" applyAlignment="1">
      <alignment horizontal="left" vertical="center" wrapText="1"/>
    </xf>
    <xf numFmtId="0" fontId="4" fillId="9" borderId="0" xfId="1" applyFont="1" applyFill="1" applyAlignment="1">
      <alignment horizontal="left" vertical="top"/>
    </xf>
    <xf numFmtId="0" fontId="4" fillId="9" borderId="0" xfId="1" applyFont="1" applyFill="1" applyAlignment="1">
      <alignment horizontal="left" vertical="top" wrapText="1"/>
    </xf>
    <xf numFmtId="0" fontId="0" fillId="0" borderId="14" xfId="0" applyBorder="1"/>
    <xf numFmtId="0" fontId="3" fillId="0" borderId="4" xfId="1" applyBorder="1" applyAlignment="1">
      <alignment wrapText="1"/>
    </xf>
    <xf numFmtId="0" fontId="4" fillId="8" borderId="0" xfId="1" applyFont="1" applyFill="1" applyAlignment="1">
      <alignment wrapText="1"/>
    </xf>
    <xf numFmtId="0" fontId="3" fillId="0" borderId="0" xfId="1" applyAlignment="1">
      <alignment wrapText="1"/>
    </xf>
    <xf numFmtId="0" fontId="3" fillId="10" borderId="1" xfId="1" applyFill="1" applyBorder="1" applyAlignment="1">
      <alignment horizontal="left" vertical="top" wrapText="1"/>
    </xf>
    <xf numFmtId="0" fontId="3" fillId="0" borderId="1" xfId="1" applyBorder="1"/>
    <xf numFmtId="0" fontId="5" fillId="0" borderId="4" xfId="1" applyFont="1" applyBorder="1" applyAlignment="1">
      <alignment horizontal="left" vertical="top" wrapText="1"/>
    </xf>
    <xf numFmtId="0" fontId="3" fillId="0" borderId="0" xfId="1" applyAlignment="1">
      <alignment horizontal="left" vertical="top"/>
    </xf>
    <xf numFmtId="0" fontId="7" fillId="0" borderId="5" xfId="3" applyBorder="1" applyAlignment="1">
      <alignment horizontal="left" vertical="top" wrapText="1"/>
    </xf>
    <xf numFmtId="0" fontId="8" fillId="0" borderId="4" xfId="0" applyFont="1" applyBorder="1" applyAlignment="1">
      <alignment wrapText="1"/>
    </xf>
    <xf numFmtId="0" fontId="0" fillId="7" borderId="4" xfId="0" applyFill="1" applyBorder="1"/>
    <xf numFmtId="0" fontId="2" fillId="6" borderId="13" xfId="0" applyFont="1" applyFill="1" applyBorder="1" applyAlignment="1">
      <alignment horizontal="left"/>
    </xf>
    <xf numFmtId="0" fontId="2" fillId="6" borderId="16" xfId="0" applyFont="1" applyFill="1" applyBorder="1" applyAlignment="1">
      <alignment horizontal="left"/>
    </xf>
    <xf numFmtId="0" fontId="2" fillId="6" borderId="15" xfId="0" applyFont="1" applyFill="1" applyBorder="1" applyAlignment="1">
      <alignment horizontal="left"/>
    </xf>
    <xf numFmtId="0" fontId="3" fillId="11" borderId="1" xfId="1" applyFill="1" applyBorder="1" applyAlignment="1">
      <alignment horizontal="left" vertical="top" wrapText="1"/>
    </xf>
    <xf numFmtId="0" fontId="3" fillId="11" borderId="1" xfId="1" applyFill="1" applyBorder="1" applyAlignment="1">
      <alignment horizontal="left" vertical="top"/>
    </xf>
    <xf numFmtId="0" fontId="3" fillId="11" borderId="4" xfId="1" applyFill="1" applyBorder="1"/>
    <xf numFmtId="0" fontId="3" fillId="11" borderId="4" xfId="1" applyFill="1" applyBorder="1" applyAlignment="1">
      <alignment horizontal="left" vertical="top" wrapText="1"/>
    </xf>
    <xf numFmtId="0" fontId="3" fillId="11" borderId="4" xfId="1" applyFill="1" applyBorder="1" applyAlignment="1">
      <alignment horizontal="left" vertical="top"/>
    </xf>
    <xf numFmtId="0" fontId="5" fillId="11" borderId="1" xfId="1" applyFont="1" applyFill="1" applyBorder="1" applyAlignment="1">
      <alignment horizontal="left" vertical="top" wrapText="1"/>
    </xf>
    <xf numFmtId="0" fontId="5" fillId="11" borderId="1" xfId="1" applyFont="1" applyFill="1" applyBorder="1" applyAlignment="1">
      <alignment horizontal="left" vertical="top"/>
    </xf>
    <xf numFmtId="0" fontId="3" fillId="11" borderId="4" xfId="1" applyFill="1" applyBorder="1" applyAlignment="1">
      <alignment wrapText="1"/>
    </xf>
    <xf numFmtId="0" fontId="3" fillId="0" borderId="10" xfId="1" applyBorder="1"/>
    <xf numFmtId="0" fontId="3" fillId="0" borderId="17" xfId="1" applyBorder="1" applyAlignment="1">
      <alignment horizontal="left" vertical="top" wrapText="1"/>
    </xf>
    <xf numFmtId="0" fontId="3" fillId="0" borderId="17" xfId="1" applyBorder="1" applyAlignment="1">
      <alignment horizontal="left" vertical="top"/>
    </xf>
    <xf numFmtId="0" fontId="3" fillId="0" borderId="17" xfId="1" applyBorder="1"/>
    <xf numFmtId="0" fontId="2" fillId="9" borderId="0" xfId="0" applyFont="1" applyFill="1"/>
    <xf numFmtId="0" fontId="2" fillId="9" borderId="0" xfId="0" applyFont="1" applyFill="1" applyAlignment="1">
      <alignment wrapText="1"/>
    </xf>
    <xf numFmtId="0" fontId="0" fillId="9" borderId="0" xfId="0" applyFill="1"/>
    <xf numFmtId="0" fontId="2" fillId="8" borderId="0" xfId="0" applyFont="1" applyFill="1"/>
    <xf numFmtId="0" fontId="2" fillId="8" borderId="0" xfId="0" applyFont="1" applyFill="1" applyAlignment="1">
      <alignment wrapText="1"/>
    </xf>
    <xf numFmtId="0" fontId="2" fillId="12" borderId="0" xfId="0" applyFont="1" applyFill="1"/>
    <xf numFmtId="0" fontId="4" fillId="2" borderId="7" xfId="1" applyFont="1" applyFill="1" applyBorder="1" applyAlignment="1">
      <alignment horizontal="left" vertical="center" wrapText="1"/>
    </xf>
    <xf numFmtId="0" fontId="9" fillId="0" borderId="4" xfId="3" applyFont="1" applyBorder="1"/>
    <xf numFmtId="0" fontId="4" fillId="6" borderId="4" xfId="0" applyFont="1" applyFill="1" applyBorder="1"/>
    <xf numFmtId="0" fontId="4" fillId="6" borderId="4" xfId="0" applyFont="1" applyFill="1" applyBorder="1" applyAlignment="1">
      <alignment wrapText="1"/>
    </xf>
    <xf numFmtId="0" fontId="2" fillId="6" borderId="4" xfId="0" applyFont="1" applyFill="1" applyBorder="1"/>
    <xf numFmtId="0" fontId="2" fillId="6" borderId="4" xfId="0" applyFont="1" applyFill="1" applyBorder="1" applyAlignment="1">
      <alignment wrapText="1"/>
    </xf>
    <xf numFmtId="0" fontId="3" fillId="0" borderId="15" xfId="1" applyBorder="1"/>
    <xf numFmtId="0" fontId="7" fillId="0" borderId="4" xfId="3" applyBorder="1"/>
    <xf numFmtId="0" fontId="0" fillId="4" borderId="0" xfId="0" applyFill="1"/>
    <xf numFmtId="0" fontId="0" fillId="4" borderId="0" xfId="0" applyFill="1" applyAlignment="1">
      <alignment wrapText="1"/>
    </xf>
    <xf numFmtId="0" fontId="0" fillId="13" borderId="4" xfId="0" applyFill="1" applyBorder="1"/>
    <xf numFmtId="0" fontId="0" fillId="13" borderId="4" xfId="0" applyFill="1" applyBorder="1" applyAlignment="1">
      <alignment wrapText="1"/>
    </xf>
    <xf numFmtId="0" fontId="7" fillId="13" borderId="4" xfId="3" applyFill="1" applyBorder="1"/>
    <xf numFmtId="0" fontId="0" fillId="13" borderId="0" xfId="0" applyFill="1"/>
    <xf numFmtId="0" fontId="1" fillId="0" borderId="4" xfId="0" applyFont="1" applyBorder="1"/>
    <xf numFmtId="0" fontId="1" fillId="11" borderId="1" xfId="1" applyFont="1" applyFill="1" applyBorder="1" applyAlignment="1">
      <alignment horizontal="left" vertical="top" wrapText="1"/>
    </xf>
    <xf numFmtId="0" fontId="1" fillId="0" borderId="4" xfId="1" applyFont="1" applyBorder="1" applyAlignment="1">
      <alignment horizontal="left" vertical="top" wrapText="1"/>
    </xf>
    <xf numFmtId="0" fontId="1" fillId="0" borderId="0" xfId="1" applyFont="1"/>
    <xf numFmtId="0" fontId="1" fillId="0" borderId="1" xfId="1" applyFont="1" applyBorder="1" applyAlignment="1">
      <alignment horizontal="left" vertical="top" wrapText="1"/>
    </xf>
    <xf numFmtId="0" fontId="1" fillId="0" borderId="1" xfId="0" applyFont="1" applyBorder="1"/>
    <xf numFmtId="0" fontId="1" fillId="0" borderId="1" xfId="0" applyFont="1" applyBorder="1" applyAlignment="1">
      <alignment wrapText="1"/>
    </xf>
    <xf numFmtId="0" fontId="1" fillId="6" borderId="4" xfId="0" applyFont="1" applyFill="1" applyBorder="1"/>
    <xf numFmtId="0" fontId="1" fillId="6" borderId="4" xfId="0" applyFont="1" applyFill="1" applyBorder="1" applyAlignment="1">
      <alignment wrapText="1"/>
    </xf>
    <xf numFmtId="0" fontId="1" fillId="0" borderId="4" xfId="0" applyFont="1" applyBorder="1" applyAlignment="1">
      <alignment wrapText="1"/>
    </xf>
    <xf numFmtId="0" fontId="1" fillId="13" borderId="4" xfId="0" applyFont="1" applyFill="1" applyBorder="1"/>
    <xf numFmtId="0" fontId="0" fillId="14" borderId="0" xfId="0" applyFill="1"/>
    <xf numFmtId="0" fontId="1" fillId="0" borderId="1" xfId="1" applyFont="1" applyBorder="1" applyAlignment="1">
      <alignment horizontal="left" vertical="top"/>
    </xf>
    <xf numFmtId="0" fontId="9" fillId="0" borderId="4" xfId="3" applyFont="1" applyFill="1" applyBorder="1"/>
    <xf numFmtId="0" fontId="9" fillId="0" borderId="1" xfId="3" applyFont="1" applyFill="1" applyBorder="1" applyAlignment="1">
      <alignment horizontal="left" vertical="top"/>
    </xf>
    <xf numFmtId="0" fontId="2" fillId="0" borderId="4" xfId="0" applyFont="1" applyBorder="1"/>
    <xf numFmtId="0" fontId="2" fillId="0" borderId="4" xfId="0" applyFont="1" applyBorder="1" applyAlignment="1">
      <alignment wrapText="1"/>
    </xf>
    <xf numFmtId="0" fontId="1" fillId="0" borderId="4" xfId="1" applyFont="1" applyBorder="1"/>
    <xf numFmtId="0" fontId="1" fillId="0" borderId="4" xfId="1" applyFont="1" applyBorder="1" applyAlignment="1">
      <alignment wrapText="1"/>
    </xf>
    <xf numFmtId="0" fontId="4" fillId="0" borderId="4" xfId="0" applyFont="1" applyBorder="1"/>
    <xf numFmtId="0" fontId="4" fillId="0" borderId="4" xfId="0" applyFont="1" applyBorder="1" applyAlignment="1">
      <alignment wrapText="1"/>
    </xf>
    <xf numFmtId="0" fontId="7" fillId="0" borderId="4" xfId="3" applyFill="1" applyBorder="1"/>
    <xf numFmtId="0" fontId="2" fillId="6" borderId="13" xfId="0" applyFont="1" applyFill="1" applyBorder="1" applyAlignment="1">
      <alignment horizontal="left"/>
    </xf>
    <xf numFmtId="0" fontId="2" fillId="6" borderId="16" xfId="0" applyFont="1" applyFill="1" applyBorder="1" applyAlignment="1">
      <alignment horizontal="left"/>
    </xf>
    <xf numFmtId="0" fontId="2" fillId="6" borderId="15" xfId="0" applyFont="1" applyFill="1" applyBorder="1" applyAlignment="1">
      <alignment horizontal="left"/>
    </xf>
    <xf numFmtId="0" fontId="4" fillId="6" borderId="13" xfId="0" applyFont="1" applyFill="1" applyBorder="1" applyAlignment="1">
      <alignment horizontal="left"/>
    </xf>
    <xf numFmtId="0" fontId="4" fillId="6" borderId="16" xfId="0" applyFont="1" applyFill="1" applyBorder="1" applyAlignment="1">
      <alignment horizontal="left"/>
    </xf>
    <xf numFmtId="0" fontId="4" fillId="6" borderId="15" xfId="0" applyFont="1" applyFill="1" applyBorder="1" applyAlignment="1">
      <alignment horizontal="left"/>
    </xf>
    <xf numFmtId="0" fontId="2" fillId="6" borderId="18" xfId="0" applyFont="1" applyFill="1" applyBorder="1" applyAlignment="1">
      <alignment horizontal="left"/>
    </xf>
    <xf numFmtId="0" fontId="2" fillId="6" borderId="19" xfId="0" applyFont="1" applyFill="1" applyBorder="1" applyAlignment="1">
      <alignment horizontal="left"/>
    </xf>
    <xf numFmtId="0" fontId="2" fillId="6" borderId="20" xfId="0" applyFont="1" applyFill="1" applyBorder="1" applyAlignment="1">
      <alignment horizontal="left"/>
    </xf>
    <xf numFmtId="0" fontId="2" fillId="0" borderId="13" xfId="0" applyFont="1" applyBorder="1" applyAlignment="1">
      <alignment horizontal="left"/>
    </xf>
    <xf numFmtId="0" fontId="2" fillId="0" borderId="16" xfId="0" applyFont="1" applyBorder="1" applyAlignment="1">
      <alignment horizontal="left"/>
    </xf>
    <xf numFmtId="0" fontId="2" fillId="0" borderId="15" xfId="0" applyFont="1" applyBorder="1" applyAlignment="1">
      <alignment horizontal="left"/>
    </xf>
    <xf numFmtId="0" fontId="4" fillId="0" borderId="13" xfId="0" applyFont="1" applyBorder="1" applyAlignment="1">
      <alignment horizontal="left"/>
    </xf>
    <xf numFmtId="0" fontId="4" fillId="0" borderId="16" xfId="0" applyFont="1" applyBorder="1" applyAlignment="1">
      <alignment horizontal="left"/>
    </xf>
    <xf numFmtId="0" fontId="4" fillId="0" borderId="15" xfId="0" applyFont="1" applyBorder="1" applyAlignment="1">
      <alignment horizontal="left"/>
    </xf>
  </cellXfs>
  <cellStyles count="4">
    <cellStyle name="Hyperlink" xfId="3" builtinId="8"/>
    <cellStyle name="Normal" xfId="0" builtinId="0"/>
    <cellStyle name="Normal 2" xfId="1" xr:uid="{CAB7F7AD-0B61-4FFB-BBA9-CE60EF80EBDE}"/>
    <cellStyle name="Percent 2" xfId="2" xr:uid="{E1FD6EC8-1976-4B84-8A12-5EF28D6E472B}"/>
  </cellStyles>
  <dxfs count="5">
    <dxf>
      <fill>
        <patternFill>
          <bgColor theme="5" tint="0.59996337778862885"/>
        </patternFill>
      </fill>
    </dxf>
    <dxf>
      <fill>
        <patternFill>
          <bgColor theme="8" tint="0.79998168889431442"/>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13"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tyles" Target="styles.xml"/><Relationship Id="rId5" Type="http://schemas.openxmlformats.org/officeDocument/2006/relationships/externalLink" Target="externalLinks/externalLink1.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5.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amedeloitte.sharepoint.com/sites/THECBDigitalTeams/Shared%20Documents/ApplyTexas/Phase%201%20-%20Discovery/Application%20Question%20Inventory/Source%20Files/profile.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amedeloitte.sharepoint.com/sites/THECBDigitalTeams/Shared%20Documents/ApplyTexas/Phase%201%20-%20Discovery/Application%20Question%20Inventory/Source%20Files/usfreshman.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amedeloitte.sharepoint.com/sites/THECBDigitalTeams/Shared%20Documents/ApplyTexas/Phase%201%20-%20Discovery/Application%20Question%20Inventory/Source%20Files/usgraduate.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amedeloitte.sharepoint.com/sites/THECBDigitalTeams/Shared%20Documents/ApplyTexas/Phase%201%20-%20Discovery/Application%20Question%20Inventory/Source%20Files/readmit.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amedeloitte.sharepoint.com/sites/THECBDigitalTeams/Shared%20Documents/ApplyTexas/Phase%201%20-%20Discovery/Application%20Question%20Inventory/ApplyTX%20Question%20Inventory%20-%20International%20Mapping.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file"/>
    </sheetNames>
    <sheetDataSet>
      <sheetData sheetId="0">
        <row r="2">
          <cell r="A2" t="str">
            <v>gdprSw</v>
          </cell>
          <cell r="B2" t="str">
            <v xml:space="preserve">By checking this box, I represent that I have read, understood and agreed to the terms and conditions of the Privacy Policy (unless I am under the age of 16, in which case, my parent or legal guardian has also read, understood and agreed to the terms and conditions of the Privacy Policy (see below)). </v>
          </cell>
          <cell r="C2" t="str">
            <v>Checkbox</v>
          </cell>
          <cell r="E2">
            <v>1</v>
          </cell>
        </row>
        <row r="3">
          <cell r="A3" t="str">
            <v>socialSecurityNumber</v>
          </cell>
          <cell r="B3" t="str">
            <v>Social Security Number</v>
          </cell>
          <cell r="C3" t="str">
            <v>TextInput</v>
          </cell>
          <cell r="E3">
            <v>1</v>
          </cell>
        </row>
        <row r="4">
          <cell r="A4" t="str">
            <v>socialSecurityNumberConfirm</v>
          </cell>
          <cell r="B4" t="str">
            <v>Re-enter Social Security Number</v>
          </cell>
          <cell r="C4" t="str">
            <v>TextInput</v>
          </cell>
          <cell r="E4">
            <v>1</v>
          </cell>
        </row>
        <row r="5">
          <cell r="A5" t="str">
            <v>lastName</v>
          </cell>
          <cell r="B5" t="str">
            <v>Last/Family Name</v>
          </cell>
          <cell r="C5" t="str">
            <v>TextInput</v>
          </cell>
          <cell r="E5">
            <v>1</v>
          </cell>
        </row>
        <row r="6">
          <cell r="A6" t="str">
            <v>firstName</v>
          </cell>
          <cell r="B6" t="str">
            <v>First Name</v>
          </cell>
          <cell r="C6" t="str">
            <v>TextInput</v>
          </cell>
          <cell r="E6">
            <v>1</v>
          </cell>
        </row>
        <row r="7">
          <cell r="A7" t="str">
            <v>middleName</v>
          </cell>
          <cell r="B7" t="str">
            <v>Middle Name</v>
          </cell>
          <cell r="C7" t="str">
            <v>TextInput</v>
          </cell>
          <cell r="E7">
            <v>1</v>
          </cell>
        </row>
        <row r="8">
          <cell r="A8" t="str">
            <v>suffix</v>
          </cell>
          <cell r="B8" t="str">
            <v>Suffix</v>
          </cell>
          <cell r="C8" t="str">
            <v>SelectList</v>
          </cell>
          <cell r="E8">
            <v>1</v>
          </cell>
        </row>
        <row r="9">
          <cell r="A9" t="str">
            <v>preferredFirstName</v>
          </cell>
          <cell r="B9" t="str">
            <v>Preferred First Name</v>
          </cell>
          <cell r="C9" t="str">
            <v>TextInput</v>
          </cell>
          <cell r="E9">
            <v>1</v>
          </cell>
        </row>
        <row r="10">
          <cell r="A10" t="str">
            <v>otherNames</v>
          </cell>
          <cell r="B10" t="str">
            <v>Other Names</v>
          </cell>
          <cell r="C10" t="str">
            <v>ActionTable</v>
          </cell>
          <cell r="E10">
            <v>1</v>
          </cell>
        </row>
        <row r="11">
          <cell r="A11" t="str">
            <v>changeEmailInfo</v>
          </cell>
          <cell r="B11" t="str">
            <v>Need to change your email?</v>
          </cell>
          <cell r="C11" t="str">
            <v>Informational</v>
          </cell>
          <cell r="E11">
            <v>1</v>
          </cell>
        </row>
        <row r="12">
          <cell r="A12" t="str">
            <v>dateOfBirth</v>
          </cell>
          <cell r="B12" t="str">
            <v>Date of Birth</v>
          </cell>
          <cell r="C12" t="str">
            <v>DobDate</v>
          </cell>
          <cell r="E12">
            <v>2</v>
          </cell>
        </row>
        <row r="13">
          <cell r="A13" t="str">
            <v>cityOfBirth</v>
          </cell>
          <cell r="B13" t="str">
            <v>City of Birth</v>
          </cell>
          <cell r="C13" t="str">
            <v>TextInput</v>
          </cell>
          <cell r="E13">
            <v>2</v>
          </cell>
        </row>
        <row r="14">
          <cell r="A14" t="str">
            <v>countryOfBirth</v>
          </cell>
          <cell r="B14" t="str">
            <v>Country of Birth</v>
          </cell>
          <cell r="C14" t="str">
            <v>SelectList</v>
          </cell>
          <cell r="E14">
            <v>2</v>
          </cell>
        </row>
        <row r="15">
          <cell r="A15" t="str">
            <v>stateOfBirth</v>
          </cell>
          <cell r="B15" t="str">
            <v>State of Birth</v>
          </cell>
          <cell r="C15" t="str">
            <v>SelectList</v>
          </cell>
          <cell r="E15">
            <v>2</v>
          </cell>
        </row>
        <row r="16">
          <cell r="A16" t="str">
            <v>provinceOfBirth</v>
          </cell>
          <cell r="B16" t="str">
            <v>Province of Birth</v>
          </cell>
          <cell r="C16" t="str">
            <v>SelectList</v>
          </cell>
          <cell r="E16">
            <v>2</v>
          </cell>
        </row>
        <row r="17">
          <cell r="A17" t="str">
            <v>nameDobInfo</v>
          </cell>
          <cell r="B17" t="str">
            <v>Name and Date of Birth confirmation</v>
          </cell>
          <cell r="C17" t="str">
            <v>Informational</v>
          </cell>
          <cell r="E17">
            <v>2</v>
          </cell>
        </row>
        <row r="18">
          <cell r="A18" t="str">
            <v>nameDobConfirm</v>
          </cell>
          <cell r="B18" t="str">
            <v xml:space="preserve">By checking this box, I confirm that my name and date of birth are represented correctly above </v>
          </cell>
          <cell r="C18" t="str">
            <v>Checkbox</v>
          </cell>
          <cell r="E18">
            <v>2</v>
          </cell>
        </row>
        <row r="19">
          <cell r="A19" t="str">
            <v>usCitizen</v>
          </cell>
          <cell r="B19" t="str">
            <v>Are you a U.S. Citizen?</v>
          </cell>
          <cell r="C19" t="str">
            <v>Radio</v>
          </cell>
          <cell r="E19">
            <v>3</v>
          </cell>
        </row>
        <row r="20">
          <cell r="A20" t="str">
            <v>internationalExplanation</v>
          </cell>
          <cell r="B20" t="str">
            <v>Non-U.S. Citizens:</v>
          </cell>
          <cell r="C20" t="str">
            <v>Informational</v>
          </cell>
          <cell r="E20">
            <v>3</v>
          </cell>
        </row>
        <row r="21">
          <cell r="A21" t="str">
            <v>citCountryCode</v>
          </cell>
          <cell r="B21" t="str">
            <v>Of what country are you a citizen?</v>
          </cell>
          <cell r="C21" t="str">
            <v>SelectList</v>
          </cell>
          <cell r="E21">
            <v>3</v>
          </cell>
        </row>
        <row r="22">
          <cell r="A22" t="str">
            <v>usPermRes</v>
          </cell>
          <cell r="B22" t="str">
            <v>Do you hold Permanent Residence status (valid I-551) for the U.S.?</v>
          </cell>
          <cell r="C22" t="str">
            <v>Radio</v>
          </cell>
          <cell r="E22">
            <v>3</v>
          </cell>
        </row>
        <row r="23">
          <cell r="A23" t="str">
            <v>alienNumIssuedDate</v>
          </cell>
          <cell r="B23" t="str">
            <v>If yes, date permanent resident card issued:</v>
          </cell>
          <cell r="C23" t="str">
            <v>Date</v>
          </cell>
          <cell r="E23">
            <v>3</v>
          </cell>
        </row>
        <row r="24">
          <cell r="A24" t="str">
            <v>alienNum</v>
          </cell>
          <cell r="B24" t="str">
            <v>Alien Number</v>
          </cell>
          <cell r="C24" t="str">
            <v>TextInput</v>
          </cell>
          <cell r="E24">
            <v>3</v>
          </cell>
        </row>
        <row r="25">
          <cell r="A25" t="str">
            <v>ctryLegalPermRes</v>
          </cell>
          <cell r="B25" t="str">
            <v>Country of legal permanent residence</v>
          </cell>
          <cell r="C25" t="str">
            <v>SelectList</v>
          </cell>
          <cell r="E25">
            <v>3</v>
          </cell>
        </row>
        <row r="26">
          <cell r="A26" t="str">
            <v>alienPermResApp</v>
          </cell>
          <cell r="B26" t="str">
            <v>If you are not a U.S. citizen or permanent resident, do you have an application for permanent residence (form I-485) pending with the U.S. Citizenship and Immigration Services (USCIS)?</v>
          </cell>
          <cell r="C26" t="str">
            <v>Radio</v>
          </cell>
          <cell r="E26">
            <v>3</v>
          </cell>
        </row>
        <row r="27">
          <cell r="A27" t="str">
            <v>itinNbr</v>
          </cell>
          <cell r="B27" t="str">
            <v>If you have an Individual Taxpayer Identification Number (ITIN) and do NOT have a Social Security Number filled in above, please enter it here. Otherwise, please leave blank.</v>
          </cell>
          <cell r="C27" t="str">
            <v>TextInput</v>
          </cell>
          <cell r="E27">
            <v>3</v>
          </cell>
        </row>
        <row r="28">
          <cell r="A28" t="str">
            <v>alienPermResIntent</v>
          </cell>
          <cell r="B28" t="str">
            <v>If you are not a U.S. citizen or permanent resident or have no application pending with the USCIS, did you live or will you have lived in Texas for 36 consecutive months leading up to high school graduation or completion of the GED?</v>
          </cell>
          <cell r="C28" t="str">
            <v>Radio</v>
          </cell>
          <cell r="E28">
            <v>3</v>
          </cell>
        </row>
        <row r="29">
          <cell r="A29" t="str">
            <v>selfVisa</v>
          </cell>
          <cell r="B29" t="str">
            <v>If you are not a U.S. citizen or U.S. permanent resident, are you a foreign national here with a visa that makes you eligible to domicile for Texas residency purposes (see list of eligible visas) or are you a Refugee, Asylee, Parolee or here under Temporary Protective Status?</v>
          </cell>
          <cell r="C29" t="str">
            <v>SelectList</v>
          </cell>
          <cell r="E29">
            <v>3</v>
          </cell>
        </row>
        <row r="30">
          <cell r="A30" t="str">
            <v>domesticExplanation</v>
          </cell>
          <cell r="B30" t="str">
            <v>Domestic applicants answer the following</v>
          </cell>
          <cell r="C30" t="str">
            <v>Informational</v>
          </cell>
          <cell r="E30" t="str">
            <v>D</v>
          </cell>
        </row>
        <row r="31">
          <cell r="A31" t="str">
            <v>militaryVetStatus</v>
          </cell>
          <cell r="B31" t="str">
            <v>Status as a current U.S. military servicemember, veteran, or dependent:</v>
          </cell>
          <cell r="C31" t="str">
            <v>Checkbox</v>
          </cell>
          <cell r="E31">
            <v>3</v>
          </cell>
        </row>
        <row r="32">
          <cell r="A32" t="str">
            <v>hispLat</v>
          </cell>
          <cell r="B32" t="str">
            <v>Are you Hispanic or Latino?</v>
          </cell>
          <cell r="C32" t="str">
            <v>Radio</v>
          </cell>
          <cell r="E32">
            <v>3</v>
          </cell>
        </row>
        <row r="33">
          <cell r="A33" t="str">
            <v>ethnicType</v>
          </cell>
          <cell r="B33" t="str">
            <v>Please select the racial category or categories with which you most closely identify.</v>
          </cell>
          <cell r="C33" t="str">
            <v>Checkbox</v>
          </cell>
          <cell r="E33">
            <v>3</v>
          </cell>
        </row>
        <row r="34">
          <cell r="A34" t="str">
            <v>gender</v>
          </cell>
          <cell r="B34" t="str">
            <v>Your gender:</v>
          </cell>
          <cell r="C34" t="str">
            <v>Radio</v>
          </cell>
          <cell r="E34">
            <v>3</v>
          </cell>
        </row>
        <row r="35">
          <cell r="A35" t="str">
            <v>permStreetAddr1</v>
          </cell>
          <cell r="B35" t="str">
            <v>Permanent Street Address</v>
          </cell>
          <cell r="C35" t="str">
            <v>TextInput</v>
          </cell>
          <cell r="E35">
            <v>4</v>
          </cell>
        </row>
        <row r="36">
          <cell r="A36" t="str">
            <v>permStreetAddr2</v>
          </cell>
          <cell r="B36" t="str">
            <v>Permanent Street Address line 2</v>
          </cell>
          <cell r="C36" t="str">
            <v>TextInput</v>
          </cell>
          <cell r="E36">
            <v>4</v>
          </cell>
        </row>
        <row r="37">
          <cell r="A37" t="str">
            <v>permStreetAddr3</v>
          </cell>
          <cell r="B37" t="str">
            <v>Permanent Street Address Line 3</v>
          </cell>
          <cell r="C37" t="str">
            <v>TextInput</v>
          </cell>
          <cell r="E37">
            <v>4</v>
          </cell>
        </row>
        <row r="38">
          <cell r="A38" t="str">
            <v>permCity</v>
          </cell>
          <cell r="B38" t="str">
            <v>Permanent Address City</v>
          </cell>
          <cell r="C38" t="str">
            <v>TextInput</v>
          </cell>
          <cell r="E38">
            <v>4</v>
          </cell>
        </row>
        <row r="39">
          <cell r="A39" t="str">
            <v>permAddrCountry</v>
          </cell>
          <cell r="B39" t="str">
            <v>Permanent Address Country</v>
          </cell>
          <cell r="C39" t="str">
            <v>SelectList</v>
          </cell>
          <cell r="E39">
            <v>4</v>
          </cell>
        </row>
        <row r="40">
          <cell r="A40" t="str">
            <v>permAddrState</v>
          </cell>
          <cell r="B40" t="str">
            <v>Permanent Address State</v>
          </cell>
          <cell r="C40" t="str">
            <v>SelectList</v>
          </cell>
          <cell r="E40">
            <v>4</v>
          </cell>
        </row>
        <row r="41">
          <cell r="A41" t="str">
            <v>permAddrProvince</v>
          </cell>
          <cell r="B41" t="str">
            <v>Permanent Address Province</v>
          </cell>
          <cell r="C41" t="str">
            <v>SelectList</v>
          </cell>
          <cell r="E41">
            <v>4</v>
          </cell>
        </row>
        <row r="42">
          <cell r="A42" t="str">
            <v>permPostalCode</v>
          </cell>
          <cell r="B42" t="str">
            <v>Permanent Address Postal/Zip Code</v>
          </cell>
          <cell r="C42" t="str">
            <v>TextInput</v>
          </cell>
          <cell r="E42">
            <v>4</v>
          </cell>
        </row>
        <row r="43">
          <cell r="A43" t="str">
            <v>permAddrCounty</v>
          </cell>
          <cell r="B43" t="str">
            <v>Permanent Address County</v>
          </cell>
          <cell r="C43" t="str">
            <v>SelectList</v>
          </cell>
          <cell r="E43">
            <v>4</v>
          </cell>
        </row>
        <row r="44">
          <cell r="A44" t="str">
            <v>permAddrVerifiedSw</v>
          </cell>
          <cell r="B44" t="str">
            <v>Permanent Address Verified Switch:</v>
          </cell>
          <cell r="C44" t="str">
            <v>TextInput</v>
          </cell>
          <cell r="E44">
            <v>4</v>
          </cell>
        </row>
        <row r="45">
          <cell r="A45" t="str">
            <v>permAddrVerify</v>
          </cell>
          <cell r="B45" t="str">
            <v>Permanent Address Verification Status (Required)</v>
          </cell>
          <cell r="C45" t="str">
            <v>AddressVerification</v>
          </cell>
          <cell r="E45">
            <v>4</v>
          </cell>
        </row>
        <row r="46">
          <cell r="A46" t="str">
            <v>areaResides</v>
          </cell>
          <cell r="B46" t="str">
            <v>Physical Address Information:</v>
          </cell>
          <cell r="C46" t="str">
            <v>Informational</v>
          </cell>
          <cell r="E46">
            <v>5</v>
          </cell>
        </row>
        <row r="47">
          <cell r="A47" t="str">
            <v>areaStreetAddr1</v>
          </cell>
          <cell r="B47" t="str">
            <v>Physical Street Address</v>
          </cell>
          <cell r="C47" t="str">
            <v>TextInput</v>
          </cell>
          <cell r="E47">
            <v>5</v>
          </cell>
        </row>
        <row r="48">
          <cell r="A48" t="str">
            <v>areaStreetAddr2</v>
          </cell>
          <cell r="B48" t="str">
            <v>Physical Street Address line 2</v>
          </cell>
          <cell r="C48" t="str">
            <v>TextInput</v>
          </cell>
          <cell r="E48">
            <v>5</v>
          </cell>
        </row>
        <row r="49">
          <cell r="A49" t="str">
            <v>areaStreetAddr3</v>
          </cell>
          <cell r="B49" t="str">
            <v>Physical Street Address Line 3</v>
          </cell>
          <cell r="C49" t="str">
            <v>TextInput</v>
          </cell>
          <cell r="E49">
            <v>5</v>
          </cell>
        </row>
        <row r="50">
          <cell r="A50" t="str">
            <v>areaCity</v>
          </cell>
          <cell r="B50" t="str">
            <v>Physical Address City</v>
          </cell>
          <cell r="C50" t="str">
            <v>TextInput</v>
          </cell>
          <cell r="E50">
            <v>5</v>
          </cell>
        </row>
        <row r="51">
          <cell r="A51" t="str">
            <v>areaAddrCountry</v>
          </cell>
          <cell r="B51" t="str">
            <v>Physical Address Country</v>
          </cell>
          <cell r="C51" t="str">
            <v>SelectList</v>
          </cell>
          <cell r="E51">
            <v>5</v>
          </cell>
        </row>
        <row r="52">
          <cell r="A52" t="str">
            <v>areaAddrState</v>
          </cell>
          <cell r="B52" t="str">
            <v>Physical Address State</v>
          </cell>
          <cell r="C52" t="str">
            <v>SelectList</v>
          </cell>
          <cell r="E52">
            <v>5</v>
          </cell>
        </row>
        <row r="53">
          <cell r="A53" t="str">
            <v>areaAddrProvince</v>
          </cell>
          <cell r="B53" t="str">
            <v>Physical Address Province</v>
          </cell>
          <cell r="C53" t="str">
            <v>SelectList</v>
          </cell>
          <cell r="E53">
            <v>5</v>
          </cell>
        </row>
        <row r="54">
          <cell r="A54" t="str">
            <v>areaPostalCode</v>
          </cell>
          <cell r="B54" t="str">
            <v>Physical Address Postal/Zip Code</v>
          </cell>
          <cell r="C54" t="str">
            <v>TextInput</v>
          </cell>
          <cell r="E54">
            <v>5</v>
          </cell>
        </row>
        <row r="55">
          <cell r="A55" t="str">
            <v>areaAddrCounty</v>
          </cell>
          <cell r="B55" t="str">
            <v>Area Address County</v>
          </cell>
          <cell r="C55" t="str">
            <v>SelectList</v>
          </cell>
          <cell r="E55">
            <v>5</v>
          </cell>
        </row>
        <row r="56">
          <cell r="A56" t="str">
            <v>areaAddrVerifiedSw</v>
          </cell>
          <cell r="B56" t="str">
            <v>Physical Address Verified Switch:</v>
          </cell>
          <cell r="C56" t="str">
            <v>TextInput</v>
          </cell>
          <cell r="E56">
            <v>5</v>
          </cell>
        </row>
        <row r="57">
          <cell r="A57" t="str">
            <v>areaAddrVerify</v>
          </cell>
          <cell r="B57" t="str">
            <v>Physical Address Verification Status (Required)</v>
          </cell>
          <cell r="C57" t="str">
            <v>AddressVerification</v>
          </cell>
          <cell r="E57">
            <v>5</v>
          </cell>
        </row>
        <row r="58">
          <cell r="A58" t="str">
            <v>primaryPhone</v>
          </cell>
          <cell r="B58" t="str">
            <v>Preferred Phone Number</v>
          </cell>
          <cell r="C58" t="str">
            <v>TextInput</v>
          </cell>
          <cell r="E58">
            <v>6</v>
          </cell>
        </row>
        <row r="59">
          <cell r="A59" t="str">
            <v>primaryPhoneCountry</v>
          </cell>
          <cell r="B59" t="str">
            <v>International Preferred Phone Country Code</v>
          </cell>
          <cell r="C59" t="str">
            <v>PhoneCountryCode</v>
          </cell>
          <cell r="E59">
            <v>6</v>
          </cell>
        </row>
        <row r="60">
          <cell r="A60" t="str">
            <v>primaryPhoneType</v>
          </cell>
          <cell r="B60" t="str">
            <v>Preferred Phone Type</v>
          </cell>
          <cell r="C60" t="str">
            <v>SelectList</v>
          </cell>
          <cell r="E60">
            <v>6</v>
          </cell>
        </row>
        <row r="61">
          <cell r="A61" t="str">
            <v>alternatePhone</v>
          </cell>
          <cell r="B61" t="str">
            <v>Alternate Phone Number</v>
          </cell>
          <cell r="C61" t="str">
            <v>TextInput</v>
          </cell>
          <cell r="E61">
            <v>6</v>
          </cell>
        </row>
        <row r="62">
          <cell r="A62" t="str">
            <v>alternatePhoneCountry</v>
          </cell>
          <cell r="B62" t="str">
            <v>International Alternate Phone Country Code</v>
          </cell>
          <cell r="C62" t="str">
            <v>PhoneCountryCode</v>
          </cell>
          <cell r="E62">
            <v>6</v>
          </cell>
        </row>
        <row r="63">
          <cell r="A63" t="str">
            <v>alternatePhoneType</v>
          </cell>
          <cell r="B63" t="str">
            <v>Alternate Phone Type</v>
          </cell>
          <cell r="C63" t="str">
            <v>SelectList</v>
          </cell>
          <cell r="E63">
            <v>6</v>
          </cell>
        </row>
        <row r="64">
          <cell r="A64" t="str">
            <v>textMessagingPreference</v>
          </cell>
          <cell r="B64" t="str">
            <v>Many schools use text messaging to communicate important admissions information to prospective students. Do you grant permission to the school(s) to which you are applying to send you text messages?</v>
          </cell>
          <cell r="C64" t="str">
            <v>Radio</v>
          </cell>
          <cell r="E64" t="str">
            <v>A</v>
          </cell>
        </row>
        <row r="65">
          <cell r="A65" t="str">
            <v>emergencyContactTitle</v>
          </cell>
          <cell r="B65" t="str">
            <v>Emergency Contact Title</v>
          </cell>
          <cell r="C65" t="str">
            <v>SelectList</v>
          </cell>
          <cell r="E65">
            <v>7</v>
          </cell>
        </row>
        <row r="66">
          <cell r="A66" t="str">
            <v>emergencyContactLastName</v>
          </cell>
          <cell r="B66" t="str">
            <v>Emergency Contact Last Name</v>
          </cell>
          <cell r="C66" t="str">
            <v>TextInput</v>
          </cell>
          <cell r="E66">
            <v>7</v>
          </cell>
        </row>
        <row r="67">
          <cell r="A67" t="str">
            <v>emergencyContactFirstName</v>
          </cell>
          <cell r="B67" t="str">
            <v>Emergency Contact First Name</v>
          </cell>
          <cell r="C67" t="str">
            <v>TextInput</v>
          </cell>
          <cell r="E67">
            <v>7</v>
          </cell>
        </row>
        <row r="68">
          <cell r="A68" t="str">
            <v>emergencyContactNoPhone</v>
          </cell>
          <cell r="B68" t="str">
            <v>Does your emergency contact have a phone?</v>
          </cell>
          <cell r="C68" t="str">
            <v>Radio</v>
          </cell>
          <cell r="E68">
            <v>7</v>
          </cell>
        </row>
        <row r="69">
          <cell r="A69" t="str">
            <v>emergencyContactPhone</v>
          </cell>
          <cell r="B69" t="str">
            <v>Emergency Contact Phone Number</v>
          </cell>
          <cell r="C69" t="str">
            <v>TextInput</v>
          </cell>
          <cell r="E69">
            <v>7</v>
          </cell>
        </row>
        <row r="70">
          <cell r="A70" t="str">
            <v>emergencyContactPhoneCountry</v>
          </cell>
          <cell r="B70" t="str">
            <v>International Phone Country Code</v>
          </cell>
          <cell r="C70" t="str">
            <v>PhoneCountryCode</v>
          </cell>
          <cell r="E70">
            <v>7</v>
          </cell>
        </row>
        <row r="71">
          <cell r="A71" t="str">
            <v>emergencyContactStreetAddr1</v>
          </cell>
          <cell r="B71" t="str">
            <v>Emergency Contact Street Address</v>
          </cell>
          <cell r="C71" t="str">
            <v>TextInput</v>
          </cell>
          <cell r="E71">
            <v>7</v>
          </cell>
        </row>
        <row r="72">
          <cell r="A72" t="str">
            <v>emergencyContactStreetAddr2</v>
          </cell>
          <cell r="B72" t="str">
            <v>Emergency Contact Street Address line 2</v>
          </cell>
          <cell r="C72" t="str">
            <v>TextInput</v>
          </cell>
          <cell r="E72">
            <v>7</v>
          </cell>
        </row>
        <row r="73">
          <cell r="A73" t="str">
            <v>emergencyContactCity</v>
          </cell>
          <cell r="B73" t="str">
            <v>Emergency Contact Address City</v>
          </cell>
          <cell r="C73" t="str">
            <v>TextInput</v>
          </cell>
          <cell r="E73">
            <v>7</v>
          </cell>
        </row>
        <row r="74">
          <cell r="A74" t="str">
            <v>emergencyContactAddrCountry</v>
          </cell>
          <cell r="B74" t="str">
            <v>Emergency Contact Address Country</v>
          </cell>
          <cell r="C74" t="str">
            <v>SelectList</v>
          </cell>
          <cell r="E74">
            <v>7</v>
          </cell>
        </row>
        <row r="75">
          <cell r="A75" t="str">
            <v>emergencyContactAddrState</v>
          </cell>
          <cell r="B75" t="str">
            <v>Emergency Contact Address State</v>
          </cell>
          <cell r="C75" t="str">
            <v>SelectList</v>
          </cell>
          <cell r="E75">
            <v>7</v>
          </cell>
        </row>
        <row r="76">
          <cell r="A76" t="str">
            <v>emergencyContactAddrProvince</v>
          </cell>
          <cell r="B76" t="str">
            <v>Emergency Contact Address Province</v>
          </cell>
          <cell r="C76" t="str">
            <v>SelectList</v>
          </cell>
          <cell r="E76">
            <v>7</v>
          </cell>
        </row>
        <row r="77">
          <cell r="A77" t="str">
            <v>emergencyContactPostalCode</v>
          </cell>
          <cell r="B77" t="str">
            <v>Emergency Contact Address Postal/Zip Code</v>
          </cell>
          <cell r="C77" t="str">
            <v>TextInput</v>
          </cell>
          <cell r="E77">
            <v>7</v>
          </cell>
        </row>
        <row r="78">
          <cell r="A78" t="str">
            <v>emerAddrVerifiedSw</v>
          </cell>
          <cell r="B78" t="str">
            <v>Emergency Address Verified Switch:</v>
          </cell>
          <cell r="C78" t="str">
            <v>TextInput</v>
          </cell>
          <cell r="E78">
            <v>7</v>
          </cell>
        </row>
        <row r="79">
          <cell r="A79" t="str">
            <v>emerAddrVerify</v>
          </cell>
          <cell r="B79" t="str">
            <v>Emergency Address Verification Status (Required)</v>
          </cell>
          <cell r="C79" t="str">
            <v>AddressVerification</v>
          </cell>
          <cell r="E79">
            <v>7</v>
          </cell>
        </row>
        <row r="80">
          <cell r="A80" t="str">
            <v>emergencyContactEmailAddress</v>
          </cell>
          <cell r="B80" t="str">
            <v>Emergency Contact Email Address</v>
          </cell>
          <cell r="C80" t="str">
            <v>TextInput</v>
          </cell>
          <cell r="E80">
            <v>7</v>
          </cell>
        </row>
        <row r="81">
          <cell r="A81" t="str">
            <v>emergencyContactEmailAddressConfirmation</v>
          </cell>
          <cell r="B81" t="str">
            <v>Emergency Contact Email Address confirmation</v>
          </cell>
          <cell r="C81" t="str">
            <v>TextInput</v>
          </cell>
          <cell r="E81">
            <v>7</v>
          </cell>
        </row>
        <row r="82">
          <cell r="A82" t="str">
            <v>schoolDetails</v>
          </cell>
          <cell r="B82" t="str">
            <v>Your high school details:</v>
          </cell>
          <cell r="C82" t="str">
            <v>Informational</v>
          </cell>
          <cell r="E82">
            <v>8</v>
          </cell>
        </row>
        <row r="83">
          <cell r="A83" t="str">
            <v>hsSearch</v>
          </cell>
          <cell r="B83" t="str">
            <v>Search for your high school/secondary school:</v>
          </cell>
          <cell r="C83" t="str">
            <v>HSSearchTextInput</v>
          </cell>
          <cell r="E83">
            <v>8</v>
          </cell>
        </row>
        <row r="84">
          <cell r="A84" t="str">
            <v>hsCode</v>
          </cell>
          <cell r="B84" t="str">
            <v>High School/Secondary School Code:</v>
          </cell>
          <cell r="C84" t="str">
            <v>TextInput</v>
          </cell>
          <cell r="E84">
            <v>8</v>
          </cell>
        </row>
        <row r="85">
          <cell r="A85" t="str">
            <v>hsName</v>
          </cell>
          <cell r="B85" t="str">
            <v>High School/Secondary School Name:</v>
          </cell>
          <cell r="C85" t="str">
            <v>TextInput</v>
          </cell>
          <cell r="E85">
            <v>8</v>
          </cell>
        </row>
        <row r="86">
          <cell r="A86" t="str">
            <v>hsCity</v>
          </cell>
          <cell r="B86" t="str">
            <v>High School/Secondary School City</v>
          </cell>
          <cell r="C86" t="str">
            <v>TextInput</v>
          </cell>
          <cell r="E86">
            <v>8</v>
          </cell>
        </row>
        <row r="87">
          <cell r="A87" t="str">
            <v>hsCountry</v>
          </cell>
          <cell r="B87" t="str">
            <v>High School/Secondary School Country</v>
          </cell>
          <cell r="C87" t="str">
            <v>SelectList</v>
          </cell>
          <cell r="E87">
            <v>8</v>
          </cell>
        </row>
        <row r="88">
          <cell r="A88" t="str">
            <v>hsState</v>
          </cell>
          <cell r="B88" t="str">
            <v>High School/Secondary School State</v>
          </cell>
          <cell r="C88" t="str">
            <v>SelectList</v>
          </cell>
          <cell r="E88">
            <v>8</v>
          </cell>
        </row>
        <row r="89">
          <cell r="A89" t="str">
            <v>hsProvince</v>
          </cell>
          <cell r="B89" t="str">
            <v>High School/Secondary School Province</v>
          </cell>
          <cell r="C89" t="str">
            <v>SelectList</v>
          </cell>
          <cell r="E89">
            <v>8</v>
          </cell>
        </row>
        <row r="90">
          <cell r="A90" t="str">
            <v>hsGradDate</v>
          </cell>
          <cell r="B90" t="str">
            <v>Expected Graduation Date</v>
          </cell>
          <cell r="C90" t="str">
            <v>Date</v>
          </cell>
          <cell r="E90">
            <v>8</v>
          </cell>
        </row>
        <row r="91">
          <cell r="A91" t="str">
            <v>previousHsSearch1</v>
          </cell>
          <cell r="B91" t="str">
            <v>Previous High Schools</v>
          </cell>
          <cell r="C91" t="str">
            <v>ActionTable</v>
          </cell>
          <cell r="E91">
            <v>8</v>
          </cell>
        </row>
        <row r="92">
          <cell r="A92" t="str">
            <v>ged</v>
          </cell>
          <cell r="B92" t="str">
            <v>Do you have a GED or have you completed another high school equivalency program?</v>
          </cell>
          <cell r="C92" t="str">
            <v>Radio</v>
          </cell>
          <cell r="E92">
            <v>8</v>
          </cell>
        </row>
        <row r="93">
          <cell r="A93" t="str">
            <v>gedType</v>
          </cell>
          <cell r="B93" t="str">
            <v>If yes, which version:</v>
          </cell>
          <cell r="C93" t="str">
            <v>SelectList</v>
          </cell>
          <cell r="E93">
            <v>8</v>
          </cell>
        </row>
        <row r="94">
          <cell r="A94" t="str">
            <v>gedState</v>
          </cell>
          <cell r="B94" t="str">
            <v>In which state did you receive your Certificate of High School Equivalency (GED, etc.)?</v>
          </cell>
          <cell r="C94" t="str">
            <v>SelectList</v>
          </cell>
          <cell r="E94">
            <v>8</v>
          </cell>
        </row>
        <row r="95">
          <cell r="A95" t="str">
            <v>gedDate</v>
          </cell>
          <cell r="B95" t="str">
            <v>Date Certificate Completed</v>
          </cell>
          <cell r="C95" t="str">
            <v>Date</v>
          </cell>
          <cell r="E95">
            <v>8</v>
          </cell>
        </row>
        <row r="96">
          <cell r="A96" t="str">
            <v>attendedCollege</v>
          </cell>
          <cell r="B96" t="str">
            <v>Have you ever taken any college courses?</v>
          </cell>
          <cell r="C96" t="str">
            <v>Radio</v>
          </cell>
          <cell r="E96">
            <v>9</v>
          </cell>
        </row>
        <row r="97">
          <cell r="A97" t="str">
            <v>bachelors_or_equiv</v>
          </cell>
          <cell r="B97" t="str">
            <v>Do you already have or will you have a bachelor's degree or an equivalent degree prior to the start of the semester for which you are applying?</v>
          </cell>
          <cell r="C97" t="str">
            <v>Radio</v>
          </cell>
          <cell r="E97">
            <v>9</v>
          </cell>
        </row>
        <row r="98">
          <cell r="A98" t="str">
            <v>advi_consent</v>
          </cell>
          <cell r="B98" t="str">
            <v>Do you consent and agree that ApplyTexas and its partners (the Texas Higher Education Coordinating Board and AdmitHub) may communicate with you by email or text message (including SMS and MMS messages)? These messages may be about your account; provide information relevant to the college admissions process, scholarships and financial aid, and the college experience; or provide information and resources to help with finding a job.</v>
          </cell>
          <cell r="C98" t="str">
            <v>Radio</v>
          </cell>
          <cell r="E98">
            <v>9</v>
          </cell>
        </row>
        <row r="99">
          <cell r="A99" t="str">
            <v>college_attended_warning</v>
          </cell>
          <cell r="B99" t="str">
            <v>College Attended Information</v>
          </cell>
          <cell r="C99" t="str">
            <v>Informational</v>
          </cell>
          <cell r="D99" t="str">
            <v>Y</v>
          </cell>
          <cell r="E99">
            <v>9</v>
          </cell>
        </row>
        <row r="100">
          <cell r="A100" t="str">
            <v>previousColleges</v>
          </cell>
          <cell r="B100" t="str">
            <v>Previous Colleges</v>
          </cell>
          <cell r="C100" t="str">
            <v>ActionTable</v>
          </cell>
          <cell r="E100">
            <v>9</v>
          </cell>
        </row>
        <row r="101">
          <cell r="A101" t="str">
            <v>collSusp</v>
          </cell>
          <cell r="B101" t="str">
            <v>Are you currently on academic suspension from the last college or university attended?</v>
          </cell>
          <cell r="C101" t="str">
            <v>Radio</v>
          </cell>
          <cell r="E101">
            <v>9</v>
          </cell>
        </row>
        <row r="102">
          <cell r="A102" t="str">
            <v>profile_complete</v>
          </cell>
          <cell r="B102" t="str">
            <v>Profile Complete</v>
          </cell>
          <cell r="C102" t="str">
            <v>TextInput</v>
          </cell>
          <cell r="E102" t="str">
            <v>R</v>
          </cell>
        </row>
        <row r="103">
          <cell r="A103" t="str">
            <v>txResInfo</v>
          </cell>
          <cell r="B103" t="str">
            <v>Texas Residency Information</v>
          </cell>
          <cell r="C103" t="str">
            <v>Informational</v>
          </cell>
          <cell r="E103" t="str">
            <v>R</v>
          </cell>
        </row>
        <row r="104">
          <cell r="A104" t="str">
            <v>nonResStateCountry</v>
          </cell>
          <cell r="B104" t="str">
            <v>Of what country are you a resident?</v>
          </cell>
          <cell r="C104" t="str">
            <v>SelectList</v>
          </cell>
          <cell r="E104" t="str">
            <v>R</v>
          </cell>
        </row>
        <row r="105">
          <cell r="A105" t="str">
            <v>nonResStateStates</v>
          </cell>
          <cell r="B105" t="str">
            <v>Of what state are you a resident?</v>
          </cell>
          <cell r="C105" t="str">
            <v>SelectList</v>
          </cell>
          <cell r="E105" t="str">
            <v>R</v>
          </cell>
        </row>
        <row r="106">
          <cell r="A106" t="str">
            <v>nonResStateProvinces</v>
          </cell>
          <cell r="B106" t="str">
            <v>Of what province are you a resident?</v>
          </cell>
          <cell r="C106" t="str">
            <v>SelectList</v>
          </cell>
          <cell r="E106" t="str">
            <v>R</v>
          </cell>
        </row>
        <row r="107">
          <cell r="A107" t="str">
            <v>nonResState</v>
          </cell>
          <cell r="B107" t="str">
            <v>Of what state or country are you a resident?</v>
          </cell>
          <cell r="C107" t="str">
            <v>SelectList</v>
          </cell>
          <cell r="E107" t="str">
            <v>A</v>
          </cell>
        </row>
        <row r="108">
          <cell r="A108" t="str">
            <v>threeYrTx</v>
          </cell>
          <cell r="B108" t="str">
            <v>Did you live or will you have lived in Texas for 36 consecutive months leading up to high school graduation or completion of the GED?</v>
          </cell>
          <cell r="C108" t="str">
            <v>Radio</v>
          </cell>
          <cell r="E108" t="str">
            <v>R</v>
          </cell>
        </row>
        <row r="109">
          <cell r="A109" t="str">
            <v>oneYrTx</v>
          </cell>
          <cell r="B109" t="str">
            <v>When you begin the semester for which you are applying, will you have lived in Texas for the previous 12 months?</v>
          </cell>
          <cell r="C109" t="str">
            <v>Radio</v>
          </cell>
          <cell r="E109" t="str">
            <v>R</v>
          </cell>
        </row>
        <row r="110">
          <cell r="A110" t="str">
            <v>prevCollege</v>
          </cell>
          <cell r="B110" t="str">
            <v>During the 12 months prior to the term for which you are applying, did you attend a public college or university in Texas in a fall or spring term (excluding summer)?</v>
          </cell>
          <cell r="C110" t="str">
            <v>Radio</v>
          </cell>
          <cell r="E110" t="str">
            <v>R</v>
          </cell>
        </row>
        <row r="111">
          <cell r="A111" t="str">
            <v>prevCollName</v>
          </cell>
          <cell r="B111" t="str">
            <v>What Texas public college or university did you last attend?</v>
          </cell>
          <cell r="C111" t="str">
            <v>SelectList</v>
          </cell>
          <cell r="E111" t="str">
            <v>R</v>
          </cell>
        </row>
        <row r="112">
          <cell r="A112" t="str">
            <v>prevCollCcyys</v>
          </cell>
          <cell r="B112" t="str">
            <v>In which terms were you last enrolled?</v>
          </cell>
          <cell r="C112" t="str">
            <v>Checkbox</v>
          </cell>
          <cell r="E112" t="str">
            <v>R</v>
          </cell>
        </row>
        <row r="113">
          <cell r="A113" t="str">
            <v>prevResStatus</v>
          </cell>
          <cell r="B113" t="str">
            <v>During your last semester at a Texas public institution, did you pay resident (in-state) or nonresident (out-of-state) tuition?</v>
          </cell>
          <cell r="C113" t="str">
            <v>Radio</v>
          </cell>
          <cell r="E113" t="str">
            <v>R</v>
          </cell>
        </row>
        <row r="114">
          <cell r="A114" t="str">
            <v>prevResBasis</v>
          </cell>
          <cell r="B114" t="str">
            <v>If you paid in-state tuition at your last institution, was it because you were classified as a resident or because you were a nonresident who received a waiver?</v>
          </cell>
          <cell r="C114" t="str">
            <v>Radio</v>
          </cell>
          <cell r="E114" t="str">
            <v>R</v>
          </cell>
        </row>
        <row r="115">
          <cell r="A115" t="str">
            <v>claimedAsDepThisYr</v>
          </cell>
          <cell r="B115" t="str">
            <v>Are you claimed as a dependent or are you eligible to be claimed as a dependent by a parent or court-appointed legal guardian?</v>
          </cell>
          <cell r="C115" t="str">
            <v>Radio</v>
          </cell>
          <cell r="E115" t="str">
            <v>R</v>
          </cell>
        </row>
        <row r="116">
          <cell r="A116" t="str">
            <v>filedOwnTax</v>
          </cell>
          <cell r="B116" t="str">
            <v>Do you file your own federal income tax as an independent tax payer?</v>
          </cell>
          <cell r="C116" t="str">
            <v>Radio</v>
          </cell>
          <cell r="E116" t="str">
            <v>R</v>
          </cell>
        </row>
        <row r="117">
          <cell r="A117" t="str">
            <v>support</v>
          </cell>
          <cell r="B117" t="str">
            <v>Who provides the majority of your support?</v>
          </cell>
          <cell r="C117" t="str">
            <v>Radio</v>
          </cell>
          <cell r="E117" t="str">
            <v>R</v>
          </cell>
        </row>
        <row r="118">
          <cell r="A118" t="str">
            <v>supportOther</v>
          </cell>
          <cell r="B118" t="str">
            <v>If you answered 'other' above, please list:</v>
          </cell>
          <cell r="C118" t="str">
            <v>TextInput</v>
          </cell>
          <cell r="E118" t="str">
            <v>R</v>
          </cell>
        </row>
        <row r="119">
          <cell r="A119" t="str">
            <v>resAffidavit</v>
          </cell>
          <cell r="B119" t="str">
            <v>Please open the Residency Affidavit, print a copy, fill it out and submit it to the school to which you are applying.</v>
          </cell>
          <cell r="C119" t="str">
            <v>Checkbox</v>
          </cell>
          <cell r="E119" t="str">
            <v>R</v>
          </cell>
        </row>
        <row r="120">
          <cell r="A120" t="str">
            <v>selfCurrTxRes</v>
          </cell>
          <cell r="B120" t="str">
            <v>Do you currently live in Texas?</v>
          </cell>
          <cell r="C120" t="str">
            <v>Radio</v>
          </cell>
          <cell r="E120" t="str">
            <v>R</v>
          </cell>
        </row>
        <row r="121">
          <cell r="A121" t="str">
            <v>selfTxResYrs</v>
          </cell>
          <cell r="B121" t="str">
            <v>If you currently live in Texas, how many years have you been living here?</v>
          </cell>
          <cell r="C121" t="str">
            <v>TextInput</v>
          </cell>
          <cell r="E121" t="str">
            <v>R</v>
          </cell>
        </row>
        <row r="122">
          <cell r="A122" t="str">
            <v>selfTxResMths</v>
          </cell>
          <cell r="B122" t="str">
            <v>If you currently live in Texas, how many months (not including the years you entered above) have you been living here?</v>
          </cell>
          <cell r="C122" t="str">
            <v>TextInput</v>
          </cell>
          <cell r="E122" t="str">
            <v>R</v>
          </cell>
        </row>
        <row r="123">
          <cell r="A123" t="str">
            <v>selfWhyMoveTx</v>
          </cell>
          <cell r="B123" t="str">
            <v>If you currently live in Texas, what is your main purpose for being in the state?</v>
          </cell>
          <cell r="C123" t="str">
            <v>SelectList</v>
          </cell>
          <cell r="E123" t="str">
            <v>R</v>
          </cell>
        </row>
        <row r="124">
          <cell r="A124" t="str">
            <v>selfTxMilHome</v>
          </cell>
          <cell r="B124" t="str">
            <v>If you are a member of the U.S. military, is Texas your Home of Record?</v>
          </cell>
          <cell r="C124" t="str">
            <v>Radio</v>
          </cell>
          <cell r="E124" t="str">
            <v>R</v>
          </cell>
        </row>
        <row r="125">
          <cell r="A125" t="str">
            <v>selfTxMilLegalState</v>
          </cell>
          <cell r="B125" t="str">
            <v>If you are a member of the U.S. military, what state is listed as your military legal residence for tax purposes on your Leave and Earnings Statement?</v>
          </cell>
          <cell r="C125" t="str">
            <v>SelectList</v>
          </cell>
          <cell r="E125" t="str">
            <v>R</v>
          </cell>
        </row>
        <row r="126">
          <cell r="A126" t="str">
            <v>selfTxTitle</v>
          </cell>
          <cell r="B126" t="str">
            <v>Do you hold the title to residential real property in Texas?</v>
          </cell>
          <cell r="C126" t="str">
            <v>Radio</v>
          </cell>
          <cell r="E126" t="str">
            <v>R</v>
          </cell>
        </row>
        <row r="127">
          <cell r="A127" t="str">
            <v>selfTxTitleDate</v>
          </cell>
          <cell r="B127" t="str">
            <v>If yes, enter the date you acquired the title:</v>
          </cell>
          <cell r="C127" t="str">
            <v>Date</v>
          </cell>
          <cell r="E127" t="str">
            <v>R</v>
          </cell>
        </row>
        <row r="128">
          <cell r="A128" t="str">
            <v>selfTxBusiness</v>
          </cell>
          <cell r="B128" t="str">
            <v>Do you have ownership interest and customarily manage a business in Texas without the intention of liquidation in the foreseeable future?</v>
          </cell>
          <cell r="C128" t="str">
            <v>Radio</v>
          </cell>
          <cell r="E128" t="str">
            <v>R</v>
          </cell>
        </row>
        <row r="129">
          <cell r="A129" t="str">
            <v>selfTxBusinessDate</v>
          </cell>
          <cell r="B129" t="str">
            <v>If yes, enter the date you acquired the Texas business:</v>
          </cell>
          <cell r="C129" t="str">
            <v>Date</v>
          </cell>
          <cell r="E129" t="str">
            <v>R</v>
          </cell>
        </row>
        <row r="130">
          <cell r="A130" t="str">
            <v>selfTxWork</v>
          </cell>
          <cell r="B130" t="str">
            <v>Have you been gainfully employed in Texas for the past 12 months?</v>
          </cell>
          <cell r="C130" t="str">
            <v>Radio</v>
          </cell>
          <cell r="E130" t="str">
            <v>R</v>
          </cell>
        </row>
        <row r="131">
          <cell r="A131" t="str">
            <v>selfTxHomeless</v>
          </cell>
          <cell r="B131" t="str">
            <v>Have you received primary support from a social services agency for the past 12 months?</v>
          </cell>
          <cell r="C131" t="str">
            <v>Radio</v>
          </cell>
          <cell r="E131" t="str">
            <v>R</v>
          </cell>
        </row>
        <row r="132">
          <cell r="A132" t="str">
            <v>selfTxSpouse</v>
          </cell>
          <cell r="B132" t="str">
            <v>Are you married to a person who either: owns property in Texas, owns a business in Texas, is gainfully employed in Texas, or has received primary support from a social service agency?</v>
          </cell>
          <cell r="C132" t="str">
            <v>Radio</v>
          </cell>
          <cell r="E132" t="str">
            <v>R</v>
          </cell>
        </row>
        <row r="133">
          <cell r="A133" t="str">
            <v>selfTxSpouseOther</v>
          </cell>
          <cell r="B133" t="str">
            <v>If yes, indicate which question could be answered 'yes' by your spouse:</v>
          </cell>
          <cell r="C133" t="str">
            <v>SelectList</v>
          </cell>
          <cell r="E133" t="str">
            <v>R</v>
          </cell>
        </row>
        <row r="134">
          <cell r="A134" t="str">
            <v>selfTxSpouseMarriageDate</v>
          </cell>
          <cell r="B134" t="str">
            <v>When did you marry the Texas Resident</v>
          </cell>
          <cell r="C134" t="str">
            <v>Date</v>
          </cell>
          <cell r="E134" t="str">
            <v>R</v>
          </cell>
        </row>
        <row r="135">
          <cell r="A135" t="str">
            <v>guarUsCit</v>
          </cell>
          <cell r="B135" t="str">
            <v>Is the parent or legal guardian upon whom you base your claim of residency a U.S. Citizen?</v>
          </cell>
          <cell r="C135" t="str">
            <v>Radio</v>
          </cell>
          <cell r="E135" t="str">
            <v>R</v>
          </cell>
        </row>
        <row r="136">
          <cell r="A136" t="str">
            <v>guarUsPermRes</v>
          </cell>
          <cell r="B136" t="str">
            <v>If not, is the parent or legal guardian upon whom you base your claim of residency a Permanent Resident of the U.S.?</v>
          </cell>
          <cell r="C136" t="str">
            <v>Radio</v>
          </cell>
          <cell r="E136" t="str">
            <v>R</v>
          </cell>
        </row>
        <row r="137">
          <cell r="A137" t="str">
            <v>guarAlienPermResApp</v>
          </cell>
          <cell r="B137" t="str">
            <v>Is this parent or legal guardian a foreign national whose application for Permanent Resident Status has been preliminarily reviewed?</v>
          </cell>
          <cell r="C137" t="str">
            <v>Radio</v>
          </cell>
          <cell r="E137" t="str">
            <v>R</v>
          </cell>
        </row>
        <row r="138">
          <cell r="A138" t="str">
            <v>guarVisa</v>
          </cell>
          <cell r="B138" t="str">
            <v>Is this parent or legal guardian a foreign national here with a visa eligible to domicile in the United States or is he/she a Refugee, Asylee, Parolee or here under Temporary Protective Status?</v>
          </cell>
          <cell r="C138" t="str">
            <v>SelectList</v>
          </cell>
          <cell r="E138" t="str">
            <v>R</v>
          </cell>
        </row>
        <row r="139">
          <cell r="A139" t="str">
            <v>guarCurrTxRes</v>
          </cell>
          <cell r="B139" t="str">
            <v>Does this parent or guardian currently live in Texas?</v>
          </cell>
          <cell r="C139" t="str">
            <v>Radio</v>
          </cell>
          <cell r="E139" t="str">
            <v>R</v>
          </cell>
        </row>
        <row r="140">
          <cell r="A140" t="str">
            <v>guarTxResYrs</v>
          </cell>
          <cell r="B140" t="str">
            <v>If your parent or legal guardian is currently living in Texas, how many years have they been living here?</v>
          </cell>
          <cell r="C140" t="str">
            <v>TextInput</v>
          </cell>
          <cell r="E140" t="str">
            <v>R</v>
          </cell>
        </row>
        <row r="141">
          <cell r="A141" t="str">
            <v>guarTxResMths</v>
          </cell>
          <cell r="B141" t="str">
            <v>If your parent or legal guardian is currently living in Texas, how many months (not including the years you entered above) have they been living here?</v>
          </cell>
          <cell r="C141" t="str">
            <v>TextInput</v>
          </cell>
          <cell r="E141" t="str">
            <v>R</v>
          </cell>
        </row>
        <row r="142">
          <cell r="A142" t="str">
            <v>guarWhyMoveTx</v>
          </cell>
          <cell r="B142" t="str">
            <v>What is your parent's or legal guardian's main purpose for being in the state?</v>
          </cell>
          <cell r="C142" t="str">
            <v>SelectList</v>
          </cell>
          <cell r="E142" t="str">
            <v>R</v>
          </cell>
        </row>
        <row r="143">
          <cell r="A143" t="str">
            <v>guarTxMilHome</v>
          </cell>
          <cell r="B143" t="str">
            <v>If your parent or legal guardian is a member of the U.S. military, is Texas her or his Home of Record?</v>
          </cell>
          <cell r="C143" t="str">
            <v>Radio</v>
          </cell>
          <cell r="E143" t="str">
            <v>R</v>
          </cell>
        </row>
        <row r="144">
          <cell r="A144" t="str">
            <v>guarTxMilLegalState</v>
          </cell>
          <cell r="B144" t="str">
            <v>If your parent or legal guardian is a member of the U.S. military, what state is listed as her or his military legal residence for tax purposes on her or his Leave and Earnings Statement?</v>
          </cell>
          <cell r="C144" t="str">
            <v>SelectList</v>
          </cell>
          <cell r="E144" t="str">
            <v>R</v>
          </cell>
        </row>
        <row r="145">
          <cell r="A145" t="str">
            <v>guarTxTitle</v>
          </cell>
          <cell r="B145" t="str">
            <v>Does your parent or legal guardian hold the title to residential real property in Texas?</v>
          </cell>
          <cell r="C145" t="str">
            <v>Radio</v>
          </cell>
          <cell r="E145" t="str">
            <v>R</v>
          </cell>
        </row>
        <row r="146">
          <cell r="A146" t="str">
            <v>guarTxTitleDate</v>
          </cell>
          <cell r="B146" t="str">
            <v>If yes, enter the date they acquired the title:</v>
          </cell>
          <cell r="C146" t="str">
            <v>Date</v>
          </cell>
          <cell r="E146" t="str">
            <v>R</v>
          </cell>
        </row>
        <row r="147">
          <cell r="A147" t="str">
            <v>guarTxBusiness</v>
          </cell>
          <cell r="B147" t="str">
            <v>Does your parent or legal guardian have ownership interest and customarily manage a business in Texas without the intention of liquidation in the foreseeable future?</v>
          </cell>
          <cell r="C147" t="str">
            <v>Radio</v>
          </cell>
          <cell r="E147" t="str">
            <v>R</v>
          </cell>
        </row>
        <row r="148">
          <cell r="A148" t="str">
            <v>guarTxBusinessDate</v>
          </cell>
          <cell r="B148" t="str">
            <v>If yes, enter the date they acquired the Texas business:</v>
          </cell>
          <cell r="C148" t="str">
            <v>Date</v>
          </cell>
          <cell r="E148" t="str">
            <v>R</v>
          </cell>
        </row>
        <row r="149">
          <cell r="A149" t="str">
            <v>guarTxWork</v>
          </cell>
          <cell r="B149" t="str">
            <v>Has your parent or legal guardian been gainfully employed in Texas for the past 12 months?</v>
          </cell>
          <cell r="C149" t="str">
            <v>Radio</v>
          </cell>
          <cell r="E149" t="str">
            <v>R</v>
          </cell>
        </row>
        <row r="150">
          <cell r="A150" t="str">
            <v>guarTxHomeless</v>
          </cell>
          <cell r="B150" t="str">
            <v>Has your parent or legal guardian received primary support from a social services agency for the past 12 months?</v>
          </cell>
          <cell r="C150" t="str">
            <v>Radio</v>
          </cell>
          <cell r="E150" t="str">
            <v>R</v>
          </cell>
        </row>
        <row r="151">
          <cell r="A151" t="str">
            <v>guarTxSpouse</v>
          </cell>
          <cell r="B151" t="str">
            <v>Is your parent or legal guardian married to a person who either: owns property in Texas, owns a business in Texas, is gainfully employed in Texas, or has received primary support from a social service agency?</v>
          </cell>
          <cell r="C151" t="str">
            <v>Radio</v>
          </cell>
          <cell r="E151" t="str">
            <v>R</v>
          </cell>
        </row>
        <row r="152">
          <cell r="A152" t="str">
            <v>guarTxSpouseOther</v>
          </cell>
          <cell r="B152" t="str">
            <v>If yes, indicate which question could be answered 'yes' by your parent or legal guardian's spouse:</v>
          </cell>
          <cell r="C152" t="str">
            <v>SelectList</v>
          </cell>
          <cell r="E152" t="str">
            <v>R</v>
          </cell>
        </row>
        <row r="153">
          <cell r="A153" t="str">
            <v>guarTxSpouseMarriageDate</v>
          </cell>
          <cell r="B153" t="str">
            <v>When did your parent or legal guardian marry the Texas Resident?</v>
          </cell>
          <cell r="C153" t="str">
            <v>Date</v>
          </cell>
          <cell r="E153" t="str">
            <v>R</v>
          </cell>
        </row>
        <row r="154">
          <cell r="A154" t="str">
            <v>resComments</v>
          </cell>
          <cell r="B154" t="str">
            <v>Is there any additional information that you believe your college should know in evaluating your eligibility to be classified as a resident? If so, please provide it here</v>
          </cell>
          <cell r="C154" t="str">
            <v>TextArea</v>
          </cell>
          <cell r="E154" t="str">
            <v>R</v>
          </cell>
        </row>
        <row r="155">
          <cell r="A155" t="str">
            <v>ioCurrResideUs</v>
          </cell>
          <cell r="B155" t="str">
            <v>Are you currently residing in the U.S.?</v>
          </cell>
          <cell r="C155" t="str">
            <v>Radio</v>
          </cell>
          <cell r="E155" t="str">
            <v>R</v>
          </cell>
        </row>
        <row r="156">
          <cell r="A156" t="str">
            <v>ioVisaHeldInUs</v>
          </cell>
          <cell r="B156" t="str">
            <v>If you are currently residing in the U.S., please select your current visa type:</v>
          </cell>
          <cell r="C156" t="str">
            <v>SelectList</v>
          </cell>
          <cell r="E156" t="str">
            <v>R</v>
          </cell>
        </row>
        <row r="157">
          <cell r="A157" t="str">
            <v>ioVisaHeldInUsOther</v>
          </cell>
          <cell r="B157" t="str">
            <v>Other Visa Type (if not listed above)</v>
          </cell>
          <cell r="C157" t="str">
            <v>TextInput</v>
          </cell>
          <cell r="E157" t="str">
            <v>R</v>
          </cell>
        </row>
        <row r="158">
          <cell r="A158" t="str">
            <v>ioVisaHeldInUsExpDate</v>
          </cell>
          <cell r="B158" t="str">
            <v>If an expiration date is indicated on your form I-94, please enter it:</v>
          </cell>
          <cell r="C158" t="str">
            <v>Date</v>
          </cell>
          <cell r="E158" t="str">
            <v>R</v>
          </cell>
        </row>
        <row r="159">
          <cell r="A159" t="str">
            <v>ioVisaStatChange</v>
          </cell>
          <cell r="B159" t="str">
            <v>Will you require a change in your visa status?</v>
          </cell>
          <cell r="C159" t="str">
            <v>Radio</v>
          </cell>
          <cell r="E159" t="str">
            <v>R</v>
          </cell>
        </row>
        <row r="160">
          <cell r="A160" t="str">
            <v>ioExitUs</v>
          </cell>
          <cell r="B160" t="str">
            <v>If you are already in the U.S., do you plan to leave the U.S. before enrolling at the university to which you are applying?</v>
          </cell>
          <cell r="C160" t="str">
            <v>Radio</v>
          </cell>
          <cell r="E160" t="str">
            <v>R</v>
          </cell>
        </row>
        <row r="161">
          <cell r="A161" t="str">
            <v>ioExitDate</v>
          </cell>
          <cell r="B161" t="str">
            <v>If yes, approximate date of travel</v>
          </cell>
          <cell r="C161" t="str">
            <v>Date</v>
          </cell>
          <cell r="E161" t="str">
            <v>R</v>
          </cell>
        </row>
        <row r="162">
          <cell r="A162" t="str">
            <v>ioVisaType</v>
          </cell>
          <cell r="B162" t="str">
            <v>If you will require a change in your visa status, what type of visa is expected?</v>
          </cell>
          <cell r="C162" t="str">
            <v>Radio</v>
          </cell>
          <cell r="E162" t="str">
            <v>R</v>
          </cell>
        </row>
        <row r="163">
          <cell r="A163" t="str">
            <v>funds</v>
          </cell>
          <cell r="B163" t="str">
            <v>Expected source of financial support if you are, or will be, in F-1 or J-1 status:</v>
          </cell>
          <cell r="C163" t="str">
            <v>Checkbox</v>
          </cell>
          <cell r="E163" t="str">
            <v>R</v>
          </cell>
        </row>
        <row r="164">
          <cell r="A164" t="str">
            <v>fundsGovPrivDesc</v>
          </cell>
          <cell r="B164" t="str">
            <v>If expecting financial support from government or private sponsor, please enter full name of sponsor:</v>
          </cell>
          <cell r="C164" t="str">
            <v>TextInput</v>
          </cell>
          <cell r="E164" t="str">
            <v>R</v>
          </cell>
        </row>
        <row r="165">
          <cell r="A165" t="str">
            <v>fundsOtherDesc</v>
          </cell>
          <cell r="B165" t="str">
            <v>If expecting 'other' financial support, please enter source:</v>
          </cell>
          <cell r="C165" t="str">
            <v>TextInput</v>
          </cell>
          <cell r="E165" t="str">
            <v>R</v>
          </cell>
        </row>
        <row r="166">
          <cell r="A166" t="str">
            <v>maritalStat</v>
          </cell>
          <cell r="B166" t="str">
            <v>What is your marital status?</v>
          </cell>
          <cell r="C166" t="str">
            <v>Radio</v>
          </cell>
          <cell r="E166" t="str">
            <v>R</v>
          </cell>
        </row>
        <row r="167">
          <cell r="A167" t="str">
            <v>spouseLastNm</v>
          </cell>
          <cell r="B167" t="str">
            <v>Spouse Full Legal Last/Family Name</v>
          </cell>
          <cell r="C167" t="str">
            <v>TextInput</v>
          </cell>
          <cell r="E167" t="str">
            <v>R</v>
          </cell>
        </row>
        <row r="168">
          <cell r="A168" t="str">
            <v>spouseFirstNm</v>
          </cell>
          <cell r="B168" t="str">
            <v>Spouse First/given Name</v>
          </cell>
          <cell r="C168" t="str">
            <v>TextInput</v>
          </cell>
          <cell r="E168" t="str">
            <v>R</v>
          </cell>
        </row>
        <row r="169">
          <cell r="A169" t="str">
            <v>spouseMiddleNm</v>
          </cell>
          <cell r="B169" t="str">
            <v>Spouse Middle Name</v>
          </cell>
          <cell r="C169" t="str">
            <v>TextInput</v>
          </cell>
          <cell r="E169" t="str">
            <v>R</v>
          </cell>
        </row>
        <row r="170">
          <cell r="A170" t="str">
            <v>spouseDateOfBirth</v>
          </cell>
          <cell r="B170" t="str">
            <v>Spouse Date of Birth</v>
          </cell>
          <cell r="C170" t="str">
            <v>DobDate</v>
          </cell>
          <cell r="E170" t="str">
            <v>R</v>
          </cell>
        </row>
        <row r="171">
          <cell r="A171" t="str">
            <v>spouseCityOfBirth</v>
          </cell>
          <cell r="B171" t="str">
            <v>Spouse City of Birth</v>
          </cell>
          <cell r="C171" t="str">
            <v>TextInput</v>
          </cell>
          <cell r="E171" t="str">
            <v>R</v>
          </cell>
        </row>
        <row r="172">
          <cell r="A172" t="str">
            <v>spouseCountryOfBirth</v>
          </cell>
          <cell r="B172" t="str">
            <v>Spouse Country of Birth</v>
          </cell>
          <cell r="C172" t="str">
            <v>SelectList</v>
          </cell>
          <cell r="E172" t="str">
            <v>R</v>
          </cell>
        </row>
        <row r="173">
          <cell r="A173" t="str">
            <v>spouseCitCountry</v>
          </cell>
          <cell r="B173" t="str">
            <v>Spouse Country of Citizenship</v>
          </cell>
          <cell r="C173" t="str">
            <v>SelectList</v>
          </cell>
          <cell r="E173" t="str">
            <v>R</v>
          </cell>
        </row>
        <row r="174">
          <cell r="A174" t="str">
            <v>children</v>
          </cell>
          <cell r="B174" t="str">
            <v>Do you have children?</v>
          </cell>
          <cell r="C174" t="str">
            <v>Radio</v>
          </cell>
          <cell r="E174" t="str">
            <v>R</v>
          </cell>
        </row>
        <row r="175">
          <cell r="A175" t="str">
            <v>childLastNm1</v>
          </cell>
          <cell r="B175" t="str">
            <v>Child 1 Legal Last/Family Name</v>
          </cell>
          <cell r="C175" t="str">
            <v>TextInput</v>
          </cell>
          <cell r="E175" t="str">
            <v>R</v>
          </cell>
        </row>
        <row r="176">
          <cell r="A176" t="str">
            <v>childFirstNm1</v>
          </cell>
          <cell r="B176" t="str">
            <v>Child 1 First/given Name</v>
          </cell>
          <cell r="C176" t="str">
            <v>TextInput</v>
          </cell>
          <cell r="E176" t="str">
            <v>R</v>
          </cell>
        </row>
        <row r="177">
          <cell r="A177" t="str">
            <v>childMiddleNm1</v>
          </cell>
          <cell r="B177" t="str">
            <v>Child 1 Middle Name</v>
          </cell>
          <cell r="C177" t="str">
            <v>TextInput</v>
          </cell>
          <cell r="E177" t="str">
            <v>R</v>
          </cell>
        </row>
        <row r="178">
          <cell r="A178" t="str">
            <v>childDateOfBirth1</v>
          </cell>
          <cell r="B178" t="str">
            <v>Child 1 Date of Birth</v>
          </cell>
          <cell r="C178" t="str">
            <v>DobDate</v>
          </cell>
          <cell r="E178" t="str">
            <v>R</v>
          </cell>
        </row>
        <row r="179">
          <cell r="A179" t="str">
            <v>childCityOfBirth1</v>
          </cell>
          <cell r="B179" t="str">
            <v>Child 1 City of Birth</v>
          </cell>
          <cell r="C179" t="str">
            <v>TextInput</v>
          </cell>
          <cell r="E179" t="str">
            <v>R</v>
          </cell>
        </row>
        <row r="180">
          <cell r="A180" t="str">
            <v>childCountryOfBirth1</v>
          </cell>
          <cell r="B180" t="str">
            <v>Child 1 Country of Birth</v>
          </cell>
          <cell r="C180" t="str">
            <v>SelectList</v>
          </cell>
          <cell r="E180" t="str">
            <v>R</v>
          </cell>
        </row>
        <row r="181">
          <cell r="A181" t="str">
            <v>childCitCountry1</v>
          </cell>
          <cell r="B181" t="str">
            <v>Child 1 country of citizenship</v>
          </cell>
          <cell r="C181" t="str">
            <v>SelectList</v>
          </cell>
          <cell r="E181" t="str">
            <v>R</v>
          </cell>
        </row>
        <row r="182">
          <cell r="A182" t="str">
            <v>childGender1</v>
          </cell>
          <cell r="B182" t="str">
            <v>Child 1 Gender</v>
          </cell>
          <cell r="C182" t="str">
            <v>Radio</v>
          </cell>
          <cell r="E182" t="str">
            <v>R</v>
          </cell>
        </row>
        <row r="183">
          <cell r="A183" t="str">
            <v>addChild2</v>
          </cell>
          <cell r="B183" t="str">
            <v>Check here to add another child:</v>
          </cell>
          <cell r="C183" t="str">
            <v>Checkbox</v>
          </cell>
          <cell r="E183" t="str">
            <v>R</v>
          </cell>
        </row>
        <row r="184">
          <cell r="A184" t="str">
            <v>childLastNm2</v>
          </cell>
          <cell r="B184" t="str">
            <v>Child 2 Legal Last/Family Name</v>
          </cell>
          <cell r="C184" t="str">
            <v>TextInput</v>
          </cell>
          <cell r="E184" t="str">
            <v>R</v>
          </cell>
        </row>
        <row r="185">
          <cell r="A185" t="str">
            <v>childFirstNm2</v>
          </cell>
          <cell r="B185" t="str">
            <v>Child 2 First/given Name</v>
          </cell>
          <cell r="C185" t="str">
            <v>TextInput</v>
          </cell>
          <cell r="E185" t="str">
            <v>R</v>
          </cell>
        </row>
        <row r="186">
          <cell r="A186" t="str">
            <v>childMiddleNm2</v>
          </cell>
          <cell r="B186" t="str">
            <v>Child 2 Middle Name</v>
          </cell>
          <cell r="C186" t="str">
            <v>TextInput</v>
          </cell>
          <cell r="E186" t="str">
            <v>R</v>
          </cell>
        </row>
        <row r="187">
          <cell r="A187" t="str">
            <v>dateFormat|childDateOfBirth2</v>
          </cell>
          <cell r="B187" t="str">
            <v>Child 2 Date of Birth</v>
          </cell>
          <cell r="C187" t="str">
            <v>DobDate</v>
          </cell>
          <cell r="E187" t="str">
            <v>R</v>
          </cell>
        </row>
        <row r="188">
          <cell r="A188" t="str">
            <v>childCityOfBirth2</v>
          </cell>
          <cell r="B188" t="str">
            <v>Child 2 City of Birth</v>
          </cell>
          <cell r="C188" t="str">
            <v>TextInput</v>
          </cell>
          <cell r="E188" t="str">
            <v>R</v>
          </cell>
        </row>
        <row r="189">
          <cell r="A189" t="str">
            <v>childCountryOfBirth2</v>
          </cell>
          <cell r="B189" t="str">
            <v>Child 2 Country of Birth</v>
          </cell>
          <cell r="C189" t="str">
            <v>SelectList</v>
          </cell>
          <cell r="E189" t="str">
            <v>R</v>
          </cell>
        </row>
        <row r="190">
          <cell r="A190" t="str">
            <v>childCitCountry2</v>
          </cell>
          <cell r="B190" t="str">
            <v>Child 2 country of citizenship</v>
          </cell>
          <cell r="C190" t="str">
            <v>SelectList</v>
          </cell>
          <cell r="E190" t="str">
            <v>R</v>
          </cell>
        </row>
        <row r="191">
          <cell r="A191" t="str">
            <v>childGender2</v>
          </cell>
          <cell r="B191" t="str">
            <v>Child 2 Gender</v>
          </cell>
          <cell r="C191" t="str">
            <v>Radio</v>
          </cell>
          <cell r="E191" t="str">
            <v>R</v>
          </cell>
        </row>
        <row r="192">
          <cell r="A192" t="str">
            <v>addChild3</v>
          </cell>
          <cell r="B192" t="str">
            <v>Check here to add another child:</v>
          </cell>
          <cell r="C192" t="str">
            <v>Checkbox</v>
          </cell>
          <cell r="E192" t="str">
            <v>R</v>
          </cell>
        </row>
        <row r="193">
          <cell r="A193" t="str">
            <v>childLastNm3</v>
          </cell>
          <cell r="B193" t="str">
            <v>Child 3 Legal Last/Family Name</v>
          </cell>
          <cell r="C193" t="str">
            <v>TextInput</v>
          </cell>
          <cell r="E193" t="str">
            <v>R</v>
          </cell>
        </row>
        <row r="194">
          <cell r="A194" t="str">
            <v>childFirstNm3</v>
          </cell>
          <cell r="B194" t="str">
            <v>Child 3 First/given Name</v>
          </cell>
          <cell r="C194" t="str">
            <v>TextInput</v>
          </cell>
          <cell r="E194" t="str">
            <v>R</v>
          </cell>
        </row>
        <row r="195">
          <cell r="A195" t="str">
            <v>childMiddleNm3</v>
          </cell>
          <cell r="B195" t="str">
            <v>Child 3 Middle Name</v>
          </cell>
          <cell r="C195" t="str">
            <v>TextInput</v>
          </cell>
          <cell r="E195" t="str">
            <v>R</v>
          </cell>
        </row>
        <row r="196">
          <cell r="A196" t="str">
            <v>childDateOfBirth3</v>
          </cell>
          <cell r="B196" t="str">
            <v>Child 3 Date of Birth</v>
          </cell>
          <cell r="C196" t="str">
            <v>DobDate</v>
          </cell>
          <cell r="E196" t="str">
            <v>R</v>
          </cell>
        </row>
        <row r="197">
          <cell r="A197" t="str">
            <v>childCityOfBirth3</v>
          </cell>
          <cell r="B197" t="str">
            <v>Child 3 City of Birth</v>
          </cell>
          <cell r="C197" t="str">
            <v>TextInput</v>
          </cell>
          <cell r="E197" t="str">
            <v>R</v>
          </cell>
        </row>
        <row r="198">
          <cell r="A198" t="str">
            <v>childCountryOfBirth3</v>
          </cell>
          <cell r="B198" t="str">
            <v>Child 3 Country of Birth</v>
          </cell>
          <cell r="C198" t="str">
            <v>SelectList</v>
          </cell>
          <cell r="E198" t="str">
            <v>R</v>
          </cell>
        </row>
        <row r="199">
          <cell r="A199" t="str">
            <v>childCitCountry3</v>
          </cell>
          <cell r="B199" t="str">
            <v>Child 3 country of citizenship</v>
          </cell>
          <cell r="C199" t="str">
            <v>SelectList</v>
          </cell>
          <cell r="E199" t="str">
            <v>R</v>
          </cell>
        </row>
        <row r="200">
          <cell r="A200" t="str">
            <v>childGender3</v>
          </cell>
          <cell r="B200" t="str">
            <v>Child 3 Gender</v>
          </cell>
          <cell r="C200" t="str">
            <v>Radio</v>
          </cell>
          <cell r="E200" t="str">
            <v>R</v>
          </cell>
        </row>
        <row r="201">
          <cell r="A201" t="str">
            <v>addChild4</v>
          </cell>
          <cell r="B201" t="str">
            <v>Check here to add another child:</v>
          </cell>
          <cell r="C201" t="str">
            <v>Checkbox</v>
          </cell>
          <cell r="E201" t="str">
            <v>R</v>
          </cell>
        </row>
        <row r="202">
          <cell r="A202" t="str">
            <v>childLastNm4</v>
          </cell>
          <cell r="B202" t="str">
            <v>Child 4 Legal Last/Family Name</v>
          </cell>
          <cell r="C202" t="str">
            <v>TextInput</v>
          </cell>
          <cell r="E202" t="str">
            <v>R</v>
          </cell>
        </row>
        <row r="203">
          <cell r="A203" t="str">
            <v>childFirstNm4</v>
          </cell>
          <cell r="B203" t="str">
            <v>Child 4 First/given Name</v>
          </cell>
          <cell r="C203" t="str">
            <v>TextInput</v>
          </cell>
          <cell r="E203" t="str">
            <v>R</v>
          </cell>
        </row>
        <row r="204">
          <cell r="A204" t="str">
            <v>childMiddleNm4</v>
          </cell>
          <cell r="B204" t="str">
            <v>Child 4 Middle Name</v>
          </cell>
          <cell r="C204" t="str">
            <v>TextInput</v>
          </cell>
          <cell r="E204" t="str">
            <v>R</v>
          </cell>
        </row>
        <row r="205">
          <cell r="A205" t="str">
            <v>childDateOfBirth4</v>
          </cell>
          <cell r="B205" t="str">
            <v>Child 4 Date of Birth</v>
          </cell>
          <cell r="C205" t="str">
            <v>Date</v>
          </cell>
          <cell r="E205" t="str">
            <v>R</v>
          </cell>
        </row>
        <row r="206">
          <cell r="A206" t="str">
            <v>childCityOfBirth4</v>
          </cell>
          <cell r="B206" t="str">
            <v>Child 4 City of Birth</v>
          </cell>
          <cell r="C206" t="str">
            <v>TextInput</v>
          </cell>
          <cell r="E206" t="str">
            <v>R</v>
          </cell>
        </row>
        <row r="207">
          <cell r="A207" t="str">
            <v>childCountryOfBirth4</v>
          </cell>
          <cell r="B207" t="str">
            <v>Child 4 Country of Birth</v>
          </cell>
          <cell r="C207" t="str">
            <v>SelectList</v>
          </cell>
          <cell r="E207" t="str">
            <v>R</v>
          </cell>
        </row>
        <row r="208">
          <cell r="A208" t="str">
            <v>childCitCountry4</v>
          </cell>
          <cell r="B208" t="str">
            <v>Child 4 country of citizenship</v>
          </cell>
          <cell r="C208" t="str">
            <v>SelectList</v>
          </cell>
          <cell r="E208" t="str">
            <v>R</v>
          </cell>
        </row>
        <row r="209">
          <cell r="A209" t="str">
            <v>childGender4</v>
          </cell>
          <cell r="B209" t="str">
            <v>Child 4 Gender</v>
          </cell>
          <cell r="C209" t="str">
            <v>Radio</v>
          </cell>
          <cell r="E209" t="str">
            <v>R</v>
          </cell>
        </row>
        <row r="210">
          <cell r="A210" t="str">
            <v>addChild5</v>
          </cell>
          <cell r="B210" t="str">
            <v>Check here to add another child:</v>
          </cell>
          <cell r="C210" t="str">
            <v>Checkbox</v>
          </cell>
          <cell r="E210" t="str">
            <v>R</v>
          </cell>
        </row>
        <row r="211">
          <cell r="A211" t="str">
            <v>childLastNm5</v>
          </cell>
          <cell r="B211" t="str">
            <v>Child 5 Legal Last/Family Name</v>
          </cell>
          <cell r="C211" t="str">
            <v>TextInput</v>
          </cell>
          <cell r="E211" t="str">
            <v>R</v>
          </cell>
        </row>
        <row r="212">
          <cell r="A212" t="str">
            <v>childFirstNm5</v>
          </cell>
          <cell r="B212" t="str">
            <v>Child 5 First/given Name</v>
          </cell>
          <cell r="C212" t="str">
            <v>TextInput</v>
          </cell>
          <cell r="E212" t="str">
            <v>R</v>
          </cell>
        </row>
        <row r="213">
          <cell r="A213" t="str">
            <v>childMiddleNm5</v>
          </cell>
          <cell r="B213" t="str">
            <v>Child 5 Middle Name</v>
          </cell>
          <cell r="C213" t="str">
            <v>TextInput</v>
          </cell>
          <cell r="E213" t="str">
            <v>R</v>
          </cell>
        </row>
        <row r="214">
          <cell r="A214" t="str">
            <v>childDateOfBirth5</v>
          </cell>
          <cell r="B214" t="str">
            <v>Child 5 Date of Birth</v>
          </cell>
          <cell r="C214" t="str">
            <v>Date</v>
          </cell>
          <cell r="E214" t="str">
            <v>R</v>
          </cell>
        </row>
        <row r="215">
          <cell r="A215" t="str">
            <v>childCityOfBirth5</v>
          </cell>
          <cell r="B215" t="str">
            <v>Child 5 City of Birth</v>
          </cell>
          <cell r="C215" t="str">
            <v>TextInput</v>
          </cell>
          <cell r="E215" t="str">
            <v>R</v>
          </cell>
        </row>
        <row r="216">
          <cell r="A216" t="str">
            <v>childCountryOfBirth5</v>
          </cell>
          <cell r="B216" t="str">
            <v>Child 5 Country of Birth</v>
          </cell>
          <cell r="C216" t="str">
            <v>SelectList</v>
          </cell>
          <cell r="E216" t="str">
            <v>R</v>
          </cell>
        </row>
        <row r="217">
          <cell r="A217" t="str">
            <v>childCitCountry5</v>
          </cell>
          <cell r="B217" t="str">
            <v>Child 5 country of citizenship</v>
          </cell>
          <cell r="C217" t="str">
            <v>SelectList</v>
          </cell>
          <cell r="E217" t="str">
            <v>R</v>
          </cell>
        </row>
        <row r="218">
          <cell r="A218" t="str">
            <v>childGender5</v>
          </cell>
          <cell r="B218" t="str">
            <v>Child 5 Gender</v>
          </cell>
          <cell r="C218" t="str">
            <v>Radio</v>
          </cell>
          <cell r="E218" t="str">
            <v>R</v>
          </cell>
        </row>
        <row r="219">
          <cell r="A219" t="str">
            <v>appRep</v>
          </cell>
          <cell r="B219" t="str">
            <v>Would you like to designate someone besides yourself to be able to discuss your file with the target university's admissions office?</v>
          </cell>
          <cell r="C219" t="str">
            <v>Radio</v>
          </cell>
          <cell r="E219" t="str">
            <v>R</v>
          </cell>
        </row>
        <row r="220">
          <cell r="A220" t="str">
            <v>appRepTitle</v>
          </cell>
          <cell r="B220" t="str">
            <v>Application Representative Title</v>
          </cell>
          <cell r="C220" t="str">
            <v>SelectList</v>
          </cell>
          <cell r="E220" t="str">
            <v>R</v>
          </cell>
        </row>
        <row r="221">
          <cell r="A221" t="str">
            <v>appRepName</v>
          </cell>
          <cell r="B221" t="str">
            <v>Application Representative Name</v>
          </cell>
          <cell r="C221" t="str">
            <v>TextInput</v>
          </cell>
          <cell r="E221" t="str">
            <v>R</v>
          </cell>
        </row>
        <row r="222">
          <cell r="A222" t="str">
            <v>appRepPhone</v>
          </cell>
          <cell r="B222" t="str">
            <v>Application Representative Phone</v>
          </cell>
          <cell r="C222" t="str">
            <v>TextInput</v>
          </cell>
          <cell r="E222" t="str">
            <v>R</v>
          </cell>
        </row>
        <row r="223">
          <cell r="A223" t="str">
            <v>appRepPhoneCtryCode</v>
          </cell>
          <cell r="B223" t="str">
            <v>Application Representative Phone Country Code</v>
          </cell>
          <cell r="C223" t="str">
            <v>TextInput</v>
          </cell>
          <cell r="E223" t="str">
            <v>R</v>
          </cell>
        </row>
        <row r="224">
          <cell r="A224" t="str">
            <v>appRepAddr1</v>
          </cell>
          <cell r="B224" t="str">
            <v>Application Representative Address Line 1</v>
          </cell>
          <cell r="C224" t="str">
            <v>TextInput</v>
          </cell>
          <cell r="E224" t="str">
            <v>R</v>
          </cell>
        </row>
        <row r="225">
          <cell r="A225" t="str">
            <v>appRepAddr2</v>
          </cell>
          <cell r="B225" t="str">
            <v>Application Representative Address Line 2</v>
          </cell>
          <cell r="C225" t="str">
            <v>TextInput</v>
          </cell>
          <cell r="E225" t="str">
            <v>R</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S Freshman"/>
      <sheetName val="Vlookup template usfreshman"/>
      <sheetName val="usfreshman"/>
    </sheetNames>
    <sheetDataSet>
      <sheetData sheetId="0"/>
      <sheetData sheetId="1" refreshError="1"/>
      <sheetData sheetId="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S Graduate"/>
      <sheetName val="usgraduate"/>
    </sheetNames>
    <sheetDataSet>
      <sheetData sheetId="0"/>
      <sheetData sheetId="1">
        <row r="2">
          <cell r="F2" t="str">
            <v>parent_ed_background_1</v>
          </cell>
          <cell r="G2" t="str">
            <v>SelectList</v>
          </cell>
          <cell r="H2" t="b">
            <v>0</v>
          </cell>
          <cell r="I2" t="str">
            <v>Parent/Guardian 1's education level</v>
          </cell>
          <cell r="J2">
            <v>0</v>
          </cell>
          <cell r="K2">
            <v>1</v>
          </cell>
          <cell r="L2" t="str">
            <v>edlevels</v>
          </cell>
          <cell r="M2" t="str">
            <v>Please indicate the highest level completed of your parent's or legal guardian's educational background</v>
          </cell>
          <cell r="N2" t="str">
            <v>Please indicate the highest level completed of your parent's or legal guardian's educational background</v>
          </cell>
          <cell r="O2" t="str">
            <v>required</v>
          </cell>
        </row>
        <row r="3">
          <cell r="F3" t="str">
            <v>parent_relationship_1</v>
          </cell>
          <cell r="G3" t="str">
            <v>SelectList</v>
          </cell>
          <cell r="H3" t="b">
            <v>0</v>
          </cell>
          <cell r="I3" t="str">
            <v>Parent/Guardian 1's relationship to you</v>
          </cell>
          <cell r="J3">
            <v>0</v>
          </cell>
          <cell r="K3">
            <v>1</v>
          </cell>
          <cell r="L3" t="str">
            <v>parentrelationships</v>
          </cell>
          <cell r="M3" t="e">
            <v>#N/A</v>
          </cell>
          <cell r="N3" t="e">
            <v>#N/A</v>
          </cell>
          <cell r="O3" t="str">
            <v>required</v>
          </cell>
        </row>
        <row r="4">
          <cell r="F4" t="str">
            <v>parent_ed_background_2</v>
          </cell>
          <cell r="G4" t="str">
            <v>SelectList</v>
          </cell>
          <cell r="H4" t="b">
            <v>0</v>
          </cell>
          <cell r="I4" t="str">
            <v>Parent/Guardian 2's education level</v>
          </cell>
          <cell r="J4">
            <v>0</v>
          </cell>
          <cell r="K4">
            <v>1</v>
          </cell>
          <cell r="L4" t="str">
            <v>edlevels</v>
          </cell>
          <cell r="M4" t="str">
            <v>Please indicate the highest level completed of your parent's or legal guardian's educational background</v>
          </cell>
          <cell r="N4" t="str">
            <v>Please indicate the highest level completed of your parent's or legal guardian's educational background</v>
          </cell>
          <cell r="O4" t="str">
            <v>required</v>
          </cell>
        </row>
        <row r="5">
          <cell r="F5" t="str">
            <v>parent_relationship_2</v>
          </cell>
          <cell r="G5" t="str">
            <v>SelectList</v>
          </cell>
          <cell r="H5" t="b">
            <v>0</v>
          </cell>
          <cell r="I5" t="str">
            <v>Parent/Guardian 2's relationship to you</v>
          </cell>
          <cell r="J5">
            <v>0</v>
          </cell>
          <cell r="K5">
            <v>1</v>
          </cell>
          <cell r="L5" t="str">
            <v>parent2relationships</v>
          </cell>
          <cell r="M5" t="e">
            <v>#N/A</v>
          </cell>
          <cell r="N5" t="e">
            <v>#N/A</v>
          </cell>
          <cell r="O5" t="str">
            <v>required</v>
          </cell>
        </row>
        <row r="6">
          <cell r="F6" t="str">
            <v>other_lang_1</v>
          </cell>
          <cell r="G6" t="str">
            <v>SelectList</v>
          </cell>
          <cell r="H6" t="b">
            <v>0</v>
          </cell>
          <cell r="I6" t="str">
            <v>In addition to English, what languages do you speak fluently?</v>
          </cell>
          <cell r="J6">
            <v>0</v>
          </cell>
          <cell r="K6">
            <v>1</v>
          </cell>
          <cell r="L6" t="str">
            <v>languages</v>
          </cell>
          <cell r="M6" t="e">
            <v>#N/A</v>
          </cell>
          <cell r="N6" t="e">
            <v>#N/A</v>
          </cell>
          <cell r="O6" t="e">
            <v>#N/A</v>
          </cell>
        </row>
        <row r="7">
          <cell r="F7" t="str">
            <v>other_lang_yrs_1</v>
          </cell>
          <cell r="G7" t="str">
            <v>TextInput</v>
          </cell>
          <cell r="H7" t="e">
            <v>#N/A</v>
          </cell>
          <cell r="I7" t="str">
            <v>Years Spoken?</v>
          </cell>
          <cell r="J7">
            <v>0</v>
          </cell>
          <cell r="K7">
            <v>1</v>
          </cell>
          <cell r="L7" t="e">
            <v>#N/A</v>
          </cell>
          <cell r="M7" t="e">
            <v>#N/A</v>
          </cell>
          <cell r="N7" t="str">
            <v>Enter the number of years you have spoken this language</v>
          </cell>
          <cell r="O7" t="str">
            <v>numeric|required_if:other_lang_1</v>
          </cell>
        </row>
        <row r="8">
          <cell r="F8" t="str">
            <v>other_lang_2</v>
          </cell>
          <cell r="G8" t="str">
            <v>SelectList</v>
          </cell>
          <cell r="H8" t="b">
            <v>0</v>
          </cell>
          <cell r="I8" t="str">
            <v>Select any other language you speak fluently</v>
          </cell>
          <cell r="J8">
            <v>0</v>
          </cell>
          <cell r="K8">
            <v>1</v>
          </cell>
          <cell r="L8" t="str">
            <v>languages</v>
          </cell>
          <cell r="M8" t="e">
            <v>#N/A</v>
          </cell>
          <cell r="N8" t="e">
            <v>#N/A</v>
          </cell>
          <cell r="O8" t="e">
            <v>#N/A</v>
          </cell>
        </row>
        <row r="9">
          <cell r="F9" t="str">
            <v>other_lang_yrs_2</v>
          </cell>
          <cell r="G9" t="str">
            <v>TextInput</v>
          </cell>
          <cell r="H9" t="e">
            <v>#N/A</v>
          </cell>
          <cell r="I9" t="str">
            <v>Years Spoken?</v>
          </cell>
          <cell r="J9">
            <v>0</v>
          </cell>
          <cell r="K9">
            <v>1</v>
          </cell>
          <cell r="L9" t="e">
            <v>#N/A</v>
          </cell>
          <cell r="M9" t="e">
            <v>#N/A</v>
          </cell>
          <cell r="N9" t="str">
            <v>Enter the number of years you have spoken this language</v>
          </cell>
          <cell r="O9" t="str">
            <v>numeric|required_if:other_lang_2</v>
          </cell>
        </row>
        <row r="10">
          <cell r="F10" t="str">
            <v>family_income</v>
          </cell>
          <cell r="G10" t="str">
            <v>SelectList</v>
          </cell>
          <cell r="H10" t="b">
            <v>0</v>
          </cell>
          <cell r="I10" t="str">
            <v>Please indicate, for the most recent tax year, your family's gross income. Include both taxed and untaxed income:</v>
          </cell>
          <cell r="J10">
            <v>0</v>
          </cell>
          <cell r="K10">
            <v>1</v>
          </cell>
          <cell r="L10" t="str">
            <v>familyincome</v>
          </cell>
          <cell r="M10" t="e">
            <v>#N/A</v>
          </cell>
          <cell r="N10" t="e">
            <v>#N/A</v>
          </cell>
          <cell r="O10" t="e">
            <v>#N/A</v>
          </cell>
        </row>
        <row r="11">
          <cell r="F11" t="str">
            <v>parent_title_1</v>
          </cell>
          <cell r="G11" t="str">
            <v>SelectList</v>
          </cell>
          <cell r="H11" t="b">
            <v>0</v>
          </cell>
          <cell r="I11" t="str">
            <v>Parent/Guardian 1 Title</v>
          </cell>
          <cell r="J11">
            <v>0</v>
          </cell>
          <cell r="K11">
            <v>1</v>
          </cell>
          <cell r="L11" t="e">
            <v>#N/A</v>
          </cell>
          <cell r="M11" t="e">
            <v>#N/A</v>
          </cell>
          <cell r="N11" t="e">
            <v>#N/A</v>
          </cell>
          <cell r="O11" t="e">
            <v>#N/A</v>
          </cell>
        </row>
        <row r="12">
          <cell r="F12" t="str">
            <v>parent_last_nm_1</v>
          </cell>
          <cell r="G12" t="str">
            <v>TextInput</v>
          </cell>
          <cell r="H12" t="e">
            <v>#N/A</v>
          </cell>
          <cell r="I12" t="str">
            <v>Parent/Guardian 1 Last Name</v>
          </cell>
          <cell r="J12">
            <v>0</v>
          </cell>
          <cell r="K12">
            <v>1</v>
          </cell>
          <cell r="L12" t="e">
            <v>#N/A</v>
          </cell>
          <cell r="M12" t="e">
            <v>#N/A</v>
          </cell>
          <cell r="N12" t="e">
            <v>#N/A</v>
          </cell>
          <cell r="O12" t="str">
            <v>required</v>
          </cell>
        </row>
        <row r="13">
          <cell r="F13" t="str">
            <v>parent_first_nm_1</v>
          </cell>
          <cell r="G13" t="str">
            <v>TextInput</v>
          </cell>
          <cell r="H13" t="e">
            <v>#N/A</v>
          </cell>
          <cell r="I13" t="str">
            <v>Parent/Guardian 1 First Name</v>
          </cell>
          <cell r="J13">
            <v>0</v>
          </cell>
          <cell r="K13">
            <v>1</v>
          </cell>
          <cell r="L13" t="e">
            <v>#N/A</v>
          </cell>
          <cell r="M13" t="e">
            <v>#N/A</v>
          </cell>
          <cell r="N13" t="e">
            <v>#N/A</v>
          </cell>
          <cell r="O13" t="str">
            <v>required</v>
          </cell>
        </row>
        <row r="14">
          <cell r="F14" t="str">
            <v>parent_middle_nm_1</v>
          </cell>
          <cell r="G14" t="str">
            <v>TextInput</v>
          </cell>
          <cell r="H14" t="e">
            <v>#N/A</v>
          </cell>
          <cell r="I14" t="str">
            <v>Parent/Guardian 1 Middle Initial</v>
          </cell>
          <cell r="J14">
            <v>0</v>
          </cell>
          <cell r="K14">
            <v>1</v>
          </cell>
          <cell r="L14" t="e">
            <v>#N/A</v>
          </cell>
          <cell r="M14" t="e">
            <v>#N/A</v>
          </cell>
          <cell r="N14" t="e">
            <v>#N/A</v>
          </cell>
          <cell r="O14" t="e">
            <v>#N/A</v>
          </cell>
        </row>
        <row r="15">
          <cell r="F15" t="str">
            <v>parent_suffix_1</v>
          </cell>
          <cell r="G15" t="str">
            <v>SelectList</v>
          </cell>
          <cell r="H15" t="e">
            <v>#N/A</v>
          </cell>
          <cell r="I15" t="str">
            <v>Parent/Guardian 1 Suffix</v>
          </cell>
          <cell r="J15">
            <v>0</v>
          </cell>
          <cell r="K15">
            <v>1</v>
          </cell>
          <cell r="L15" t="str">
            <v>suffixes</v>
          </cell>
          <cell r="M15" t="e">
            <v>#N/A</v>
          </cell>
          <cell r="N15" t="e">
            <v>#N/A</v>
          </cell>
          <cell r="O15" t="e">
            <v>#N/A</v>
          </cell>
        </row>
        <row r="16">
          <cell r="F16" t="str">
            <v>parent_living_1</v>
          </cell>
          <cell r="G16" t="str">
            <v>Radio</v>
          </cell>
          <cell r="H16" t="e">
            <v>#N/A</v>
          </cell>
          <cell r="I16" t="str">
            <v>Is this parent/guardian still living?</v>
          </cell>
          <cell r="J16">
            <v>0</v>
          </cell>
          <cell r="K16">
            <v>1</v>
          </cell>
          <cell r="L16" t="e">
            <v>#N/A</v>
          </cell>
          <cell r="M16" t="e">
            <v>#N/A</v>
          </cell>
          <cell r="N16" t="e">
            <v>#N/A</v>
          </cell>
          <cell r="O16" t="str">
            <v>required</v>
          </cell>
        </row>
        <row r="17">
          <cell r="F17" t="str">
            <v>parent_resides_with_1</v>
          </cell>
          <cell r="G17" t="str">
            <v>Radio</v>
          </cell>
          <cell r="H17" t="e">
            <v>#N/A</v>
          </cell>
          <cell r="I17" t="str">
            <v>Do you live with this parent/guardian?</v>
          </cell>
          <cell r="J17">
            <v>0</v>
          </cell>
          <cell r="K17">
            <v>1</v>
          </cell>
          <cell r="L17" t="e">
            <v>#N/A</v>
          </cell>
          <cell r="M17" t="e">
            <v>#N/A</v>
          </cell>
          <cell r="N17" t="e">
            <v>#N/A</v>
          </cell>
          <cell r="O17" t="str">
            <v>required_if:parent_living_1,Y</v>
          </cell>
        </row>
        <row r="18">
          <cell r="F18" t="str">
            <v>parent_addr_1</v>
          </cell>
          <cell r="G18" t="str">
            <v>TextInput</v>
          </cell>
          <cell r="H18" t="e">
            <v>#N/A</v>
          </cell>
          <cell r="I18" t="str">
            <v>Parent/Guardian 1 Street Address</v>
          </cell>
          <cell r="J18">
            <v>0</v>
          </cell>
          <cell r="K18">
            <v>1</v>
          </cell>
          <cell r="L18" t="e">
            <v>#N/A</v>
          </cell>
          <cell r="M18" t="e">
            <v>#N/A</v>
          </cell>
          <cell r="N18" t="e">
            <v>#N/A</v>
          </cell>
          <cell r="O18" t="str">
            <v>required_if:parent_city_1</v>
          </cell>
        </row>
        <row r="19">
          <cell r="F19" t="str">
            <v>parent_addr2_1</v>
          </cell>
          <cell r="G19" t="str">
            <v>TextInput</v>
          </cell>
          <cell r="H19" t="e">
            <v>#N/A</v>
          </cell>
          <cell r="I19" t="str">
            <v>Parent/Guardian 1 Street Address line 2</v>
          </cell>
          <cell r="J19">
            <v>0</v>
          </cell>
          <cell r="K19">
            <v>1</v>
          </cell>
          <cell r="L19" t="e">
            <v>#N/A</v>
          </cell>
          <cell r="M19" t="e">
            <v>#N/A</v>
          </cell>
          <cell r="N19" t="e">
            <v>#N/A</v>
          </cell>
          <cell r="O19" t="str">
            <v>is_not:@parent_addr_1</v>
          </cell>
        </row>
        <row r="20">
          <cell r="F20" t="str">
            <v>parent_city_1</v>
          </cell>
          <cell r="G20" t="str">
            <v>TextInput</v>
          </cell>
          <cell r="H20" t="e">
            <v>#N/A</v>
          </cell>
          <cell r="I20" t="str">
            <v>Parent/Guardian 1 Address City</v>
          </cell>
          <cell r="J20">
            <v>0</v>
          </cell>
          <cell r="K20">
            <v>1</v>
          </cell>
          <cell r="L20" t="e">
            <v>#N/A</v>
          </cell>
          <cell r="M20" t="e">
            <v>#N/A</v>
          </cell>
          <cell r="N20" t="e">
            <v>#N/A</v>
          </cell>
          <cell r="O20" t="str">
            <v>required_if:parent_addr_1|is_not:@parent_addr_1</v>
          </cell>
        </row>
        <row r="21">
          <cell r="F21" t="str">
            <v>parent_addr_country_1</v>
          </cell>
          <cell r="G21" t="str">
            <v>SelectList</v>
          </cell>
          <cell r="H21" t="b">
            <v>0</v>
          </cell>
          <cell r="I21" t="str">
            <v>Parent/Guardian 1 Address Country</v>
          </cell>
          <cell r="J21">
            <v>0</v>
          </cell>
          <cell r="K21">
            <v>1</v>
          </cell>
          <cell r="L21" t="str">
            <v>countries</v>
          </cell>
          <cell r="M21" t="e">
            <v>#N/A</v>
          </cell>
          <cell r="N21" t="e">
            <v>#N/A</v>
          </cell>
          <cell r="O21" t="str">
            <v>required_if:parent_city_1</v>
          </cell>
        </row>
        <row r="22">
          <cell r="F22" t="str">
            <v>parent_state_1</v>
          </cell>
          <cell r="G22" t="str">
            <v>SelectList</v>
          </cell>
          <cell r="H22" t="b">
            <v>0</v>
          </cell>
          <cell r="I22" t="str">
            <v>Parent/Guardian 1 Address State</v>
          </cell>
          <cell r="J22">
            <v>0</v>
          </cell>
          <cell r="K22">
            <v>1</v>
          </cell>
          <cell r="L22" t="str">
            <v>states</v>
          </cell>
          <cell r="M22" t="e">
            <v>#N/A</v>
          </cell>
          <cell r="N22" t="e">
            <v>#N/A</v>
          </cell>
          <cell r="O22" t="str">
            <v>required_if: parent_addr_country_1,US</v>
          </cell>
        </row>
        <row r="23">
          <cell r="F23" t="str">
            <v>parent_province_1</v>
          </cell>
          <cell r="G23" t="str">
            <v>SelectList</v>
          </cell>
          <cell r="H23" t="b">
            <v>0</v>
          </cell>
          <cell r="I23" t="str">
            <v>Parent/Guardian 1 Address Province</v>
          </cell>
          <cell r="J23">
            <v>0</v>
          </cell>
          <cell r="K23">
            <v>1</v>
          </cell>
          <cell r="L23" t="str">
            <v>provinces</v>
          </cell>
          <cell r="M23" t="e">
            <v>#N/A</v>
          </cell>
          <cell r="N23" t="e">
            <v>#N/A</v>
          </cell>
          <cell r="O23" t="str">
            <v>required_if: parent_addr_country_1,Canada</v>
          </cell>
        </row>
        <row r="24">
          <cell r="F24" t="str">
            <v>parent_postal_code_1</v>
          </cell>
          <cell r="G24" t="str">
            <v>TextInput</v>
          </cell>
          <cell r="H24" t="e">
            <v>#N/A</v>
          </cell>
          <cell r="I24" t="str">
            <v>Parent/Guardian 1 Address Postal/Zip Code</v>
          </cell>
          <cell r="J24">
            <v>0</v>
          </cell>
          <cell r="K24">
            <v>1</v>
          </cell>
          <cell r="L24" t="e">
            <v>#N/A</v>
          </cell>
          <cell r="M24" t="e">
            <v>#N/A</v>
          </cell>
          <cell r="N24" t="e">
            <v>#N/A</v>
          </cell>
          <cell r="O24" t="str">
            <v>alpha_num|required_if:parent_addr_country_1,US,Canada</v>
          </cell>
        </row>
        <row r="25">
          <cell r="F25" t="str">
            <v>parentAddrVerifiedSw</v>
          </cell>
          <cell r="G25" t="str">
            <v>TextInput</v>
          </cell>
          <cell r="H25" t="e">
            <v>#N/A</v>
          </cell>
          <cell r="I25" t="str">
            <v>Parent/Guardian Address Verified Switch:</v>
          </cell>
          <cell r="J25">
            <v>0</v>
          </cell>
          <cell r="K25">
            <v>1</v>
          </cell>
          <cell r="L25" t="e">
            <v>#N/A</v>
          </cell>
          <cell r="M25" t="str">
            <v>You must verify your parent's address</v>
          </cell>
          <cell r="N25" t="e">
            <v>#N/A</v>
          </cell>
          <cell r="O25" t="str">
            <v>required|oneOf:V,S,I</v>
          </cell>
        </row>
        <row r="26">
          <cell r="F26" t="str">
            <v>parentAddrVerify</v>
          </cell>
          <cell r="G26" t="str">
            <v>AddressVerification</v>
          </cell>
          <cell r="H26" t="e">
            <v>#N/A</v>
          </cell>
          <cell r="I26" t="str">
            <v>Parent Address Verification Status (Required)</v>
          </cell>
          <cell r="J26">
            <v>0</v>
          </cell>
          <cell r="K26">
            <v>1</v>
          </cell>
          <cell r="L26" t="e">
            <v>#N/A</v>
          </cell>
          <cell r="M26" t="e">
            <v>#N/A</v>
          </cell>
          <cell r="N26" t="e">
            <v>#N/A</v>
          </cell>
          <cell r="O26" t="b">
            <v>0</v>
          </cell>
        </row>
        <row r="27">
          <cell r="F27" t="str">
            <v>parent_preferred_phone_1</v>
          </cell>
          <cell r="G27" t="str">
            <v>TextInput</v>
          </cell>
          <cell r="H27" t="e">
            <v>#N/A</v>
          </cell>
          <cell r="I27" t="str">
            <v>Parent/Guardian 1 Preferred Phone Number</v>
          </cell>
          <cell r="J27">
            <v>0</v>
          </cell>
          <cell r="K27">
            <v>1</v>
          </cell>
          <cell r="L27" t="e">
            <v>#N/A</v>
          </cell>
          <cell r="M27" t="str">
            <v>Numbers only, no dashes, dots, or parentheses, please. Please include area code.</v>
          </cell>
          <cell r="N27" t="str">
            <v>Numbers only, no dashes, dots, or parentheses, please. Please include area code.</v>
          </cell>
          <cell r="O27" t="str">
            <v>numeric|min:6|max:15</v>
          </cell>
        </row>
        <row r="28">
          <cell r="F28" t="str">
            <v>parent_preferred_phone_country_code_1</v>
          </cell>
          <cell r="G28" t="str">
            <v>PhoneCountryCode</v>
          </cell>
          <cell r="H28" t="e">
            <v>#N/A</v>
          </cell>
          <cell r="I28" t="str">
            <v>Parent/Guardian 1 Preferred Phone International Country Code</v>
          </cell>
          <cell r="J28">
            <v>0</v>
          </cell>
          <cell r="K28">
            <v>1</v>
          </cell>
          <cell r="L28" t="e">
            <v>#N/A</v>
          </cell>
          <cell r="M28" t="str">
            <v>International phone numbers ONLY. If you are in the US, do NOT enter your area code here.</v>
          </cell>
          <cell r="N28" t="e">
            <v>#N/A</v>
          </cell>
          <cell r="O28" t="str">
            <v>numeric|max:3</v>
          </cell>
        </row>
        <row r="29">
          <cell r="F29" t="str">
            <v>parent_preferred_phone_type_1</v>
          </cell>
          <cell r="G29" t="str">
            <v>SelectList</v>
          </cell>
          <cell r="H29" t="b">
            <v>0</v>
          </cell>
          <cell r="I29" t="str">
            <v>Parent/Guardian 1 Phone Type</v>
          </cell>
          <cell r="J29">
            <v>0</v>
          </cell>
          <cell r="K29">
            <v>1</v>
          </cell>
          <cell r="L29" t="e">
            <v>#N/A</v>
          </cell>
          <cell r="M29" t="e">
            <v>#N/A</v>
          </cell>
          <cell r="N29" t="e">
            <v>#N/A</v>
          </cell>
          <cell r="O29" t="str">
            <v>required_if:parent_preferred_phone_1</v>
          </cell>
        </row>
        <row r="30">
          <cell r="F30" t="str">
            <v>parent_alternate_phone_1</v>
          </cell>
          <cell r="G30" t="str">
            <v>TextInput</v>
          </cell>
          <cell r="H30" t="e">
            <v>#N/A</v>
          </cell>
          <cell r="I30" t="str">
            <v>Parent/Guardian 1 Alternate Phone Number</v>
          </cell>
          <cell r="J30">
            <v>0</v>
          </cell>
          <cell r="K30">
            <v>1</v>
          </cell>
          <cell r="L30" t="e">
            <v>#N/A</v>
          </cell>
          <cell r="M30" t="str">
            <v>Numbers only, no dashes, dots, or parentheses, please. Please include area code.</v>
          </cell>
          <cell r="N30" t="str">
            <v>Numbers only, no dashes, dots, or parentheses, please. Please include area code.</v>
          </cell>
          <cell r="O30" t="str">
            <v>required_if:parent_alternate_phone_country_code_1|numeric|min:6|max:15</v>
          </cell>
        </row>
        <row r="31">
          <cell r="F31" t="str">
            <v>parent_alternate_phone_country_code_1</v>
          </cell>
          <cell r="G31" t="str">
            <v>PhoneCountryCode</v>
          </cell>
          <cell r="H31" t="e">
            <v>#N/A</v>
          </cell>
          <cell r="I31" t="str">
            <v>Parent/Guardian 1 Alternate Phone International Country Code</v>
          </cell>
          <cell r="J31">
            <v>0</v>
          </cell>
          <cell r="K31">
            <v>1</v>
          </cell>
          <cell r="L31" t="e">
            <v>#N/A</v>
          </cell>
          <cell r="M31" t="str">
            <v>International phone numbers ONLY. If you are in the US, do NOT enter your area code here.</v>
          </cell>
          <cell r="N31" t="e">
            <v>#N/A</v>
          </cell>
          <cell r="O31" t="str">
            <v>numeric|max:3</v>
          </cell>
        </row>
        <row r="32">
          <cell r="F32" t="str">
            <v>parent_alternate_phone_type_1</v>
          </cell>
          <cell r="G32" t="str">
            <v>SelectList</v>
          </cell>
          <cell r="H32" t="b">
            <v>0</v>
          </cell>
          <cell r="I32" t="str">
            <v>Parent/Guardian 1 Alternate Phone Type</v>
          </cell>
          <cell r="J32">
            <v>0</v>
          </cell>
          <cell r="K32">
            <v>1</v>
          </cell>
          <cell r="L32" t="e">
            <v>#N/A</v>
          </cell>
          <cell r="M32" t="e">
            <v>#N/A</v>
          </cell>
          <cell r="N32" t="e">
            <v>#N/A</v>
          </cell>
          <cell r="O32" t="str">
            <v>required_if:parent_alternate_phone_1</v>
          </cell>
        </row>
        <row r="33">
          <cell r="F33" t="str">
            <v>parent_email_addr_1</v>
          </cell>
          <cell r="G33" t="str">
            <v>TextInput</v>
          </cell>
          <cell r="H33" t="e">
            <v>#N/A</v>
          </cell>
          <cell r="I33" t="str">
            <v>Parent/Guardian 1 Email Address</v>
          </cell>
          <cell r="J33">
            <v>0</v>
          </cell>
          <cell r="K33">
            <v>1</v>
          </cell>
          <cell r="L33" t="e">
            <v>#N/A</v>
          </cell>
          <cell r="M33" t="e">
            <v>#N/A</v>
          </cell>
          <cell r="N33" t="e">
            <v>#N/A</v>
          </cell>
          <cell r="O33" t="str">
            <v>required_if:parent_living_1,Y|email|confirmed:parent_email_addr_confirmation_1</v>
          </cell>
        </row>
        <row r="34">
          <cell r="F34" t="str">
            <v>parent_email_addr_confirmation_1</v>
          </cell>
          <cell r="G34" t="str">
            <v>TextInput</v>
          </cell>
          <cell r="H34" t="e">
            <v>#N/A</v>
          </cell>
          <cell r="I34" t="str">
            <v>Parent/Guardian 1 Email Address confirmation</v>
          </cell>
          <cell r="J34">
            <v>0</v>
          </cell>
          <cell r="K34">
            <v>1</v>
          </cell>
          <cell r="L34" t="e">
            <v>#N/A</v>
          </cell>
          <cell r="M34" t="e">
            <v>#N/A</v>
          </cell>
          <cell r="N34" t="e">
            <v>#N/A</v>
          </cell>
          <cell r="O34" t="str">
            <v>email</v>
          </cell>
        </row>
        <row r="35">
          <cell r="F35" t="str">
            <v>add_parent_2</v>
          </cell>
          <cell r="G35" t="str">
            <v>Checkbox</v>
          </cell>
          <cell r="H35" t="e">
            <v>#N/A</v>
          </cell>
          <cell r="I35" t="str">
            <v>Check here to add another parent/guardian</v>
          </cell>
          <cell r="J35">
            <v>0</v>
          </cell>
          <cell r="K35">
            <v>1</v>
          </cell>
          <cell r="L35" t="e">
            <v>#N/A</v>
          </cell>
          <cell r="M35" t="e">
            <v>#N/A</v>
          </cell>
          <cell r="N35" t="e">
            <v>#N/A</v>
          </cell>
          <cell r="O35" t="e">
            <v>#N/A</v>
          </cell>
        </row>
        <row r="36">
          <cell r="F36" t="str">
            <v>parent_title_2</v>
          </cell>
          <cell r="G36" t="str">
            <v>SelectList</v>
          </cell>
          <cell r="H36" t="b">
            <v>0</v>
          </cell>
          <cell r="I36" t="str">
            <v>Parent/Guardian 2 Title</v>
          </cell>
          <cell r="J36">
            <v>0</v>
          </cell>
          <cell r="K36">
            <v>1</v>
          </cell>
          <cell r="L36" t="e">
            <v>#N/A</v>
          </cell>
          <cell r="M36" t="e">
            <v>#N/A</v>
          </cell>
          <cell r="N36" t="e">
            <v>#N/A</v>
          </cell>
          <cell r="O36" t="e">
            <v>#N/A</v>
          </cell>
        </row>
        <row r="37">
          <cell r="F37" t="str">
            <v>parent_last_nm_2</v>
          </cell>
          <cell r="G37" t="str">
            <v>TextInput</v>
          </cell>
          <cell r="H37" t="e">
            <v>#N/A</v>
          </cell>
          <cell r="I37" t="str">
            <v>Parent/Guardian 2 Last Name</v>
          </cell>
          <cell r="J37">
            <v>0</v>
          </cell>
          <cell r="K37">
            <v>1</v>
          </cell>
          <cell r="L37" t="e">
            <v>#N/A</v>
          </cell>
          <cell r="M37" t="e">
            <v>#N/A</v>
          </cell>
          <cell r="N37" t="e">
            <v>#N/A</v>
          </cell>
          <cell r="O37" t="str">
            <v>required_if:add_parent_2,Y</v>
          </cell>
        </row>
        <row r="38">
          <cell r="F38" t="str">
            <v>parent_first_nm_2</v>
          </cell>
          <cell r="G38" t="str">
            <v>TextInput</v>
          </cell>
          <cell r="H38" t="e">
            <v>#N/A</v>
          </cell>
          <cell r="I38" t="str">
            <v>Parent/Guardian 2 First Name</v>
          </cell>
          <cell r="J38">
            <v>0</v>
          </cell>
          <cell r="K38">
            <v>1</v>
          </cell>
          <cell r="L38" t="e">
            <v>#N/A</v>
          </cell>
          <cell r="M38" t="e">
            <v>#N/A</v>
          </cell>
          <cell r="N38" t="e">
            <v>#N/A</v>
          </cell>
          <cell r="O38" t="str">
            <v>required_if:add_parent_2,Y</v>
          </cell>
        </row>
        <row r="39">
          <cell r="F39" t="str">
            <v>parent_middle_nm_2</v>
          </cell>
          <cell r="G39" t="str">
            <v>TextInput</v>
          </cell>
          <cell r="H39" t="e">
            <v>#N/A</v>
          </cell>
          <cell r="I39" t="str">
            <v>Parent/Guardian 2 Middle Initial</v>
          </cell>
          <cell r="J39">
            <v>0</v>
          </cell>
          <cell r="K39">
            <v>1</v>
          </cell>
          <cell r="L39" t="e">
            <v>#N/A</v>
          </cell>
          <cell r="M39" t="e">
            <v>#N/A</v>
          </cell>
          <cell r="N39" t="e">
            <v>#N/A</v>
          </cell>
          <cell r="O39" t="e">
            <v>#N/A</v>
          </cell>
        </row>
        <row r="40">
          <cell r="F40" t="str">
            <v>parent_suffix_2</v>
          </cell>
          <cell r="G40" t="str">
            <v>SelectList</v>
          </cell>
          <cell r="H40" t="e">
            <v>#N/A</v>
          </cell>
          <cell r="I40" t="str">
            <v>Parent/Guardian 2 Suffix</v>
          </cell>
          <cell r="J40">
            <v>0</v>
          </cell>
          <cell r="K40">
            <v>1</v>
          </cell>
          <cell r="L40" t="str">
            <v>suffixes</v>
          </cell>
          <cell r="M40" t="e">
            <v>#N/A</v>
          </cell>
          <cell r="N40" t="e">
            <v>#N/A</v>
          </cell>
          <cell r="O40" t="e">
            <v>#N/A</v>
          </cell>
        </row>
        <row r="41">
          <cell r="F41" t="str">
            <v>parent_living_2</v>
          </cell>
          <cell r="G41" t="str">
            <v>Radio</v>
          </cell>
          <cell r="H41" t="e">
            <v>#N/A</v>
          </cell>
          <cell r="I41" t="str">
            <v>Is this parent/guardian still living?</v>
          </cell>
          <cell r="J41">
            <v>0</v>
          </cell>
          <cell r="K41">
            <v>1</v>
          </cell>
          <cell r="L41" t="e">
            <v>#N/A</v>
          </cell>
          <cell r="M41" t="e">
            <v>#N/A</v>
          </cell>
          <cell r="N41" t="e">
            <v>#N/A</v>
          </cell>
          <cell r="O41" t="str">
            <v>required_if:add_parent_2,Y</v>
          </cell>
        </row>
        <row r="42">
          <cell r="F42" t="str">
            <v>parent_resides_with_2</v>
          </cell>
          <cell r="G42" t="str">
            <v>Radio</v>
          </cell>
          <cell r="H42" t="e">
            <v>#N/A</v>
          </cell>
          <cell r="I42" t="str">
            <v>Do you live with this parent/guardian?</v>
          </cell>
          <cell r="J42">
            <v>0</v>
          </cell>
          <cell r="K42">
            <v>1</v>
          </cell>
          <cell r="L42" t="e">
            <v>#N/A</v>
          </cell>
          <cell r="M42" t="e">
            <v>#N/A</v>
          </cell>
          <cell r="N42" t="e">
            <v>#N/A</v>
          </cell>
          <cell r="O42" t="str">
            <v>required_if:parent_living_2,Y</v>
          </cell>
        </row>
        <row r="43">
          <cell r="F43" t="str">
            <v>parent_addr_2</v>
          </cell>
          <cell r="G43" t="str">
            <v>TextInput</v>
          </cell>
          <cell r="H43" t="e">
            <v>#N/A</v>
          </cell>
          <cell r="I43" t="str">
            <v>Parent/Guardian 2 Street Address</v>
          </cell>
          <cell r="J43">
            <v>0</v>
          </cell>
          <cell r="K43">
            <v>1</v>
          </cell>
          <cell r="L43" t="e">
            <v>#N/A</v>
          </cell>
          <cell r="M43" t="e">
            <v>#N/A</v>
          </cell>
          <cell r="N43" t="e">
            <v>#N/A</v>
          </cell>
          <cell r="O43" t="str">
            <v>required_if:parent_city_2</v>
          </cell>
        </row>
        <row r="44">
          <cell r="F44" t="str">
            <v>parent_addr2_2</v>
          </cell>
          <cell r="G44" t="str">
            <v>TextInput</v>
          </cell>
          <cell r="H44" t="e">
            <v>#N/A</v>
          </cell>
          <cell r="I44" t="str">
            <v>Parent/Guardian 2 Street Address line 2</v>
          </cell>
          <cell r="J44">
            <v>0</v>
          </cell>
          <cell r="K44">
            <v>1</v>
          </cell>
          <cell r="L44" t="e">
            <v>#N/A</v>
          </cell>
          <cell r="M44" t="e">
            <v>#N/A</v>
          </cell>
          <cell r="N44" t="e">
            <v>#N/A</v>
          </cell>
          <cell r="O44" t="str">
            <v>is_not:@parent_addr_2</v>
          </cell>
        </row>
        <row r="45">
          <cell r="F45" t="str">
            <v>parent_city_2</v>
          </cell>
          <cell r="G45" t="str">
            <v>TextInput</v>
          </cell>
          <cell r="H45" t="e">
            <v>#N/A</v>
          </cell>
          <cell r="I45" t="str">
            <v>Parent/Guardian 2 Address City</v>
          </cell>
          <cell r="J45">
            <v>0</v>
          </cell>
          <cell r="K45">
            <v>1</v>
          </cell>
          <cell r="L45" t="e">
            <v>#N/A</v>
          </cell>
          <cell r="M45" t="e">
            <v>#N/A</v>
          </cell>
          <cell r="N45" t="e">
            <v>#N/A</v>
          </cell>
          <cell r="O45" t="str">
            <v>required_if:parent_addr_2|is_not:@parent_addr_2</v>
          </cell>
        </row>
        <row r="46">
          <cell r="F46" t="str">
            <v>parent_addr_country_2</v>
          </cell>
          <cell r="G46" t="str">
            <v>SelectList</v>
          </cell>
          <cell r="H46" t="b">
            <v>0</v>
          </cell>
          <cell r="I46" t="str">
            <v>Parent/Guardian 2 Address Country</v>
          </cell>
          <cell r="J46">
            <v>0</v>
          </cell>
          <cell r="K46">
            <v>1</v>
          </cell>
          <cell r="L46" t="str">
            <v>countries</v>
          </cell>
          <cell r="M46" t="e">
            <v>#N/A</v>
          </cell>
          <cell r="N46" t="e">
            <v>#N/A</v>
          </cell>
          <cell r="O46" t="str">
            <v>required_if:parent_city_2</v>
          </cell>
        </row>
        <row r="47">
          <cell r="F47" t="str">
            <v>parent_state_2</v>
          </cell>
          <cell r="G47" t="str">
            <v>SelectList</v>
          </cell>
          <cell r="H47" t="b">
            <v>0</v>
          </cell>
          <cell r="I47" t="str">
            <v>Parent/Guardian 2 Address State</v>
          </cell>
          <cell r="J47">
            <v>0</v>
          </cell>
          <cell r="K47">
            <v>1</v>
          </cell>
          <cell r="L47" t="str">
            <v>states</v>
          </cell>
          <cell r="M47" t="e">
            <v>#N/A</v>
          </cell>
          <cell r="N47" t="e">
            <v>#N/A</v>
          </cell>
          <cell r="O47" t="str">
            <v>required_if: parent_addr_country_2,US</v>
          </cell>
        </row>
        <row r="48">
          <cell r="F48" t="str">
            <v>parent_province_2</v>
          </cell>
          <cell r="G48" t="str">
            <v>SelectList</v>
          </cell>
          <cell r="H48" t="b">
            <v>0</v>
          </cell>
          <cell r="I48" t="str">
            <v>Parent/Guardian 2 Address Province</v>
          </cell>
          <cell r="J48">
            <v>0</v>
          </cell>
          <cell r="K48">
            <v>1</v>
          </cell>
          <cell r="L48" t="str">
            <v>provinces</v>
          </cell>
          <cell r="M48" t="e">
            <v>#N/A</v>
          </cell>
          <cell r="N48" t="e">
            <v>#N/A</v>
          </cell>
          <cell r="O48" t="str">
            <v>required_if: parent_addr_country_2,Canada</v>
          </cell>
        </row>
        <row r="49">
          <cell r="F49" t="str">
            <v>parent_postal_code_2</v>
          </cell>
          <cell r="G49" t="str">
            <v>TextInput</v>
          </cell>
          <cell r="H49" t="e">
            <v>#N/A</v>
          </cell>
          <cell r="I49" t="str">
            <v>Parent/Guardian 2 Address Postal/Zip Code</v>
          </cell>
          <cell r="J49">
            <v>0</v>
          </cell>
          <cell r="K49">
            <v>1</v>
          </cell>
          <cell r="L49" t="e">
            <v>#N/A</v>
          </cell>
          <cell r="M49" t="e">
            <v>#N/A</v>
          </cell>
          <cell r="N49" t="e">
            <v>#N/A</v>
          </cell>
          <cell r="O49" t="str">
            <v>alpha_num|required_if:parent_addr_country_2,US,Canada</v>
          </cell>
        </row>
        <row r="50">
          <cell r="F50" t="str">
            <v>parentAddrVerifiedSw2</v>
          </cell>
          <cell r="G50" t="str">
            <v>TextInput</v>
          </cell>
          <cell r="H50" t="e">
            <v>#N/A</v>
          </cell>
          <cell r="I50" t="str">
            <v>Parent/Guardian Address 2 Verified Switch:</v>
          </cell>
          <cell r="J50">
            <v>0</v>
          </cell>
          <cell r="K50">
            <v>1</v>
          </cell>
          <cell r="L50" t="e">
            <v>#N/A</v>
          </cell>
          <cell r="M50" t="str">
            <v>You must verify your 2nd parent's address</v>
          </cell>
          <cell r="N50" t="e">
            <v>#N/A</v>
          </cell>
          <cell r="O50" t="str">
            <v>required|oneOf:V,S,I</v>
          </cell>
        </row>
        <row r="51">
          <cell r="F51" t="str">
            <v>parentAddrVerify2</v>
          </cell>
          <cell r="G51" t="str">
            <v>AddressVerification</v>
          </cell>
          <cell r="H51" t="e">
            <v>#N/A</v>
          </cell>
          <cell r="I51" t="str">
            <v>Parent Address 2 Verification Status (Required)</v>
          </cell>
          <cell r="J51">
            <v>0</v>
          </cell>
          <cell r="K51">
            <v>1</v>
          </cell>
          <cell r="L51" t="e">
            <v>#N/A</v>
          </cell>
          <cell r="M51" t="e">
            <v>#N/A</v>
          </cell>
          <cell r="N51" t="e">
            <v>#N/A</v>
          </cell>
          <cell r="O51" t="b">
            <v>0</v>
          </cell>
        </row>
        <row r="52">
          <cell r="F52" t="str">
            <v>parent_preferred_phone_2</v>
          </cell>
          <cell r="G52" t="str">
            <v>TextInput</v>
          </cell>
          <cell r="H52" t="e">
            <v>#N/A</v>
          </cell>
          <cell r="I52" t="str">
            <v>Parent/Guardian 2 Preferred Phone Number</v>
          </cell>
          <cell r="J52">
            <v>0</v>
          </cell>
          <cell r="K52">
            <v>1</v>
          </cell>
          <cell r="L52" t="e">
            <v>#N/A</v>
          </cell>
          <cell r="M52" t="str">
            <v>Numbers only, no dashes, dots, or parentheses, please. Please include area code.</v>
          </cell>
          <cell r="N52" t="str">
            <v>Numbers only, no dashes, dots, or parentheses, please. Please include area code.</v>
          </cell>
          <cell r="O52" t="str">
            <v>required_if:parent_preferred_phone_country_code_2|numeric|min:6|max:15</v>
          </cell>
        </row>
        <row r="53">
          <cell r="F53" t="str">
            <v>parent_preferred_phone_country_code_2</v>
          </cell>
          <cell r="G53" t="str">
            <v>PhoneCountryCode</v>
          </cell>
          <cell r="H53" t="e">
            <v>#N/A</v>
          </cell>
          <cell r="I53" t="str">
            <v>Parent/Guardian 2 Preferred Phone International Country Code</v>
          </cell>
          <cell r="J53">
            <v>0</v>
          </cell>
          <cell r="K53">
            <v>1</v>
          </cell>
          <cell r="L53" t="e">
            <v>#N/A</v>
          </cell>
          <cell r="M53" t="str">
            <v>International phone numbers ONLY. If you are in the US, do NOT enter your area code here.</v>
          </cell>
          <cell r="N53" t="e">
            <v>#N/A</v>
          </cell>
          <cell r="O53" t="str">
            <v>numeric|max:3</v>
          </cell>
        </row>
        <row r="54">
          <cell r="F54" t="str">
            <v>parent_preferred_phone_type_2</v>
          </cell>
          <cell r="G54" t="str">
            <v>SelectList</v>
          </cell>
          <cell r="H54" t="b">
            <v>0</v>
          </cell>
          <cell r="I54" t="str">
            <v>Parent/Guardian 2 Phone Type</v>
          </cell>
          <cell r="J54">
            <v>0</v>
          </cell>
          <cell r="K54">
            <v>1</v>
          </cell>
          <cell r="L54" t="e">
            <v>#N/A</v>
          </cell>
          <cell r="M54" t="e">
            <v>#N/A</v>
          </cell>
          <cell r="N54" t="e">
            <v>#N/A</v>
          </cell>
          <cell r="O54" t="str">
            <v>required_if:parent_preferred_phone_2</v>
          </cell>
        </row>
        <row r="55">
          <cell r="F55" t="str">
            <v>parent_alternate_phone_2</v>
          </cell>
          <cell r="G55" t="str">
            <v>TextInput</v>
          </cell>
          <cell r="H55" t="e">
            <v>#N/A</v>
          </cell>
          <cell r="I55" t="str">
            <v>Parent/Guardian 2 Alternate Phone Number</v>
          </cell>
          <cell r="J55">
            <v>0</v>
          </cell>
          <cell r="K55">
            <v>1</v>
          </cell>
          <cell r="L55" t="e">
            <v>#N/A</v>
          </cell>
          <cell r="M55" t="str">
            <v>Numbers only, no dashes, dots, or parentheses, please. Please include area code.</v>
          </cell>
          <cell r="N55" t="str">
            <v>Numbers only, no dashes, dots, or parentheses, please. Please include area code.</v>
          </cell>
          <cell r="O55" t="str">
            <v>required_if:parent_alternate_phone_country_code_2|numeric|min:6|max:15</v>
          </cell>
        </row>
        <row r="56">
          <cell r="F56" t="str">
            <v>parent_alternate_phone_country_code_2</v>
          </cell>
          <cell r="G56" t="str">
            <v>PhoneCountryCode</v>
          </cell>
          <cell r="H56" t="e">
            <v>#N/A</v>
          </cell>
          <cell r="I56" t="str">
            <v>Parent/Guardian 2 Alternate Phone International Country Code</v>
          </cell>
          <cell r="J56">
            <v>0</v>
          </cell>
          <cell r="K56">
            <v>1</v>
          </cell>
          <cell r="L56" t="e">
            <v>#N/A</v>
          </cell>
          <cell r="M56" t="str">
            <v>International phone numbers ONLY. If you are in the US, do NOT enter your area code here.</v>
          </cell>
          <cell r="N56" t="e">
            <v>#N/A</v>
          </cell>
          <cell r="O56" t="str">
            <v>numeric|max:3</v>
          </cell>
        </row>
        <row r="57">
          <cell r="F57" t="str">
            <v>parent_alternate_phone_type_2</v>
          </cell>
          <cell r="G57" t="str">
            <v>SelectList</v>
          </cell>
          <cell r="H57" t="b">
            <v>0</v>
          </cell>
          <cell r="I57" t="str">
            <v>Parent/Guardian 2 Alternate Phone Type</v>
          </cell>
          <cell r="J57">
            <v>0</v>
          </cell>
          <cell r="K57">
            <v>1</v>
          </cell>
          <cell r="L57" t="e">
            <v>#N/A</v>
          </cell>
          <cell r="M57" t="e">
            <v>#N/A</v>
          </cell>
          <cell r="N57" t="e">
            <v>#N/A</v>
          </cell>
          <cell r="O57" t="str">
            <v>required_if:parent_alternate_phone_2</v>
          </cell>
        </row>
        <row r="58">
          <cell r="F58" t="str">
            <v>parent_email_addr_2</v>
          </cell>
          <cell r="G58" t="str">
            <v>TextInput</v>
          </cell>
          <cell r="H58" t="e">
            <v>#N/A</v>
          </cell>
          <cell r="I58" t="str">
            <v>Parent/Guardian 2 Email Address</v>
          </cell>
          <cell r="J58">
            <v>0</v>
          </cell>
          <cell r="K58">
            <v>1</v>
          </cell>
          <cell r="L58" t="e">
            <v>#N/A</v>
          </cell>
          <cell r="M58" t="e">
            <v>#N/A</v>
          </cell>
          <cell r="N58" t="e">
            <v>#N/A</v>
          </cell>
          <cell r="O58" t="str">
            <v>required_if:parent_living_2,Y|email|confirmed:parent_email_addr_confirmation_2</v>
          </cell>
        </row>
        <row r="59">
          <cell r="F59" t="str">
            <v>parent_email_addr_confirmation_2</v>
          </cell>
          <cell r="G59" t="str">
            <v>TextInput</v>
          </cell>
          <cell r="H59" t="e">
            <v>#N/A</v>
          </cell>
          <cell r="I59" t="str">
            <v>Parent/Guardian 2 Email Address confirmation</v>
          </cell>
          <cell r="J59">
            <v>0</v>
          </cell>
          <cell r="K59">
            <v>1</v>
          </cell>
          <cell r="L59" t="e">
            <v>#N/A</v>
          </cell>
          <cell r="M59" t="e">
            <v>#N/A</v>
          </cell>
          <cell r="N59" t="e">
            <v>#N/A</v>
          </cell>
          <cell r="O59" t="str">
            <v>email</v>
          </cell>
        </row>
        <row r="60">
          <cell r="F60" t="str">
            <v>tx_res_info</v>
          </cell>
          <cell r="G60" t="str">
            <v>Informational</v>
          </cell>
          <cell r="H60" t="e">
            <v>#N/A</v>
          </cell>
          <cell r="I60" t="str">
            <v>Texas Residency Information</v>
          </cell>
          <cell r="J60">
            <v>0</v>
          </cell>
          <cell r="K60">
            <v>1</v>
          </cell>
          <cell r="L60" t="e">
            <v>#N/A</v>
          </cell>
          <cell r="M60" t="e">
            <v>#N/A</v>
          </cell>
          <cell r="N60" t="e">
            <v>#N/A</v>
          </cell>
          <cell r="O60" t="e">
            <v>#N/A</v>
          </cell>
        </row>
        <row r="61">
          <cell r="F61" t="str">
            <v>non_res_country_name</v>
          </cell>
          <cell r="G61" t="str">
            <v>SelectList</v>
          </cell>
          <cell r="H61" t="b">
            <v>0</v>
          </cell>
          <cell r="I61" t="str">
            <v>Of what country are you a resident?</v>
          </cell>
          <cell r="J61">
            <v>0</v>
          </cell>
          <cell r="K61">
            <v>1</v>
          </cell>
          <cell r="L61" t="str">
            <v>countries</v>
          </cell>
          <cell r="M61" t="e">
            <v>#N/A</v>
          </cell>
          <cell r="N61" t="e">
            <v>#N/A</v>
          </cell>
          <cell r="O61" t="str">
            <v>required</v>
          </cell>
        </row>
        <row r="62">
          <cell r="F62" t="str">
            <v>non_res_state</v>
          </cell>
          <cell r="G62" t="str">
            <v>SelectList</v>
          </cell>
          <cell r="H62" t="b">
            <v>0</v>
          </cell>
          <cell r="I62" t="str">
            <v>Of what state are you a resident?</v>
          </cell>
          <cell r="J62">
            <v>0</v>
          </cell>
          <cell r="K62">
            <v>1</v>
          </cell>
          <cell r="L62" t="str">
            <v>states</v>
          </cell>
          <cell r="M62" t="e">
            <v>#N/A</v>
          </cell>
          <cell r="N62" t="e">
            <v>#N/A</v>
          </cell>
          <cell r="O62" t="str">
            <v>required_if:non_res_country_name,US</v>
          </cell>
        </row>
        <row r="63">
          <cell r="F63" t="str">
            <v>non_res_province</v>
          </cell>
          <cell r="G63" t="str">
            <v>SelectList</v>
          </cell>
          <cell r="H63" t="b">
            <v>0</v>
          </cell>
          <cell r="I63" t="str">
            <v>Of what province are you a resident?</v>
          </cell>
          <cell r="J63">
            <v>0</v>
          </cell>
          <cell r="K63">
            <v>1</v>
          </cell>
          <cell r="L63" t="str">
            <v>provinces</v>
          </cell>
          <cell r="M63" t="e">
            <v>#N/A</v>
          </cell>
          <cell r="N63" t="e">
            <v>#N/A</v>
          </cell>
          <cell r="O63" t="str">
            <v>required_if:non_res_country_name,Canada</v>
          </cell>
        </row>
        <row r="64">
          <cell r="F64" t="str">
            <v>three_yr_tx</v>
          </cell>
          <cell r="G64" t="str">
            <v>Radio</v>
          </cell>
          <cell r="H64" t="e">
            <v>#N/A</v>
          </cell>
          <cell r="I64" t="str">
            <v>Did you live or will you have lived in Texas for 36 consecutive months leading up to high school graduation or completion of the GED?</v>
          </cell>
          <cell r="J64">
            <v>0</v>
          </cell>
          <cell r="K64">
            <v>1</v>
          </cell>
          <cell r="L64" t="e">
            <v>#N/A</v>
          </cell>
          <cell r="M64" t="e">
            <v>#N/A</v>
          </cell>
          <cell r="N64" t="e">
            <v>#N/A</v>
          </cell>
          <cell r="O64" t="e">
            <v>#N/A</v>
          </cell>
        </row>
        <row r="65">
          <cell r="F65" t="str">
            <v>one_yr_tx</v>
          </cell>
          <cell r="G65" t="str">
            <v>Radio</v>
          </cell>
          <cell r="H65" t="e">
            <v>#N/A</v>
          </cell>
          <cell r="I65" t="str">
            <v>When you begin the semester for which you are applying, will you have lived in Texas for the previous 12 months?</v>
          </cell>
          <cell r="J65">
            <v>0</v>
          </cell>
          <cell r="K65">
            <v>1</v>
          </cell>
          <cell r="L65" t="e">
            <v>#N/A</v>
          </cell>
          <cell r="M65" t="e">
            <v>#N/A</v>
          </cell>
          <cell r="N65" t="e">
            <v>#N/A</v>
          </cell>
          <cell r="O65" t="e">
            <v>#N/A</v>
          </cell>
        </row>
        <row r="66">
          <cell r="F66" t="str">
            <v>prev_college</v>
          </cell>
          <cell r="G66" t="str">
            <v>Radio</v>
          </cell>
          <cell r="H66" t="e">
            <v>#N/A</v>
          </cell>
          <cell r="I66" t="str">
            <v>During the 12 months prior to the term for which you are applying, did you attend a public college or university in Texas in a fall or spring term (excluding summer)?</v>
          </cell>
          <cell r="J66">
            <v>0</v>
          </cell>
          <cell r="K66">
            <v>1</v>
          </cell>
          <cell r="L66" t="e">
            <v>#N/A</v>
          </cell>
          <cell r="M66" t="e">
            <v>#N/A</v>
          </cell>
          <cell r="N66" t="e">
            <v>#N/A</v>
          </cell>
          <cell r="O66" t="e">
            <v>#N/A</v>
          </cell>
        </row>
        <row r="67">
          <cell r="F67" t="str">
            <v>prev_coll_name</v>
          </cell>
          <cell r="G67" t="str">
            <v>SelectList</v>
          </cell>
          <cell r="H67" t="b">
            <v>0</v>
          </cell>
          <cell r="I67" t="str">
            <v>What Texas public college or university did you last attend?</v>
          </cell>
          <cell r="J67">
            <v>0</v>
          </cell>
          <cell r="K67">
            <v>1</v>
          </cell>
          <cell r="L67" t="e">
            <v>#N/A</v>
          </cell>
          <cell r="M67" t="e">
            <v>#N/A</v>
          </cell>
          <cell r="N67" t="e">
            <v>#N/A</v>
          </cell>
          <cell r="O67" t="str">
            <v>required_if:prev_college,Y</v>
          </cell>
        </row>
        <row r="68">
          <cell r="F68" t="str">
            <v>prev_coll_ccyys</v>
          </cell>
          <cell r="G68" t="str">
            <v>Checkbox</v>
          </cell>
          <cell r="H68" t="e">
            <v>#N/A</v>
          </cell>
          <cell r="I68" t="str">
            <v>In which terms were you last enrolled?</v>
          </cell>
          <cell r="J68">
            <v>0</v>
          </cell>
          <cell r="K68">
            <v>1</v>
          </cell>
          <cell r="L68" t="e">
            <v>#N/A</v>
          </cell>
          <cell r="M68" t="e">
            <v>#N/A</v>
          </cell>
          <cell r="N68" t="str">
            <v>Check all that apply</v>
          </cell>
          <cell r="O68" t="str">
            <v>required_if:prev_college,Y</v>
          </cell>
        </row>
        <row r="69">
          <cell r="F69" t="str">
            <v>prev_res_status</v>
          </cell>
          <cell r="G69" t="str">
            <v>Radio</v>
          </cell>
          <cell r="H69" t="e">
            <v>#N/A</v>
          </cell>
          <cell r="I69" t="str">
            <v>During your last semester at a Texas public institution, did you pay resident (in-state) or nonresident (out-of-state) tuition?</v>
          </cell>
          <cell r="J69">
            <v>0</v>
          </cell>
          <cell r="K69">
            <v>1</v>
          </cell>
          <cell r="L69" t="e">
            <v>#N/A</v>
          </cell>
          <cell r="M69" t="e">
            <v>#N/A</v>
          </cell>
          <cell r="N69" t="e">
            <v>#N/A</v>
          </cell>
          <cell r="O69" t="str">
            <v>required_if:prev_college,Y</v>
          </cell>
        </row>
        <row r="70">
          <cell r="F70" t="str">
            <v>prev_res_basis</v>
          </cell>
          <cell r="G70" t="str">
            <v>Radio</v>
          </cell>
          <cell r="H70" t="e">
            <v>#N/A</v>
          </cell>
          <cell r="I70" t="str">
            <v>If you paid in-state tuition at your last institution, was it because you were classified as a resident or because you were a nonresident who received a waiver?</v>
          </cell>
          <cell r="J70">
            <v>0</v>
          </cell>
          <cell r="K70">
            <v>1</v>
          </cell>
          <cell r="L70" t="e">
            <v>#N/A</v>
          </cell>
          <cell r="M70" t="e">
            <v>#N/A</v>
          </cell>
          <cell r="N70" t="e">
            <v>#N/A</v>
          </cell>
          <cell r="O70" t="str">
            <v>required_if:prev_res_status,R</v>
          </cell>
        </row>
        <row r="71">
          <cell r="F71" t="str">
            <v>claimed_as_dep_this_yr</v>
          </cell>
          <cell r="G71" t="str">
            <v>Radio</v>
          </cell>
          <cell r="H71" t="e">
            <v>#N/A</v>
          </cell>
          <cell r="I71" t="str">
            <v>Are you claimed as a dependent or are you eligible to be claimed as a dependent by a parent or court-appointed legal guardian?</v>
          </cell>
          <cell r="J71">
            <v>0</v>
          </cell>
          <cell r="K71">
            <v>1</v>
          </cell>
          <cell r="L71" t="e">
            <v>#N/A</v>
          </cell>
          <cell r="M71" t="e">
            <v>#N/A</v>
          </cell>
          <cell r="N71" t="str">
            <v>To be eligible to be claimed as a dependent, your parent or legal guardian must provide at least one half of your support. A step-parent does not qualify as a parent if he/she has not adopted the student.</v>
          </cell>
          <cell r="O71" t="e">
            <v>#N/A</v>
          </cell>
        </row>
        <row r="72">
          <cell r="F72" t="str">
            <v>filed_own_tax</v>
          </cell>
          <cell r="G72" t="str">
            <v>Radio</v>
          </cell>
          <cell r="H72" t="e">
            <v>#N/A</v>
          </cell>
          <cell r="I72" t="str">
            <v>Do you file your own federal income tax as an independent tax payer?</v>
          </cell>
          <cell r="J72">
            <v>0</v>
          </cell>
          <cell r="K72">
            <v>1</v>
          </cell>
          <cell r="L72" t="e">
            <v>#N/A</v>
          </cell>
          <cell r="M72" t="e">
            <v>#N/A</v>
          </cell>
          <cell r="N72" t="str">
            <v>An independent tax payer should not be claimed as a dependent by another person. If you file a joint return with your spouse, answer 'Yes.'</v>
          </cell>
          <cell r="O72" t="str">
            <v>required_if:claimed_as_dep_this_yr,N</v>
          </cell>
        </row>
        <row r="73">
          <cell r="F73" t="str">
            <v>support</v>
          </cell>
          <cell r="G73" t="str">
            <v>Radio</v>
          </cell>
          <cell r="H73" t="e">
            <v>#N/A</v>
          </cell>
          <cell r="I73" t="str">
            <v>Who provides the majority of your support?</v>
          </cell>
          <cell r="J73">
            <v>0</v>
          </cell>
          <cell r="K73">
            <v>1</v>
          </cell>
          <cell r="L73" t="e">
            <v>#N/A</v>
          </cell>
          <cell r="M73" t="e">
            <v>#N/A</v>
          </cell>
          <cell r="N73" t="e">
            <v>#N/A</v>
          </cell>
          <cell r="O73" t="str">
            <v>required</v>
          </cell>
        </row>
        <row r="74">
          <cell r="F74" t="str">
            <v>support_other</v>
          </cell>
          <cell r="G74" t="str">
            <v>TextInput</v>
          </cell>
          <cell r="H74" t="e">
            <v>#N/A</v>
          </cell>
          <cell r="I74" t="str">
            <v>If you answered 'other' above, please list:</v>
          </cell>
          <cell r="J74">
            <v>0</v>
          </cell>
          <cell r="K74">
            <v>1</v>
          </cell>
          <cell r="L74" t="e">
            <v>#N/A</v>
          </cell>
          <cell r="M74" t="str">
            <v>note: if you check 'other' please provide an explanation in the 'General Comments' box at the end of the residency section</v>
          </cell>
          <cell r="N74" t="str">
            <v>note: if you check 'other' please provide an explanation in the 'General Comments' box at the end of the residency section</v>
          </cell>
          <cell r="O74" t="str">
            <v>required_if:support,O</v>
          </cell>
        </row>
        <row r="75">
          <cell r="F75" t="str">
            <v>res_affidavit</v>
          </cell>
          <cell r="G75" t="str">
            <v>Checkbox</v>
          </cell>
          <cell r="H75" t="e">
            <v>#N/A</v>
          </cell>
          <cell r="I75" t="str">
            <v>Please open the Residency Affidavit, print a copy, fill it out and submit it to the school to which you are applying.</v>
          </cell>
          <cell r="J75">
            <v>0</v>
          </cell>
          <cell r="K75">
            <v>1</v>
          </cell>
          <cell r="L75" t="e">
            <v>#N/A</v>
          </cell>
          <cell r="M75" t="e">
            <v>#N/A</v>
          </cell>
          <cell r="N75" t="str">
            <v>&lt;a href='/residency_1403.pdf' target='_blank'&gt;Affidavit of Intent to Become a Permanent Resident&lt;/a&gt;</v>
          </cell>
          <cell r="O75" t="e">
            <v>#N/A</v>
          </cell>
        </row>
        <row r="76">
          <cell r="F76" t="str">
            <v>self_curr_tx_res</v>
          </cell>
          <cell r="G76" t="str">
            <v>Radio</v>
          </cell>
          <cell r="H76" t="e">
            <v>#N/A</v>
          </cell>
          <cell r="I76" t="str">
            <v>Do you currently live in Texas?</v>
          </cell>
          <cell r="J76">
            <v>0</v>
          </cell>
          <cell r="K76">
            <v>1</v>
          </cell>
          <cell r="L76" t="e">
            <v>#N/A</v>
          </cell>
          <cell r="M76" t="e">
            <v>#N/A</v>
          </cell>
          <cell r="N76" t="str">
            <v>If you are out of state due to a temporary assignment by your employer or other temporary purpose, please explain in the 'General Comments' box at the end of the residency section of this application.</v>
          </cell>
          <cell r="O76" t="e">
            <v>#N/A</v>
          </cell>
        </row>
        <row r="77">
          <cell r="F77" t="str">
            <v>self_tx_res_yrs</v>
          </cell>
          <cell r="G77" t="str">
            <v>TextInput</v>
          </cell>
          <cell r="H77" t="e">
            <v>#N/A</v>
          </cell>
          <cell r="I77" t="str">
            <v>If you currently live in Texas, how many years have you been living here?</v>
          </cell>
          <cell r="J77">
            <v>0</v>
          </cell>
          <cell r="K77">
            <v>1</v>
          </cell>
          <cell r="L77" t="e">
            <v>#N/A</v>
          </cell>
          <cell r="M77" t="e">
            <v>#N/A</v>
          </cell>
          <cell r="N77" t="str">
            <v>Enter the number of years you have lived in Texas</v>
          </cell>
          <cell r="O77" t="str">
            <v>numeric|required_if:self_curr_tx_res,Y</v>
          </cell>
        </row>
        <row r="78">
          <cell r="F78" t="str">
            <v>self_tx_res_months</v>
          </cell>
          <cell r="G78" t="str">
            <v>TextInput</v>
          </cell>
          <cell r="H78" t="e">
            <v>#N/A</v>
          </cell>
          <cell r="I78" t="str">
            <v>If you currently live in Texas, how many months (not including the years you entered above) have you been living here?</v>
          </cell>
          <cell r="J78">
            <v>0</v>
          </cell>
          <cell r="K78">
            <v>1</v>
          </cell>
          <cell r="L78" t="e">
            <v>#N/A</v>
          </cell>
          <cell r="M78" t="str">
            <v>Enter the number of months you have lived in Texas</v>
          </cell>
          <cell r="N78" t="str">
            <v>Enter the number of months you have lived in Texas</v>
          </cell>
          <cell r="O78" t="str">
            <v>numeric|required_if:self_curr_tx_res,Y</v>
          </cell>
        </row>
        <row r="79">
          <cell r="F79" t="str">
            <v>self_why_move_tx</v>
          </cell>
          <cell r="G79" t="str">
            <v>SelectList</v>
          </cell>
          <cell r="H79" t="e">
            <v>#N/A</v>
          </cell>
          <cell r="I79" t="str">
            <v>If you currently live in Texas, what is your main purpose for being in the state?</v>
          </cell>
          <cell r="J79">
            <v>0</v>
          </cell>
          <cell r="K79">
            <v>1</v>
          </cell>
          <cell r="L79" t="e">
            <v>#N/A</v>
          </cell>
          <cell r="M79" t="e">
            <v>#N/A</v>
          </cell>
          <cell r="N79" t="str">
            <v>If for reasons other than those listed here, give an explanation in the 'General Comments' box at the end of the residency section of this application.</v>
          </cell>
          <cell r="O79" t="e">
            <v>#N/A</v>
          </cell>
        </row>
        <row r="80">
          <cell r="F80" t="str">
            <v>self_tx_mil_home</v>
          </cell>
          <cell r="G80" t="str">
            <v>Radio</v>
          </cell>
          <cell r="H80" t="e">
            <v>#N/A</v>
          </cell>
          <cell r="I80" t="str">
            <v>If you are a member of the U.S. military, is Texas your Home of Record?</v>
          </cell>
          <cell r="J80">
            <v>0</v>
          </cell>
          <cell r="K80">
            <v>1</v>
          </cell>
          <cell r="L80" t="e">
            <v>#N/A</v>
          </cell>
          <cell r="M80" t="e">
            <v>#N/A</v>
          </cell>
          <cell r="N80" t="e">
            <v>#N/A</v>
          </cell>
          <cell r="O80" t="e">
            <v>#N/A</v>
          </cell>
        </row>
        <row r="81">
          <cell r="F81" t="str">
            <v>self_tx_mil_legal_state</v>
          </cell>
          <cell r="G81" t="str">
            <v>SelectList</v>
          </cell>
          <cell r="H81" t="b">
            <v>0</v>
          </cell>
          <cell r="I81" t="str">
            <v>If you are a member of the U.S. military, what state is listed as your military legal residence for tax purposes on your Leave and Earnings Statement?</v>
          </cell>
          <cell r="J81">
            <v>0</v>
          </cell>
          <cell r="K81">
            <v>1</v>
          </cell>
          <cell r="L81" t="str">
            <v>states</v>
          </cell>
          <cell r="M81" t="e">
            <v>#N/A</v>
          </cell>
          <cell r="N81" t="e">
            <v>#N/A</v>
          </cell>
          <cell r="O81" t="str">
            <v>required_if:self_tx_mil_home,N</v>
          </cell>
        </row>
        <row r="82">
          <cell r="F82" t="str">
            <v>self_tx_title</v>
          </cell>
          <cell r="G82" t="str">
            <v>Radio</v>
          </cell>
          <cell r="H82" t="e">
            <v>#N/A</v>
          </cell>
          <cell r="I82" t="str">
            <v>Do you hold the title to residential real property in Texas?</v>
          </cell>
          <cell r="J82">
            <v>0</v>
          </cell>
          <cell r="K82">
            <v>1</v>
          </cell>
          <cell r="L82" t="e">
            <v>#N/A</v>
          </cell>
          <cell r="M82" t="e">
            <v>#N/A</v>
          </cell>
          <cell r="N82" t="str">
            <v>this can be a Warranty Deed, Deed of Trust, or other similar instrument that is effective to hold title</v>
          </cell>
          <cell r="O82" t="e">
            <v>#N/A</v>
          </cell>
        </row>
        <row r="83">
          <cell r="F83" t="str">
            <v>self_tx_title_date</v>
          </cell>
          <cell r="G83" t="str">
            <v>Date</v>
          </cell>
          <cell r="H83" t="e">
            <v>#N/A</v>
          </cell>
          <cell r="I83" t="str">
            <v>If yes, enter the date you acquired the title:</v>
          </cell>
          <cell r="J83">
            <v>0</v>
          </cell>
          <cell r="K83">
            <v>1</v>
          </cell>
          <cell r="L83" t="e">
            <v>#N/A</v>
          </cell>
          <cell r="M83" t="str">
            <v>Enter the date you acquired the title to residential real property (MM/DD/YYYY).</v>
          </cell>
          <cell r="N83" t="str">
            <v>Enter the date you acquired the title to residential real property (MM/DD/YYYY).</v>
          </cell>
          <cell r="O83" t="str">
            <v>required_if:self_tx_title,Y</v>
          </cell>
        </row>
        <row r="84">
          <cell r="F84" t="str">
            <v>self_tx_business</v>
          </cell>
          <cell r="G84" t="str">
            <v>Radio</v>
          </cell>
          <cell r="H84" t="e">
            <v>#N/A</v>
          </cell>
          <cell r="I84" t="str">
            <v>Do you have ownership interest and customarily manage a business in Texas without the intention of liquidation in the foreseeable future?</v>
          </cell>
          <cell r="J84">
            <v>0</v>
          </cell>
          <cell r="K84">
            <v>1</v>
          </cell>
          <cell r="L84" t="e">
            <v>#N/A</v>
          </cell>
          <cell r="M84" t="e">
            <v>#N/A</v>
          </cell>
          <cell r="N84" t="e">
            <v>#N/A</v>
          </cell>
          <cell r="O84" t="e">
            <v>#N/A</v>
          </cell>
        </row>
        <row r="85">
          <cell r="F85" t="str">
            <v>self_tx_business_date</v>
          </cell>
          <cell r="G85" t="str">
            <v>Date</v>
          </cell>
          <cell r="H85" t="e">
            <v>#N/A</v>
          </cell>
          <cell r="I85" t="str">
            <v>If yes, enter the date you acquired the Texas business:</v>
          </cell>
          <cell r="J85">
            <v>0</v>
          </cell>
          <cell r="K85">
            <v>1</v>
          </cell>
          <cell r="L85" t="e">
            <v>#N/A</v>
          </cell>
          <cell r="M85" t="str">
            <v>Enter the date you acquired the Texas business (MM/DD/YYYY).</v>
          </cell>
          <cell r="N85" t="str">
            <v>Enter the date you acquired the Texas business (MM/DD/YYYY).</v>
          </cell>
          <cell r="O85" t="str">
            <v>required_if:self_tx_business,Y</v>
          </cell>
        </row>
        <row r="86">
          <cell r="F86" t="str">
            <v>self_tx_work</v>
          </cell>
          <cell r="G86" t="str">
            <v>Radio</v>
          </cell>
          <cell r="H86" t="e">
            <v>#N/A</v>
          </cell>
          <cell r="I86" t="str">
            <v>Have you been gainfully employed in Texas for the past 12 months?</v>
          </cell>
          <cell r="J86">
            <v>0</v>
          </cell>
          <cell r="K86">
            <v>1</v>
          </cell>
          <cell r="L86" t="e">
            <v>#N/A</v>
          </cell>
          <cell r="M86" t="e">
            <v>#N/A</v>
          </cell>
          <cell r="N86" t="e">
            <v>#N/A</v>
          </cell>
          <cell r="O86" t="e">
            <v>#N/A</v>
          </cell>
        </row>
        <row r="87">
          <cell r="F87" t="str">
            <v>self_tx_homeless</v>
          </cell>
          <cell r="G87" t="str">
            <v>Radio</v>
          </cell>
          <cell r="H87" t="e">
            <v>#N/A</v>
          </cell>
          <cell r="I87" t="str">
            <v>Have you received primary support from a social services agency for the past 12 months?</v>
          </cell>
          <cell r="J87">
            <v>0</v>
          </cell>
          <cell r="K87">
            <v>1</v>
          </cell>
          <cell r="L87" t="e">
            <v>#N/A</v>
          </cell>
          <cell r="M87" t="e">
            <v>#N/A</v>
          </cell>
          <cell r="N87" t="e">
            <v>#N/A</v>
          </cell>
          <cell r="O87" t="e">
            <v>#N/A</v>
          </cell>
        </row>
        <row r="88">
          <cell r="F88" t="str">
            <v>self_tx_spouse</v>
          </cell>
          <cell r="G88" t="str">
            <v>Radio</v>
          </cell>
          <cell r="H88" t="e">
            <v>#N/A</v>
          </cell>
          <cell r="I88" t="str">
            <v>Are you married to a person who either: owns property in Texas, owns a business in Texas, is gainfully employed in Texas, or has received primary support from a social service agency?</v>
          </cell>
          <cell r="J88">
            <v>0</v>
          </cell>
          <cell r="K88">
            <v>1</v>
          </cell>
          <cell r="L88" t="e">
            <v>#N/A</v>
          </cell>
          <cell r="M88" t="e">
            <v>#N/A</v>
          </cell>
          <cell r="N88" t="e">
            <v>#N/A</v>
          </cell>
          <cell r="O88" t="e">
            <v>#N/A</v>
          </cell>
        </row>
        <row r="89">
          <cell r="F89" t="str">
            <v>self_tx_spouse_other</v>
          </cell>
          <cell r="G89" t="str">
            <v>SelectList</v>
          </cell>
          <cell r="H89" t="b">
            <v>0</v>
          </cell>
          <cell r="I89" t="str">
            <v>If yes, indicate which question could be answered 'yes' by your spouse:</v>
          </cell>
          <cell r="J89">
            <v>0</v>
          </cell>
          <cell r="K89">
            <v>1</v>
          </cell>
          <cell r="L89" t="e">
            <v>#N/A</v>
          </cell>
          <cell r="M89" t="e">
            <v>#N/A</v>
          </cell>
          <cell r="N89" t="e">
            <v>#N/A</v>
          </cell>
          <cell r="O89" t="str">
            <v>required_if:self_tx_spouse,Y</v>
          </cell>
        </row>
        <row r="90">
          <cell r="F90" t="str">
            <v>self_tx_spouse_date</v>
          </cell>
          <cell r="G90" t="str">
            <v>Date</v>
          </cell>
          <cell r="H90" t="e">
            <v>#N/A</v>
          </cell>
          <cell r="I90" t="str">
            <v>When did you marry the Texas Resident</v>
          </cell>
          <cell r="J90">
            <v>0</v>
          </cell>
          <cell r="K90">
            <v>1</v>
          </cell>
          <cell r="L90" t="e">
            <v>#N/A</v>
          </cell>
          <cell r="M90" t="str">
            <v>Enter the date you married the Texas resident (MM/DD/YYYY).</v>
          </cell>
          <cell r="N90" t="str">
            <v>Enter the date you married the Texas resident (MM/DD/YYYY).</v>
          </cell>
          <cell r="O90" t="str">
            <v>required_if:self_tx_spouse,Y</v>
          </cell>
        </row>
        <row r="91">
          <cell r="F91" t="str">
            <v>guar_us_cit</v>
          </cell>
          <cell r="G91" t="str">
            <v>Radio</v>
          </cell>
          <cell r="H91" t="e">
            <v>#N/A</v>
          </cell>
          <cell r="I91" t="str">
            <v>Is the parent or legal guardian upon whom you base your claim of residency a U.S. Citizen?</v>
          </cell>
          <cell r="J91">
            <v>0</v>
          </cell>
          <cell r="K91">
            <v>1</v>
          </cell>
          <cell r="L91" t="e">
            <v>#N/A</v>
          </cell>
          <cell r="M91" t="e">
            <v>#N/A</v>
          </cell>
          <cell r="N91" t="e">
            <v>#N/A</v>
          </cell>
          <cell r="O91" t="e">
            <v>#N/A</v>
          </cell>
        </row>
        <row r="92">
          <cell r="F92" t="str">
            <v>guar_us_permres</v>
          </cell>
          <cell r="G92" t="str">
            <v>Radio</v>
          </cell>
          <cell r="H92" t="e">
            <v>#N/A</v>
          </cell>
          <cell r="I92" t="str">
            <v>If not, is the parent or legal guardian upon whom you base your claim of residency a Permanent Resident of the U.S.?</v>
          </cell>
          <cell r="J92">
            <v>0</v>
          </cell>
          <cell r="K92">
            <v>1</v>
          </cell>
          <cell r="L92" t="e">
            <v>#N/A</v>
          </cell>
          <cell r="M92" t="e">
            <v>#N/A</v>
          </cell>
          <cell r="N92" t="e">
            <v>#N/A</v>
          </cell>
          <cell r="O92" t="str">
            <v>required_if:guar_us_cit,N</v>
          </cell>
        </row>
        <row r="93">
          <cell r="F93" t="str">
            <v>guar_alien_permres_app</v>
          </cell>
          <cell r="G93" t="str">
            <v>Radio</v>
          </cell>
          <cell r="H93" t="e">
            <v>#N/A</v>
          </cell>
          <cell r="I93" t="str">
            <v>Is this parent or legal guardian a foreign national whose application for Permanent Resident Status has been preliminarily reviewed?</v>
          </cell>
          <cell r="J93">
            <v>0</v>
          </cell>
          <cell r="K93">
            <v>1</v>
          </cell>
          <cell r="L93" t="e">
            <v>#N/A</v>
          </cell>
          <cell r="M93" t="e">
            <v>#N/A</v>
          </cell>
          <cell r="N93" t="str">
            <v>Your parent or legal guardian should have received a fee/filing receipt or Notice of Action (I-797) from USCIS showing your I-485 has been reviewed and has not been rejected.</v>
          </cell>
          <cell r="O93" t="str">
            <v>required_if:guar_us_permres,N</v>
          </cell>
        </row>
        <row r="94">
          <cell r="F94" t="str">
            <v>guar_visa</v>
          </cell>
          <cell r="G94" t="str">
            <v>SelectList</v>
          </cell>
          <cell r="H94" t="b">
            <v>0</v>
          </cell>
          <cell r="I94" t="str">
            <v>Is this parent or legal guardian a foreign national here with a visa eligible to domicile in the United States or is he/she a Refugee, Asylee, Parolee or here under Temporary Protective Status?</v>
          </cell>
          <cell r="J94">
            <v>0</v>
          </cell>
          <cell r="K94">
            <v>1</v>
          </cell>
          <cell r="L94" t="e">
            <v>#N/A</v>
          </cell>
          <cell r="M94" t="str">
            <v>If so, indicate which</v>
          </cell>
          <cell r="N94" t="str">
            <v>&lt;a href='/visa_domicile_list.html' target='_blank'&gt;List of eligible visas&lt;/a&gt;</v>
          </cell>
          <cell r="O94" t="str">
            <v>required_if:guar_alien_permres_app,N</v>
          </cell>
        </row>
        <row r="95">
          <cell r="F95" t="str">
            <v>guar_curr_tx_res</v>
          </cell>
          <cell r="G95" t="str">
            <v>Radio</v>
          </cell>
          <cell r="H95" t="e">
            <v>#N/A</v>
          </cell>
          <cell r="I95" t="str">
            <v>Does this parent or guardian currently live in Texas?</v>
          </cell>
          <cell r="J95">
            <v>0</v>
          </cell>
          <cell r="K95">
            <v>1</v>
          </cell>
          <cell r="L95" t="e">
            <v>#N/A</v>
          </cell>
          <cell r="M95" t="e">
            <v>#N/A</v>
          </cell>
          <cell r="N95" t="str">
            <v>If he or she is out of state due to a temporary assignment by their employer or other temporary purpose, please explain in the 'General Comments' box at the end of the residency section of this application.</v>
          </cell>
          <cell r="O95" t="e">
            <v>#N/A</v>
          </cell>
        </row>
        <row r="96">
          <cell r="F96" t="str">
            <v>guar_tx_res_yrs</v>
          </cell>
          <cell r="G96" t="str">
            <v>TextInput</v>
          </cell>
          <cell r="H96" t="e">
            <v>#N/A</v>
          </cell>
          <cell r="I96" t="str">
            <v>If your parent or legal guardian is currently living in Texas, how many years have they been living here?</v>
          </cell>
          <cell r="J96">
            <v>0</v>
          </cell>
          <cell r="K96">
            <v>1</v>
          </cell>
          <cell r="L96" t="e">
            <v>#N/A</v>
          </cell>
          <cell r="M96" t="e">
            <v>#N/A</v>
          </cell>
          <cell r="N96" t="str">
            <v>Enter the number of years your parent has lived in Texas</v>
          </cell>
          <cell r="O96" t="str">
            <v>numeric|required_if:guar_curr_tx_res,Y</v>
          </cell>
        </row>
        <row r="97">
          <cell r="F97" t="str">
            <v>guar_tx_res_months</v>
          </cell>
          <cell r="G97" t="str">
            <v>TextInput</v>
          </cell>
          <cell r="H97" t="e">
            <v>#N/A</v>
          </cell>
          <cell r="I97" t="str">
            <v>If your parent or legal guardian is currently living in Texas, how many months (not including the years you entered above) have they been living here?</v>
          </cell>
          <cell r="J97">
            <v>0</v>
          </cell>
          <cell r="K97">
            <v>1</v>
          </cell>
          <cell r="L97" t="e">
            <v>#N/A</v>
          </cell>
          <cell r="M97" t="str">
            <v>Enter the number of months your parent has lived in Texas</v>
          </cell>
          <cell r="N97" t="str">
            <v>Enter the number of months your parent has lived in Texas</v>
          </cell>
          <cell r="O97" t="str">
            <v>numeric|required_if:guar_curr_tx_res,Y</v>
          </cell>
        </row>
        <row r="98">
          <cell r="F98" t="str">
            <v>guar_why_move_tx</v>
          </cell>
          <cell r="G98" t="str">
            <v>SelectList</v>
          </cell>
          <cell r="H98" t="e">
            <v>#N/A</v>
          </cell>
          <cell r="I98" t="str">
            <v>What is your parent's or legal guardian's main purpose for being in the state?</v>
          </cell>
          <cell r="J98">
            <v>0</v>
          </cell>
          <cell r="K98">
            <v>1</v>
          </cell>
          <cell r="L98" t="e">
            <v>#N/A</v>
          </cell>
          <cell r="M98" t="e">
            <v>#N/A</v>
          </cell>
          <cell r="N98" t="str">
            <v>If for reasons other than those listed here, give an explanation in the 'General Comments' box at the end of the residency section of this application.</v>
          </cell>
          <cell r="O98" t="e">
            <v>#N/A</v>
          </cell>
        </row>
        <row r="99">
          <cell r="F99" t="str">
            <v>guar_tx_mil_home</v>
          </cell>
          <cell r="G99" t="str">
            <v>Radio</v>
          </cell>
          <cell r="H99" t="e">
            <v>#N/A</v>
          </cell>
          <cell r="I99" t="str">
            <v>If your parent or legal guardian is a member of the U.S. military, is Texas her or his Home of Record?</v>
          </cell>
          <cell r="J99">
            <v>0</v>
          </cell>
          <cell r="K99">
            <v>1</v>
          </cell>
          <cell r="L99" t="e">
            <v>#N/A</v>
          </cell>
          <cell r="M99" t="e">
            <v>#N/A</v>
          </cell>
          <cell r="N99" t="e">
            <v>#N/A</v>
          </cell>
          <cell r="O99" t="e">
            <v>#N/A</v>
          </cell>
        </row>
        <row r="100">
          <cell r="F100" t="str">
            <v>guar_tx_mil_legal_state</v>
          </cell>
          <cell r="G100" t="str">
            <v>SelectList</v>
          </cell>
          <cell r="H100" t="b">
            <v>0</v>
          </cell>
          <cell r="I100" t="str">
            <v>If your parent or legal guardian is a member of the U.S. military, what state is listed as her or his military legal residence for tax purposes on her or his Leave and Earnings Statement?</v>
          </cell>
          <cell r="J100">
            <v>0</v>
          </cell>
          <cell r="K100">
            <v>1</v>
          </cell>
          <cell r="L100" t="str">
            <v>states</v>
          </cell>
          <cell r="M100" t="e">
            <v>#N/A</v>
          </cell>
          <cell r="N100" t="e">
            <v>#N/A</v>
          </cell>
          <cell r="O100" t="str">
            <v>required_if:guar_tx_mil_home,N</v>
          </cell>
        </row>
        <row r="101">
          <cell r="F101" t="str">
            <v>guar_tx_title</v>
          </cell>
          <cell r="G101" t="str">
            <v>Radio</v>
          </cell>
          <cell r="H101" t="e">
            <v>#N/A</v>
          </cell>
          <cell r="I101" t="str">
            <v>Does your parent or legal guardian hold the title to residential real property in Texas?</v>
          </cell>
          <cell r="J101">
            <v>0</v>
          </cell>
          <cell r="K101">
            <v>1</v>
          </cell>
          <cell r="L101" t="e">
            <v>#N/A</v>
          </cell>
          <cell r="M101" t="e">
            <v>#N/A</v>
          </cell>
          <cell r="N101" t="str">
            <v>this can be a Warranty Deed, Deed of Trust, or other similar instrument that is effective to hold title</v>
          </cell>
          <cell r="O101" t="str">
            <v>required</v>
          </cell>
        </row>
        <row r="102">
          <cell r="F102" t="str">
            <v>guar_tx_title_date</v>
          </cell>
          <cell r="G102" t="str">
            <v>Date</v>
          </cell>
          <cell r="H102" t="e">
            <v>#N/A</v>
          </cell>
          <cell r="I102" t="str">
            <v>If yes, enter the date they acquired the title:</v>
          </cell>
          <cell r="J102">
            <v>0</v>
          </cell>
          <cell r="K102">
            <v>1</v>
          </cell>
          <cell r="L102" t="e">
            <v>#N/A</v>
          </cell>
          <cell r="M102" t="str">
            <v>Enter the date they acquired the title to residential real property (MM/DD/YYYY).</v>
          </cell>
          <cell r="N102" t="str">
            <v>Enter the date they acquired the title to residential real property (MM/DD/YYYY).</v>
          </cell>
          <cell r="O102" t="str">
            <v>required_if:guar_tx_title,Y</v>
          </cell>
        </row>
        <row r="103">
          <cell r="F103" t="str">
            <v>guar_tx_business</v>
          </cell>
          <cell r="G103" t="str">
            <v>Radio</v>
          </cell>
          <cell r="H103" t="e">
            <v>#N/A</v>
          </cell>
          <cell r="I103" t="str">
            <v>Does your parent or legal guardian have ownership interest and customarily manage a business in Texas without the intention of liquidation in the foreseeable future?</v>
          </cell>
          <cell r="J103">
            <v>0</v>
          </cell>
          <cell r="K103">
            <v>1</v>
          </cell>
          <cell r="L103" t="e">
            <v>#N/A</v>
          </cell>
          <cell r="M103" t="e">
            <v>#N/A</v>
          </cell>
          <cell r="N103" t="e">
            <v>#N/A</v>
          </cell>
          <cell r="O103" t="str">
            <v>required</v>
          </cell>
        </row>
        <row r="104">
          <cell r="F104" t="str">
            <v>guar_tx_business_date</v>
          </cell>
          <cell r="G104" t="str">
            <v>Date</v>
          </cell>
          <cell r="H104" t="e">
            <v>#N/A</v>
          </cell>
          <cell r="I104" t="str">
            <v>If yes, enter the date they acquired the Texas business:</v>
          </cell>
          <cell r="J104">
            <v>0</v>
          </cell>
          <cell r="K104">
            <v>1</v>
          </cell>
          <cell r="L104" t="e">
            <v>#N/A</v>
          </cell>
          <cell r="M104" t="str">
            <v>Enter the date they acquired the Texas business (MM/DD/YYYY).</v>
          </cell>
          <cell r="N104" t="str">
            <v>Enter the date they acquired the Texas business (MM/DD/YYYY).</v>
          </cell>
          <cell r="O104" t="str">
            <v>required_if:guar_tx_business,Y</v>
          </cell>
        </row>
        <row r="105">
          <cell r="F105" t="str">
            <v>guar_tx_work</v>
          </cell>
          <cell r="G105" t="str">
            <v>Radio</v>
          </cell>
          <cell r="H105" t="e">
            <v>#N/A</v>
          </cell>
          <cell r="I105" t="str">
            <v>Has your parent or legal guardian been gainfully employed in Texas for the past 12 months?</v>
          </cell>
          <cell r="J105">
            <v>0</v>
          </cell>
          <cell r="K105">
            <v>1</v>
          </cell>
          <cell r="L105" t="e">
            <v>#N/A</v>
          </cell>
          <cell r="M105" t="e">
            <v>#N/A</v>
          </cell>
          <cell r="N105" t="e">
            <v>#N/A</v>
          </cell>
          <cell r="O105" t="str">
            <v>required</v>
          </cell>
        </row>
        <row r="106">
          <cell r="F106" t="str">
            <v>guar_tx_homeless</v>
          </cell>
          <cell r="G106" t="str">
            <v>Radio</v>
          </cell>
          <cell r="H106" t="e">
            <v>#N/A</v>
          </cell>
          <cell r="I106" t="str">
            <v>Has your parent or legal guardian received primary support from a social services agency for the past 12 months?</v>
          </cell>
          <cell r="J106">
            <v>0</v>
          </cell>
          <cell r="K106">
            <v>1</v>
          </cell>
          <cell r="L106" t="e">
            <v>#N/A</v>
          </cell>
          <cell r="M106" t="e">
            <v>#N/A</v>
          </cell>
          <cell r="N106" t="e">
            <v>#N/A</v>
          </cell>
          <cell r="O106" t="str">
            <v>required</v>
          </cell>
        </row>
        <row r="107">
          <cell r="F107" t="str">
            <v>guar_tx_spouse</v>
          </cell>
          <cell r="G107" t="str">
            <v>Radio</v>
          </cell>
          <cell r="H107" t="e">
            <v>#N/A</v>
          </cell>
          <cell r="I107" t="str">
            <v>Is your parent or legal guardian married to a person who either: owns property in Texas, owns a business in Texas, is gainfully employed in Texas, or has received primary support from a social service agency?</v>
          </cell>
          <cell r="J107">
            <v>0</v>
          </cell>
          <cell r="K107">
            <v>1</v>
          </cell>
          <cell r="L107" t="e">
            <v>#N/A</v>
          </cell>
          <cell r="M107" t="e">
            <v>#N/A</v>
          </cell>
          <cell r="N107" t="e">
            <v>#N/A</v>
          </cell>
          <cell r="O107" t="str">
            <v>required</v>
          </cell>
        </row>
        <row r="108">
          <cell r="F108" t="str">
            <v>guar_tx_spouse_other</v>
          </cell>
          <cell r="G108" t="str">
            <v>SelectList</v>
          </cell>
          <cell r="H108" t="b">
            <v>0</v>
          </cell>
          <cell r="I108" t="str">
            <v>If yes, indicate which question could be answered 'yes' by your parent or legal guardian's spouse:</v>
          </cell>
          <cell r="J108">
            <v>0</v>
          </cell>
          <cell r="K108">
            <v>1</v>
          </cell>
          <cell r="L108" t="e">
            <v>#N/A</v>
          </cell>
          <cell r="M108" t="e">
            <v>#N/A</v>
          </cell>
          <cell r="N108" t="e">
            <v>#N/A</v>
          </cell>
          <cell r="O108" t="str">
            <v>required_if:guar_tx_spouse,Y</v>
          </cell>
        </row>
        <row r="109">
          <cell r="F109" t="str">
            <v>guar_tx_spouse_date</v>
          </cell>
          <cell r="G109" t="str">
            <v>Date</v>
          </cell>
          <cell r="H109" t="e">
            <v>#N/A</v>
          </cell>
          <cell r="I109" t="str">
            <v>When did your parent or legal guardian marry the Texas Resident?</v>
          </cell>
          <cell r="J109">
            <v>0</v>
          </cell>
          <cell r="K109">
            <v>1</v>
          </cell>
          <cell r="L109" t="e">
            <v>#N/A</v>
          </cell>
          <cell r="M109" t="str">
            <v>Enter the date your parent or legal guardian married the Texas resident (MM/DD/YYYY).</v>
          </cell>
          <cell r="N109" t="str">
            <v>Enter the date your parent or legal guardian married the Texas resident (MM/DD/YYYY).</v>
          </cell>
          <cell r="O109" t="str">
            <v>required_if:guar_tx_spouse,Y</v>
          </cell>
        </row>
        <row r="110">
          <cell r="F110" t="str">
            <v>res_comments</v>
          </cell>
          <cell r="G110" t="str">
            <v>TextArea</v>
          </cell>
          <cell r="H110" t="e">
            <v>#N/A</v>
          </cell>
          <cell r="I110" t="str">
            <v>Is there any additional information that you believe your college should know in evaluating your eligibility to be classified as a resident? If so, please provide it here</v>
          </cell>
          <cell r="J110">
            <v>0</v>
          </cell>
          <cell r="K110">
            <v>1</v>
          </cell>
          <cell r="L110" t="e">
            <v>#N/A</v>
          </cell>
          <cell r="M110" t="str">
            <v>A maximum of 10 lines will be sent</v>
          </cell>
          <cell r="N110" t="str">
            <v>A maximum of 10 lines will be sent</v>
          </cell>
          <cell r="O110" t="e">
            <v>#N/A</v>
          </cell>
        </row>
        <row r="111">
          <cell r="F111" t="str">
            <v>teaching_cert</v>
          </cell>
          <cell r="G111" t="str">
            <v>Radio</v>
          </cell>
          <cell r="H111" t="e">
            <v>#N/A</v>
          </cell>
          <cell r="I111" t="str">
            <v>Will you seek teacher certification?</v>
          </cell>
          <cell r="J111">
            <v>0</v>
          </cell>
          <cell r="K111" t="str">
            <v>A</v>
          </cell>
          <cell r="L111" t="e">
            <v>#N/A</v>
          </cell>
          <cell r="M111" t="e">
            <v>#N/A</v>
          </cell>
          <cell r="N111" t="e">
            <v>#N/A</v>
          </cell>
          <cell r="O111" t="str">
            <v>required</v>
          </cell>
        </row>
        <row r="112">
          <cell r="F112" t="str">
            <v>teaching_cert_type</v>
          </cell>
          <cell r="G112" t="str">
            <v>SelectList</v>
          </cell>
          <cell r="H112" t="b">
            <v>0</v>
          </cell>
          <cell r="I112" t="str">
            <v>If yes, indicate which level:</v>
          </cell>
          <cell r="J112">
            <v>0</v>
          </cell>
          <cell r="K112" t="str">
            <v>A'</v>
          </cell>
          <cell r="L112" t="str">
            <v>teachingcerts</v>
          </cell>
          <cell r="M112" t="e">
            <v>#N/A</v>
          </cell>
          <cell r="N112" t="e">
            <v>#N/A</v>
          </cell>
          <cell r="O112" t="str">
            <v>required_if:teaching_cert,Y</v>
          </cell>
        </row>
        <row r="113">
          <cell r="F113" t="str">
            <v>deg_sought</v>
          </cell>
          <cell r="G113" t="str">
            <v>SelectList</v>
          </cell>
          <cell r="H113" t="b">
            <v>0</v>
          </cell>
          <cell r="I113" t="str">
            <v>Initial Degree you wish to seek:</v>
          </cell>
          <cell r="J113">
            <v>0</v>
          </cell>
          <cell r="K113" t="str">
            <v>A</v>
          </cell>
          <cell r="L113" t="e">
            <v>#N/A</v>
          </cell>
          <cell r="M113" t="e">
            <v>#N/A</v>
          </cell>
          <cell r="N113" t="e">
            <v>#N/A</v>
          </cell>
          <cell r="O113" t="str">
            <v>required</v>
          </cell>
        </row>
        <row r="114">
          <cell r="F114" t="str">
            <v>ult_deg_sought</v>
          </cell>
          <cell r="G114" t="str">
            <v>SelectList</v>
          </cell>
          <cell r="H114" t="b">
            <v>0</v>
          </cell>
          <cell r="I114" t="str">
            <v>Ultimate degree you plan to seek in this major:</v>
          </cell>
          <cell r="J114">
            <v>0</v>
          </cell>
          <cell r="K114" t="str">
            <v>A</v>
          </cell>
          <cell r="L114" t="e">
            <v>#N/A</v>
          </cell>
          <cell r="M114" t="e">
            <v>#N/A</v>
          </cell>
          <cell r="N114" t="e">
            <v>#N/A</v>
          </cell>
          <cell r="O114" t="str">
            <v>required</v>
          </cell>
        </row>
        <row r="115">
          <cell r="F115" t="str">
            <v>former_student</v>
          </cell>
          <cell r="G115" t="str">
            <v>Radio</v>
          </cell>
          <cell r="H115" t="e">
            <v>#N/A</v>
          </cell>
          <cell r="I115" t="str">
            <v>Are you a former student at this school?</v>
          </cell>
          <cell r="J115">
            <v>0</v>
          </cell>
          <cell r="K115" t="str">
            <v>A</v>
          </cell>
          <cell r="L115" t="e">
            <v>#N/A</v>
          </cell>
          <cell r="M115" t="e">
            <v>#N/A</v>
          </cell>
          <cell r="N115" t="e">
            <v>#N/A</v>
          </cell>
          <cell r="O115" t="str">
            <v>required</v>
          </cell>
        </row>
        <row r="116">
          <cell r="F116" t="str">
            <v>prev_applied</v>
          </cell>
          <cell r="G116" t="str">
            <v>Radio</v>
          </cell>
          <cell r="H116" t="e">
            <v>#N/A</v>
          </cell>
          <cell r="I116" t="str">
            <v>Have you previously applied to this school as a graduate student?</v>
          </cell>
          <cell r="J116">
            <v>0</v>
          </cell>
          <cell r="K116" t="str">
            <v>A</v>
          </cell>
          <cell r="L116" t="e">
            <v>#N/A</v>
          </cell>
          <cell r="M116" t="e">
            <v>#N/A</v>
          </cell>
          <cell r="N116" t="e">
            <v>#N/A</v>
          </cell>
          <cell r="O116" t="str">
            <v>required</v>
          </cell>
        </row>
        <row r="117">
          <cell r="F117" t="str">
            <v>field_of_conc</v>
          </cell>
          <cell r="G117" t="str">
            <v>SelectList</v>
          </cell>
          <cell r="H117" t="b">
            <v>0</v>
          </cell>
          <cell r="I117" t="str">
            <v>Enter any specific area of interest or specialty within your proposed major:</v>
          </cell>
          <cell r="J117">
            <v>0</v>
          </cell>
          <cell r="K117" t="str">
            <v>A</v>
          </cell>
          <cell r="L117" t="e">
            <v>#N/A</v>
          </cell>
          <cell r="M117" t="e">
            <v>#N/A</v>
          </cell>
          <cell r="N117" t="e">
            <v>#N/A</v>
          </cell>
          <cell r="O117" t="str">
            <v>required</v>
          </cell>
        </row>
        <row r="118">
          <cell r="F118" t="str">
            <v>awd_sought</v>
          </cell>
          <cell r="G118" t="str">
            <v>Checkbox</v>
          </cell>
          <cell r="H118" t="e">
            <v>#N/A</v>
          </cell>
          <cell r="I118" t="str">
            <v>If you wish to be considered for a teaching assistantship, research assistantship, or fellowship, indicate the type of award you will seek.</v>
          </cell>
          <cell r="J118">
            <v>0</v>
          </cell>
          <cell r="K118">
            <v>2</v>
          </cell>
          <cell r="L118" t="e">
            <v>#N/A</v>
          </cell>
          <cell r="M118" t="e">
            <v>#N/A</v>
          </cell>
          <cell r="N118" t="str">
            <v>Availability and deadlines vary. Consult with the program you wish to enter.</v>
          </cell>
          <cell r="O118" t="e">
            <v>#N/A</v>
          </cell>
        </row>
        <row r="119">
          <cell r="F119" t="str">
            <v>enroll_no_award</v>
          </cell>
          <cell r="G119" t="str">
            <v>Radio</v>
          </cell>
          <cell r="H119" t="e">
            <v>#N/A</v>
          </cell>
          <cell r="I119" t="str">
            <v>If you are not offered a financial award, do you plan to enroll if offered admission?</v>
          </cell>
          <cell r="J119">
            <v>0</v>
          </cell>
          <cell r="K119">
            <v>2</v>
          </cell>
          <cell r="L119" t="e">
            <v>#N/A</v>
          </cell>
          <cell r="M119" t="e">
            <v>#N/A</v>
          </cell>
          <cell r="N119" t="e">
            <v>#N/A</v>
          </cell>
          <cell r="O119" t="e">
            <v>#N/A</v>
          </cell>
        </row>
        <row r="120">
          <cell r="F120" t="str">
            <v>curr_semester_courses</v>
          </cell>
          <cell r="G120" t="str">
            <v>Informational</v>
          </cell>
          <cell r="H120" t="e">
            <v>#N/A</v>
          </cell>
          <cell r="I120" t="str">
            <v>Current Course Information</v>
          </cell>
          <cell r="J120">
            <v>0</v>
          </cell>
          <cell r="K120">
            <v>2</v>
          </cell>
          <cell r="L120" t="e">
            <v>#N/A</v>
          </cell>
          <cell r="M120" t="e">
            <v>#N/A</v>
          </cell>
          <cell r="N120" t="e">
            <v>#N/A</v>
          </cell>
          <cell r="O120" t="e">
            <v>#N/A</v>
          </cell>
        </row>
        <row r="121">
          <cell r="F121" t="str">
            <v>curr_coll_course_title_1</v>
          </cell>
          <cell r="G121" t="str">
            <v>TextInput</v>
          </cell>
          <cell r="H121" t="e">
            <v>#N/A</v>
          </cell>
          <cell r="I121" t="str">
            <v>Current Course Title 1</v>
          </cell>
          <cell r="J121">
            <v>0</v>
          </cell>
          <cell r="K121">
            <v>2</v>
          </cell>
          <cell r="L121" t="e">
            <v>#N/A</v>
          </cell>
          <cell r="M121" t="e">
            <v>#N/A</v>
          </cell>
          <cell r="N121" t="e">
            <v>#N/A</v>
          </cell>
          <cell r="O121" t="e">
            <v>#N/A</v>
          </cell>
        </row>
        <row r="122">
          <cell r="F122" t="str">
            <v>curr_coll_course_title_2</v>
          </cell>
          <cell r="G122" t="str">
            <v>TextInput</v>
          </cell>
          <cell r="H122" t="e">
            <v>#N/A</v>
          </cell>
          <cell r="I122" t="str">
            <v>Current Course Title 2</v>
          </cell>
          <cell r="J122">
            <v>0</v>
          </cell>
          <cell r="K122">
            <v>2</v>
          </cell>
          <cell r="L122" t="e">
            <v>#N/A</v>
          </cell>
          <cell r="M122" t="e">
            <v>#N/A</v>
          </cell>
          <cell r="N122" t="e">
            <v>#N/A</v>
          </cell>
          <cell r="O122" t="e">
            <v>#N/A</v>
          </cell>
        </row>
        <row r="123">
          <cell r="F123" t="str">
            <v>curr_coll_course_title_3</v>
          </cell>
          <cell r="G123" t="str">
            <v>TextInput</v>
          </cell>
          <cell r="H123" t="e">
            <v>#N/A</v>
          </cell>
          <cell r="I123" t="str">
            <v>Current Course Title 3</v>
          </cell>
          <cell r="J123">
            <v>0</v>
          </cell>
          <cell r="K123">
            <v>2</v>
          </cell>
          <cell r="L123" t="e">
            <v>#N/A</v>
          </cell>
          <cell r="M123" t="e">
            <v>#N/A</v>
          </cell>
          <cell r="N123" t="e">
            <v>#N/A</v>
          </cell>
          <cell r="O123" t="e">
            <v>#N/A</v>
          </cell>
        </row>
        <row r="124">
          <cell r="F124" t="str">
            <v>curr_coll_course_title_4</v>
          </cell>
          <cell r="G124" t="str">
            <v>TextInput</v>
          </cell>
          <cell r="H124" t="e">
            <v>#N/A</v>
          </cell>
          <cell r="I124" t="str">
            <v>Current Course Title 4</v>
          </cell>
          <cell r="J124">
            <v>0</v>
          </cell>
          <cell r="K124">
            <v>2</v>
          </cell>
          <cell r="L124" t="e">
            <v>#N/A</v>
          </cell>
          <cell r="M124" t="e">
            <v>#N/A</v>
          </cell>
          <cell r="N124" t="e">
            <v>#N/A</v>
          </cell>
          <cell r="O124" t="e">
            <v>#N/A</v>
          </cell>
        </row>
        <row r="125">
          <cell r="F125" t="str">
            <v>curr_coll_course_title_5</v>
          </cell>
          <cell r="G125" t="str">
            <v>TextInput</v>
          </cell>
          <cell r="H125" t="e">
            <v>#N/A</v>
          </cell>
          <cell r="I125" t="str">
            <v>Current Course Title 5</v>
          </cell>
          <cell r="J125">
            <v>0</v>
          </cell>
          <cell r="K125">
            <v>2</v>
          </cell>
          <cell r="L125" t="e">
            <v>#N/A</v>
          </cell>
          <cell r="M125" t="e">
            <v>#N/A</v>
          </cell>
          <cell r="N125" t="e">
            <v>#N/A</v>
          </cell>
          <cell r="O125" t="e">
            <v>#N/A</v>
          </cell>
        </row>
        <row r="126">
          <cell r="F126" t="str">
            <v>curr_coll_course_title_6</v>
          </cell>
          <cell r="G126" t="str">
            <v>TextInput</v>
          </cell>
          <cell r="H126" t="e">
            <v>#N/A</v>
          </cell>
          <cell r="I126" t="str">
            <v>Current Course Title 6</v>
          </cell>
          <cell r="J126">
            <v>0</v>
          </cell>
          <cell r="K126">
            <v>2</v>
          </cell>
          <cell r="L126" t="e">
            <v>#N/A</v>
          </cell>
          <cell r="M126" t="e">
            <v>#N/A</v>
          </cell>
          <cell r="N126" t="e">
            <v>#N/A</v>
          </cell>
          <cell r="O126" t="e">
            <v>#N/A</v>
          </cell>
        </row>
        <row r="127">
          <cell r="F127" t="str">
            <v>curr_coll_course_title_7</v>
          </cell>
          <cell r="G127" t="str">
            <v>TextInput</v>
          </cell>
          <cell r="H127" t="e">
            <v>#N/A</v>
          </cell>
          <cell r="I127" t="str">
            <v>Current Course Title 7</v>
          </cell>
          <cell r="J127">
            <v>0</v>
          </cell>
          <cell r="K127">
            <v>2</v>
          </cell>
          <cell r="L127" t="e">
            <v>#N/A</v>
          </cell>
          <cell r="M127" t="e">
            <v>#N/A</v>
          </cell>
          <cell r="N127" t="e">
            <v>#N/A</v>
          </cell>
          <cell r="O127" t="e">
            <v>#N/A</v>
          </cell>
        </row>
        <row r="128">
          <cell r="F128" t="str">
            <v>curr_coll_course_title_8</v>
          </cell>
          <cell r="G128" t="str">
            <v>TextInput</v>
          </cell>
          <cell r="H128" t="e">
            <v>#N/A</v>
          </cell>
          <cell r="I128" t="str">
            <v>Current Course Title 8</v>
          </cell>
          <cell r="J128">
            <v>0</v>
          </cell>
          <cell r="K128">
            <v>2</v>
          </cell>
          <cell r="L128" t="e">
            <v>#N/A</v>
          </cell>
          <cell r="M128" t="e">
            <v>#N/A</v>
          </cell>
          <cell r="N128" t="e">
            <v>#N/A</v>
          </cell>
          <cell r="O128" t="e">
            <v>#N/A</v>
          </cell>
        </row>
        <row r="129">
          <cell r="F129" t="str">
            <v>curr_coll_course_title_9</v>
          </cell>
          <cell r="G129" t="str">
            <v>TextInput</v>
          </cell>
          <cell r="H129" t="e">
            <v>#N/A</v>
          </cell>
          <cell r="I129" t="str">
            <v>Current Course Title 9</v>
          </cell>
          <cell r="J129">
            <v>0</v>
          </cell>
          <cell r="K129">
            <v>2</v>
          </cell>
          <cell r="L129" t="e">
            <v>#N/A</v>
          </cell>
          <cell r="M129" t="e">
            <v>#N/A</v>
          </cell>
          <cell r="N129" t="e">
            <v>#N/A</v>
          </cell>
          <cell r="O129" t="e">
            <v>#N/A</v>
          </cell>
        </row>
        <row r="130">
          <cell r="F130" t="str">
            <v>curr_coll_course_title_10</v>
          </cell>
          <cell r="G130" t="str">
            <v>TextInput</v>
          </cell>
          <cell r="H130" t="e">
            <v>#N/A</v>
          </cell>
          <cell r="I130" t="str">
            <v>Current Course Title 10</v>
          </cell>
          <cell r="J130">
            <v>0</v>
          </cell>
          <cell r="K130">
            <v>2</v>
          </cell>
          <cell r="L130" t="e">
            <v>#N/A</v>
          </cell>
          <cell r="M130" t="e">
            <v>#N/A</v>
          </cell>
          <cell r="N130" t="e">
            <v>#N/A</v>
          </cell>
          <cell r="O130" t="e">
            <v>#N/A</v>
          </cell>
        </row>
        <row r="131">
          <cell r="F131" t="str">
            <v>test_score_info</v>
          </cell>
          <cell r="G131" t="str">
            <v>Informational</v>
          </cell>
          <cell r="H131" t="e">
            <v>#N/A</v>
          </cell>
          <cell r="I131" t="str">
            <v>Test Information</v>
          </cell>
          <cell r="J131">
            <v>0</v>
          </cell>
          <cell r="K131">
            <v>3</v>
          </cell>
          <cell r="L131" t="e">
            <v>#N/A</v>
          </cell>
          <cell r="M131" t="e">
            <v>#N/A</v>
          </cell>
          <cell r="N131" t="e">
            <v>#N/A</v>
          </cell>
          <cell r="O131" t="e">
            <v>#N/A</v>
          </cell>
        </row>
        <row r="132">
          <cell r="F132" t="str">
            <v>test_score_info_no_display</v>
          </cell>
          <cell r="G132" t="str">
            <v>Informational</v>
          </cell>
          <cell r="H132" t="e">
            <v>#N/A</v>
          </cell>
          <cell r="I132" t="str">
            <v>Test Information</v>
          </cell>
          <cell r="J132">
            <v>0</v>
          </cell>
          <cell r="K132">
            <v>3</v>
          </cell>
          <cell r="L132" t="e">
            <v>#N/A</v>
          </cell>
          <cell r="M132" t="e">
            <v>#N/A</v>
          </cell>
          <cell r="N132" t="e">
            <v>#N/A</v>
          </cell>
          <cell r="O132" t="e">
            <v>#N/A</v>
          </cell>
        </row>
        <row r="133">
          <cell r="F133" t="str">
            <v>gre_taken</v>
          </cell>
          <cell r="G133" t="str">
            <v>Checkbox</v>
          </cell>
          <cell r="H133" t="e">
            <v>#N/A</v>
          </cell>
          <cell r="I133" t="str">
            <v>GRE: Graduate Record Examinations General Test</v>
          </cell>
          <cell r="J133">
            <v>0</v>
          </cell>
          <cell r="K133">
            <v>3</v>
          </cell>
          <cell r="L133" t="e">
            <v>#N/A</v>
          </cell>
          <cell r="M133" t="e">
            <v>#N/A</v>
          </cell>
          <cell r="N133" t="e">
            <v>#N/A</v>
          </cell>
          <cell r="O133" t="e">
            <v>#N/A</v>
          </cell>
        </row>
        <row r="134">
          <cell r="F134" t="str">
            <v>gre_taken_date</v>
          </cell>
          <cell r="G134" t="str">
            <v>Date</v>
          </cell>
          <cell r="H134" t="e">
            <v>#N/A</v>
          </cell>
          <cell r="I134" t="str">
            <v>When did you or will you take the GRE?</v>
          </cell>
          <cell r="J134">
            <v>0</v>
          </cell>
          <cell r="K134">
            <v>3</v>
          </cell>
          <cell r="L134" t="e">
            <v>#N/A</v>
          </cell>
          <cell r="M134" t="str">
            <v>GRE test date</v>
          </cell>
          <cell r="N134" t="str">
            <v>Enter the date of the test (MM/DD/YYYY)</v>
          </cell>
          <cell r="O134" t="str">
            <v>required_if:gre_taken,Y</v>
          </cell>
        </row>
        <row r="135">
          <cell r="F135" t="str">
            <v>gre_sent_date</v>
          </cell>
          <cell r="G135" t="str">
            <v>Date</v>
          </cell>
          <cell r="H135" t="e">
            <v>#N/A</v>
          </cell>
          <cell r="I135" t="str">
            <v>When did or will you request your GRE scores to be sent to the school?</v>
          </cell>
          <cell r="J135">
            <v>0</v>
          </cell>
          <cell r="K135">
            <v>3</v>
          </cell>
          <cell r="L135" t="e">
            <v>#N/A</v>
          </cell>
          <cell r="M135" t="str">
            <v>GRE send date</v>
          </cell>
          <cell r="N135" t="str">
            <v>Enter the date the scores were or will be sent (MM/DD/YYYY)</v>
          </cell>
          <cell r="O135" t="str">
            <v>required_if:gre_taken,Y</v>
          </cell>
        </row>
        <row r="136">
          <cell r="F136" t="str">
            <v>gre_verbal</v>
          </cell>
          <cell r="G136" t="str">
            <v>TextInput</v>
          </cell>
          <cell r="H136" t="e">
            <v>#N/A</v>
          </cell>
          <cell r="I136" t="str">
            <v>GRE Verbal test score</v>
          </cell>
          <cell r="J136">
            <v>0</v>
          </cell>
          <cell r="K136">
            <v>3</v>
          </cell>
          <cell r="L136" t="e">
            <v>#N/A</v>
          </cell>
          <cell r="M136" t="e">
            <v>#N/A</v>
          </cell>
          <cell r="N136" t="str">
            <v>Enter your GRE verbal score if known</v>
          </cell>
          <cell r="O136" t="str">
            <v>numeric</v>
          </cell>
        </row>
        <row r="137">
          <cell r="F137" t="str">
            <v>gre_quant</v>
          </cell>
          <cell r="G137" t="str">
            <v>TextInput</v>
          </cell>
          <cell r="H137" t="e">
            <v>#N/A</v>
          </cell>
          <cell r="I137" t="str">
            <v>GRE Quantitative test score</v>
          </cell>
          <cell r="J137">
            <v>0</v>
          </cell>
          <cell r="K137">
            <v>3</v>
          </cell>
          <cell r="L137" t="e">
            <v>#N/A</v>
          </cell>
          <cell r="M137" t="e">
            <v>#N/A</v>
          </cell>
          <cell r="N137" t="str">
            <v>Enter your GRE quantitative score if known</v>
          </cell>
          <cell r="O137" t="str">
            <v>numeric</v>
          </cell>
        </row>
        <row r="138">
          <cell r="F138" t="str">
            <v>gre_analytic_writing</v>
          </cell>
          <cell r="G138" t="str">
            <v>TextInput</v>
          </cell>
          <cell r="H138" t="e">
            <v>#N/A</v>
          </cell>
          <cell r="I138" t="str">
            <v>GRE Analytical Writing test score</v>
          </cell>
          <cell r="J138">
            <v>0</v>
          </cell>
          <cell r="K138">
            <v>3</v>
          </cell>
          <cell r="L138" t="e">
            <v>#N/A</v>
          </cell>
          <cell r="M138" t="e">
            <v>#N/A</v>
          </cell>
          <cell r="N138" t="str">
            <v>Enter your GRE analytical writing score if known</v>
          </cell>
          <cell r="O138" t="e">
            <v>#N/A</v>
          </cell>
        </row>
        <row r="139">
          <cell r="F139" t="str">
            <v>gmat_taken</v>
          </cell>
          <cell r="G139" t="str">
            <v>Checkbox</v>
          </cell>
          <cell r="H139" t="e">
            <v>#N/A</v>
          </cell>
          <cell r="I139" t="str">
            <v>GMAT: Graduate Management Admissions Test</v>
          </cell>
          <cell r="J139">
            <v>0</v>
          </cell>
          <cell r="K139">
            <v>3</v>
          </cell>
          <cell r="L139" t="e">
            <v>#N/A</v>
          </cell>
          <cell r="M139" t="e">
            <v>#N/A</v>
          </cell>
          <cell r="N139" t="e">
            <v>#N/A</v>
          </cell>
          <cell r="O139" t="e">
            <v>#N/A</v>
          </cell>
        </row>
        <row r="140">
          <cell r="F140" t="str">
            <v>gmat_taken_date</v>
          </cell>
          <cell r="G140" t="str">
            <v>Date</v>
          </cell>
          <cell r="H140" t="e">
            <v>#N/A</v>
          </cell>
          <cell r="I140" t="str">
            <v>When did you or will you take the GMAT?</v>
          </cell>
          <cell r="J140">
            <v>0</v>
          </cell>
          <cell r="K140">
            <v>3</v>
          </cell>
          <cell r="L140" t="e">
            <v>#N/A</v>
          </cell>
          <cell r="M140" t="str">
            <v>GMAT test date</v>
          </cell>
          <cell r="N140" t="str">
            <v>Enter the date of the test (MM/DD/YYYY)</v>
          </cell>
          <cell r="O140" t="str">
            <v>required_if:gmat_taken,Y</v>
          </cell>
        </row>
        <row r="141">
          <cell r="F141" t="str">
            <v>gmat_sent_date</v>
          </cell>
          <cell r="G141" t="str">
            <v>Date</v>
          </cell>
          <cell r="H141" t="e">
            <v>#N/A</v>
          </cell>
          <cell r="I141" t="str">
            <v>When did or will you request your GMAT scores to be sent to the school?</v>
          </cell>
          <cell r="J141">
            <v>0</v>
          </cell>
          <cell r="K141">
            <v>3</v>
          </cell>
          <cell r="L141" t="e">
            <v>#N/A</v>
          </cell>
          <cell r="M141" t="str">
            <v>GMAT send date</v>
          </cell>
          <cell r="N141" t="str">
            <v>Enter the date the scores were or will be sent (MM/DD/YYYY)</v>
          </cell>
          <cell r="O141" t="str">
            <v>required_if:gmat_taken,Y</v>
          </cell>
        </row>
        <row r="142">
          <cell r="F142" t="str">
            <v>gmat_verbal</v>
          </cell>
          <cell r="G142" t="str">
            <v>TextInput</v>
          </cell>
          <cell r="H142" t="e">
            <v>#N/A</v>
          </cell>
          <cell r="I142" t="str">
            <v>GMAT Verbal test score</v>
          </cell>
          <cell r="J142">
            <v>0</v>
          </cell>
          <cell r="K142">
            <v>3</v>
          </cell>
          <cell r="L142" t="e">
            <v>#N/A</v>
          </cell>
          <cell r="M142" t="e">
            <v>#N/A</v>
          </cell>
          <cell r="N142" t="str">
            <v>Enter your GMAT verbal score if known</v>
          </cell>
          <cell r="O142" t="str">
            <v>numeric</v>
          </cell>
        </row>
        <row r="143">
          <cell r="F143" t="str">
            <v>gmat_quant</v>
          </cell>
          <cell r="G143" t="str">
            <v>TextInput</v>
          </cell>
          <cell r="H143" t="e">
            <v>#N/A</v>
          </cell>
          <cell r="I143" t="str">
            <v>GMAT Quantitative test score</v>
          </cell>
          <cell r="J143">
            <v>0</v>
          </cell>
          <cell r="K143">
            <v>3</v>
          </cell>
          <cell r="L143" t="e">
            <v>#N/A</v>
          </cell>
          <cell r="M143" t="e">
            <v>#N/A</v>
          </cell>
          <cell r="N143" t="str">
            <v>Enter your GMAT quantitative score if known</v>
          </cell>
          <cell r="O143" t="str">
            <v>numeric</v>
          </cell>
        </row>
        <row r="144">
          <cell r="F144" t="str">
            <v>gmat_analytic_writing</v>
          </cell>
          <cell r="G144" t="str">
            <v>TextInput</v>
          </cell>
          <cell r="H144" t="e">
            <v>#N/A</v>
          </cell>
          <cell r="I144" t="str">
            <v>GMAT Analytical Writing test score</v>
          </cell>
          <cell r="J144">
            <v>0</v>
          </cell>
          <cell r="K144">
            <v>3</v>
          </cell>
          <cell r="L144" t="e">
            <v>#N/A</v>
          </cell>
          <cell r="M144" t="e">
            <v>#N/A</v>
          </cell>
          <cell r="N144" t="str">
            <v>Enter your GMAT analytical writing score if known</v>
          </cell>
          <cell r="O144" t="e">
            <v>#N/A</v>
          </cell>
        </row>
        <row r="145">
          <cell r="F145" t="str">
            <v>gmat_int_reasoning</v>
          </cell>
          <cell r="G145" t="str">
            <v>TextInput</v>
          </cell>
          <cell r="H145" t="e">
            <v>#N/A</v>
          </cell>
          <cell r="I145" t="str">
            <v>GMAT Integrated Reasoning test score</v>
          </cell>
          <cell r="J145">
            <v>0</v>
          </cell>
          <cell r="K145">
            <v>3</v>
          </cell>
          <cell r="L145" t="e">
            <v>#N/A</v>
          </cell>
          <cell r="M145" t="e">
            <v>#N/A</v>
          </cell>
          <cell r="N145" t="str">
            <v>Enter your GMAT Integrated Reasoning score if known</v>
          </cell>
          <cell r="O145" t="str">
            <v>numeric</v>
          </cell>
        </row>
        <row r="146">
          <cell r="F146" t="str">
            <v>gmat_total</v>
          </cell>
          <cell r="G146" t="str">
            <v>TextInput</v>
          </cell>
          <cell r="H146" t="e">
            <v>#N/A</v>
          </cell>
          <cell r="I146" t="str">
            <v>GMAT Total test score</v>
          </cell>
          <cell r="J146">
            <v>0</v>
          </cell>
          <cell r="K146">
            <v>3</v>
          </cell>
          <cell r="L146" t="e">
            <v>#N/A</v>
          </cell>
          <cell r="M146" t="e">
            <v>#N/A</v>
          </cell>
          <cell r="N146" t="str">
            <v>Enter your GMAT total score if known</v>
          </cell>
          <cell r="O146" t="str">
            <v>numeric</v>
          </cell>
        </row>
        <row r="147">
          <cell r="F147" t="str">
            <v>mcat_taken</v>
          </cell>
          <cell r="G147" t="str">
            <v>Checkbox</v>
          </cell>
          <cell r="H147" t="e">
            <v>#N/A</v>
          </cell>
          <cell r="I147" t="str">
            <v>MCAT: Medical College Admissions Test</v>
          </cell>
          <cell r="J147">
            <v>0</v>
          </cell>
          <cell r="K147">
            <v>3</v>
          </cell>
          <cell r="L147" t="e">
            <v>#N/A</v>
          </cell>
          <cell r="M147" t="e">
            <v>#N/A</v>
          </cell>
          <cell r="N147" t="e">
            <v>#N/A</v>
          </cell>
          <cell r="O147" t="e">
            <v>#N/A</v>
          </cell>
        </row>
        <row r="148">
          <cell r="F148" t="str">
            <v>mcat_taken_date</v>
          </cell>
          <cell r="G148" t="str">
            <v>Date</v>
          </cell>
          <cell r="H148" t="e">
            <v>#N/A</v>
          </cell>
          <cell r="I148" t="str">
            <v>When did you or will you take the MCAT?</v>
          </cell>
          <cell r="J148">
            <v>0</v>
          </cell>
          <cell r="K148">
            <v>3</v>
          </cell>
          <cell r="L148" t="e">
            <v>#N/A</v>
          </cell>
          <cell r="M148" t="str">
            <v>MCAT test date</v>
          </cell>
          <cell r="N148" t="str">
            <v>Enter the date of the test (MM/DD/YYYY)</v>
          </cell>
          <cell r="O148" t="str">
            <v>required_if:mcat_taken,Y</v>
          </cell>
        </row>
        <row r="149">
          <cell r="F149" t="str">
            <v>mcat_sent_date</v>
          </cell>
          <cell r="G149" t="str">
            <v>Date</v>
          </cell>
          <cell r="H149" t="e">
            <v>#N/A</v>
          </cell>
          <cell r="I149" t="str">
            <v>When did or will you request your MCAT scores to be sent to the school?</v>
          </cell>
          <cell r="J149">
            <v>0</v>
          </cell>
          <cell r="K149">
            <v>3</v>
          </cell>
          <cell r="L149" t="e">
            <v>#N/A</v>
          </cell>
          <cell r="M149" t="str">
            <v>MCAT send date</v>
          </cell>
          <cell r="N149" t="str">
            <v>Enter the date the scores were or will be sent (MM/DD/YYYY)</v>
          </cell>
          <cell r="O149" t="str">
            <v>required_if:mcat_taken,Y</v>
          </cell>
        </row>
        <row r="150">
          <cell r="F150" t="str">
            <v>mcat_chem_phys_bio_systems</v>
          </cell>
          <cell r="G150" t="str">
            <v>TextInput</v>
          </cell>
          <cell r="H150" t="e">
            <v>#N/A</v>
          </cell>
          <cell r="I150" t="str">
            <v>MCAT Chemical and Physical Foundations of Biological Systems test score</v>
          </cell>
          <cell r="J150">
            <v>0</v>
          </cell>
          <cell r="K150">
            <v>3</v>
          </cell>
          <cell r="L150" t="e">
            <v>#N/A</v>
          </cell>
          <cell r="M150" t="e">
            <v>#N/A</v>
          </cell>
          <cell r="N150" t="str">
            <v>Enter your MCAT Chemical and Physical Foundations of Biological Systems score if known</v>
          </cell>
          <cell r="O150" t="str">
            <v>numeric</v>
          </cell>
        </row>
        <row r="151">
          <cell r="F151" t="str">
            <v>mcat_analysis_reasoning</v>
          </cell>
          <cell r="G151" t="str">
            <v>TextInput</v>
          </cell>
          <cell r="H151" t="e">
            <v>#N/A</v>
          </cell>
          <cell r="I151" t="str">
            <v>MCAT Critical Analysis and Reasoning Skills</v>
          </cell>
          <cell r="J151">
            <v>0</v>
          </cell>
          <cell r="K151">
            <v>3</v>
          </cell>
          <cell r="L151" t="e">
            <v>#N/A</v>
          </cell>
          <cell r="M151" t="e">
            <v>#N/A</v>
          </cell>
          <cell r="N151" t="str">
            <v>Enter your MCAT Critical Analysis and Reasoning Skills score if known</v>
          </cell>
          <cell r="O151" t="str">
            <v>numeric</v>
          </cell>
        </row>
        <row r="152">
          <cell r="F152" t="str">
            <v>mcat_bio_living_systems</v>
          </cell>
          <cell r="G152" t="str">
            <v>TextInput</v>
          </cell>
          <cell r="H152" t="e">
            <v>#N/A</v>
          </cell>
          <cell r="I152" t="str">
            <v>MCAT Biological and Biochemical Foundations of Living Systems test score</v>
          </cell>
          <cell r="J152">
            <v>0</v>
          </cell>
          <cell r="K152">
            <v>3</v>
          </cell>
          <cell r="L152" t="e">
            <v>#N/A</v>
          </cell>
          <cell r="M152" t="e">
            <v>#N/A</v>
          </cell>
          <cell r="N152" t="str">
            <v>Enter your MCAT Biological and Biochemical Foundations of Living Systems score if known</v>
          </cell>
          <cell r="O152" t="str">
            <v>numeric</v>
          </cell>
        </row>
        <row r="153">
          <cell r="F153" t="str">
            <v>mcat_psych_social_bio_behavior</v>
          </cell>
          <cell r="G153" t="str">
            <v>TextInput</v>
          </cell>
          <cell r="H153" t="e">
            <v>#N/A</v>
          </cell>
          <cell r="I153" t="str">
            <v>MCAT Psychological, Social, and Biological Foundations of Behavior test score</v>
          </cell>
          <cell r="J153">
            <v>0</v>
          </cell>
          <cell r="K153">
            <v>3</v>
          </cell>
          <cell r="L153" t="e">
            <v>#N/A</v>
          </cell>
          <cell r="M153" t="e">
            <v>#N/A</v>
          </cell>
          <cell r="N153" t="str">
            <v>Enter your MCAT Psychological, Social, and Biological Foundations of Behavior score if known</v>
          </cell>
          <cell r="O153" t="str">
            <v>numeric</v>
          </cell>
        </row>
        <row r="154">
          <cell r="F154" t="str">
            <v>mat_taken</v>
          </cell>
          <cell r="G154" t="str">
            <v>Checkbox</v>
          </cell>
          <cell r="H154" t="e">
            <v>#N/A</v>
          </cell>
          <cell r="I154" t="str">
            <v>MAT: Miller Analogies Test</v>
          </cell>
          <cell r="J154">
            <v>0</v>
          </cell>
          <cell r="K154">
            <v>3</v>
          </cell>
          <cell r="L154" t="e">
            <v>#N/A</v>
          </cell>
          <cell r="M154" t="e">
            <v>#N/A</v>
          </cell>
          <cell r="N154" t="e">
            <v>#N/A</v>
          </cell>
          <cell r="O154" t="e">
            <v>#N/A</v>
          </cell>
        </row>
        <row r="155">
          <cell r="F155" t="str">
            <v>mat_taken_date</v>
          </cell>
          <cell r="G155" t="str">
            <v>Date</v>
          </cell>
          <cell r="H155" t="e">
            <v>#N/A</v>
          </cell>
          <cell r="I155" t="str">
            <v>When did you or will you take the MAT?</v>
          </cell>
          <cell r="J155">
            <v>0</v>
          </cell>
          <cell r="K155">
            <v>3</v>
          </cell>
          <cell r="L155" t="e">
            <v>#N/A</v>
          </cell>
          <cell r="M155" t="str">
            <v>MAT test date</v>
          </cell>
          <cell r="N155" t="str">
            <v>Enter the date of the test (MM/DD/YYYY)</v>
          </cell>
          <cell r="O155" t="str">
            <v>required_if:mat_taken,Y</v>
          </cell>
        </row>
        <row r="156">
          <cell r="F156" t="str">
            <v>mat_sent_date</v>
          </cell>
          <cell r="G156" t="str">
            <v>Date</v>
          </cell>
          <cell r="H156" t="e">
            <v>#N/A</v>
          </cell>
          <cell r="I156" t="str">
            <v>When did or will you request your MAT scores to be sent to the school?</v>
          </cell>
          <cell r="J156">
            <v>0</v>
          </cell>
          <cell r="K156">
            <v>3</v>
          </cell>
          <cell r="L156" t="e">
            <v>#N/A</v>
          </cell>
          <cell r="M156" t="str">
            <v>MAT send date</v>
          </cell>
          <cell r="N156" t="str">
            <v>Enter the date the scores were or will be sent (MM/DD/YYYY)</v>
          </cell>
          <cell r="O156" t="str">
            <v>required_if:mat_taken,Y</v>
          </cell>
        </row>
        <row r="157">
          <cell r="F157" t="str">
            <v>mat_raw_score</v>
          </cell>
          <cell r="G157" t="str">
            <v>TextInput</v>
          </cell>
          <cell r="H157" t="e">
            <v>#N/A</v>
          </cell>
          <cell r="I157" t="str">
            <v>MAT Raw Score</v>
          </cell>
          <cell r="J157">
            <v>0</v>
          </cell>
          <cell r="K157">
            <v>3</v>
          </cell>
          <cell r="L157" t="e">
            <v>#N/A</v>
          </cell>
          <cell r="M157" t="e">
            <v>#N/A</v>
          </cell>
          <cell r="N157" t="str">
            <v>Enter your MAT raw score if known</v>
          </cell>
          <cell r="O157" t="str">
            <v>numeric</v>
          </cell>
        </row>
        <row r="158">
          <cell r="F158" t="str">
            <v>mat_pct_general</v>
          </cell>
          <cell r="G158" t="str">
            <v>TextInput</v>
          </cell>
          <cell r="H158" t="e">
            <v>#N/A</v>
          </cell>
          <cell r="I158" t="str">
            <v>MAT Percentage - General test score</v>
          </cell>
          <cell r="J158">
            <v>0</v>
          </cell>
          <cell r="K158">
            <v>3</v>
          </cell>
          <cell r="L158" t="e">
            <v>#N/A</v>
          </cell>
          <cell r="M158" t="e">
            <v>#N/A</v>
          </cell>
          <cell r="N158" t="str">
            <v>Enter your MAT Percentage - general score if known</v>
          </cell>
          <cell r="O158" t="e">
            <v>#N/A</v>
          </cell>
        </row>
        <row r="159">
          <cell r="F159" t="str">
            <v>mat_pct_major</v>
          </cell>
          <cell r="G159" t="str">
            <v>TextInput</v>
          </cell>
          <cell r="H159" t="e">
            <v>#N/A</v>
          </cell>
          <cell r="I159" t="str">
            <v>MAT Percentage - Major test score</v>
          </cell>
          <cell r="J159">
            <v>0</v>
          </cell>
          <cell r="K159">
            <v>3</v>
          </cell>
          <cell r="L159" t="e">
            <v>#N/A</v>
          </cell>
          <cell r="M159" t="e">
            <v>#N/A</v>
          </cell>
          <cell r="N159" t="str">
            <v>Enter your MAT Percentage - major score if known</v>
          </cell>
          <cell r="O159" t="e">
            <v>#N/A</v>
          </cell>
        </row>
        <row r="160">
          <cell r="F160" t="str">
            <v>dat_taken</v>
          </cell>
          <cell r="G160" t="str">
            <v>Checkbox</v>
          </cell>
          <cell r="H160" t="e">
            <v>#N/A</v>
          </cell>
          <cell r="I160" t="str">
            <v>DAT: Dental Admission Test</v>
          </cell>
          <cell r="J160">
            <v>0</v>
          </cell>
          <cell r="K160">
            <v>3</v>
          </cell>
          <cell r="L160" t="e">
            <v>#N/A</v>
          </cell>
          <cell r="M160" t="e">
            <v>#N/A</v>
          </cell>
          <cell r="N160" t="e">
            <v>#N/A</v>
          </cell>
          <cell r="O160" t="e">
            <v>#N/A</v>
          </cell>
        </row>
        <row r="161">
          <cell r="F161" t="str">
            <v>dat_taken_date</v>
          </cell>
          <cell r="G161" t="str">
            <v>Date</v>
          </cell>
          <cell r="H161" t="e">
            <v>#N/A</v>
          </cell>
          <cell r="I161" t="str">
            <v>When did you or will you take the DAT?</v>
          </cell>
          <cell r="J161">
            <v>0</v>
          </cell>
          <cell r="K161">
            <v>3</v>
          </cell>
          <cell r="L161" t="e">
            <v>#N/A</v>
          </cell>
          <cell r="M161" t="str">
            <v>DAT test date</v>
          </cell>
          <cell r="N161" t="str">
            <v>Enter the date of the test (MM/DD/YYYY)</v>
          </cell>
          <cell r="O161" t="str">
            <v>required_if:dat_taken,Y</v>
          </cell>
        </row>
        <row r="162">
          <cell r="F162" t="str">
            <v>dat_sent_date</v>
          </cell>
          <cell r="G162" t="str">
            <v>Date</v>
          </cell>
          <cell r="H162" t="e">
            <v>#N/A</v>
          </cell>
          <cell r="I162" t="str">
            <v>When did or will you request your DAT scores to be sent to the school?</v>
          </cell>
          <cell r="J162">
            <v>0</v>
          </cell>
          <cell r="K162">
            <v>3</v>
          </cell>
          <cell r="L162" t="e">
            <v>#N/A</v>
          </cell>
          <cell r="M162" t="str">
            <v>DAT send date</v>
          </cell>
          <cell r="N162" t="str">
            <v>Enter the date the scores were or will be sent (MM/DD/YYYY)</v>
          </cell>
          <cell r="O162" t="str">
            <v>required_if:dat_taken,Y</v>
          </cell>
        </row>
        <row r="163">
          <cell r="F163" t="str">
            <v>dat_bio_sciences</v>
          </cell>
          <cell r="G163" t="str">
            <v>TextInput</v>
          </cell>
          <cell r="H163" t="e">
            <v>#N/A</v>
          </cell>
          <cell r="I163" t="str">
            <v>DAT Biological Sciences Score</v>
          </cell>
          <cell r="J163">
            <v>0</v>
          </cell>
          <cell r="K163">
            <v>3</v>
          </cell>
          <cell r="L163" t="e">
            <v>#N/A</v>
          </cell>
          <cell r="M163" t="e">
            <v>#N/A</v>
          </cell>
          <cell r="N163" t="str">
            <v>Enter your DAT biological sciences score if known</v>
          </cell>
          <cell r="O163" t="str">
            <v>numeric</v>
          </cell>
        </row>
        <row r="164">
          <cell r="F164" t="str">
            <v>dat_gen_chem</v>
          </cell>
          <cell r="G164" t="str">
            <v>TextInput</v>
          </cell>
          <cell r="H164" t="e">
            <v>#N/A</v>
          </cell>
          <cell r="I164" t="str">
            <v>DAT General Chemistry test score</v>
          </cell>
          <cell r="J164">
            <v>0</v>
          </cell>
          <cell r="K164">
            <v>3</v>
          </cell>
          <cell r="L164" t="e">
            <v>#N/A</v>
          </cell>
          <cell r="M164" t="e">
            <v>#N/A</v>
          </cell>
          <cell r="N164" t="str">
            <v>Enter your DAT general chemistry score if known</v>
          </cell>
          <cell r="O164" t="str">
            <v>numeric</v>
          </cell>
        </row>
        <row r="165">
          <cell r="F165" t="str">
            <v>dat_organic_chem</v>
          </cell>
          <cell r="G165" t="str">
            <v>TextInput</v>
          </cell>
          <cell r="H165" t="e">
            <v>#N/A</v>
          </cell>
          <cell r="I165" t="str">
            <v>DAT Organic Chemistry test score</v>
          </cell>
          <cell r="J165">
            <v>0</v>
          </cell>
          <cell r="K165">
            <v>3</v>
          </cell>
          <cell r="L165" t="e">
            <v>#N/A</v>
          </cell>
          <cell r="M165" t="e">
            <v>#N/A</v>
          </cell>
          <cell r="N165" t="str">
            <v>Enter your DAT organic chemistry score if known</v>
          </cell>
          <cell r="O165" t="str">
            <v>numeric</v>
          </cell>
        </row>
        <row r="166">
          <cell r="F166" t="str">
            <v>dat_perceptual_ability</v>
          </cell>
          <cell r="G166" t="str">
            <v>TextInput</v>
          </cell>
          <cell r="H166" t="e">
            <v>#N/A</v>
          </cell>
          <cell r="I166" t="str">
            <v>DAT Perceptual Ability test score</v>
          </cell>
          <cell r="J166">
            <v>0</v>
          </cell>
          <cell r="K166">
            <v>3</v>
          </cell>
          <cell r="L166" t="e">
            <v>#N/A</v>
          </cell>
          <cell r="M166" t="e">
            <v>#N/A</v>
          </cell>
          <cell r="N166" t="str">
            <v>Enter your DAT Perceptual Ability score if known</v>
          </cell>
          <cell r="O166" t="str">
            <v>numeric</v>
          </cell>
        </row>
        <row r="167">
          <cell r="F167" t="str">
            <v>dat_reading</v>
          </cell>
          <cell r="G167" t="str">
            <v>TextInput</v>
          </cell>
          <cell r="H167" t="e">
            <v>#N/A</v>
          </cell>
          <cell r="I167" t="str">
            <v>DAT Reading test score</v>
          </cell>
          <cell r="J167">
            <v>0</v>
          </cell>
          <cell r="K167">
            <v>3</v>
          </cell>
          <cell r="L167" t="e">
            <v>#N/A</v>
          </cell>
          <cell r="M167" t="e">
            <v>#N/A</v>
          </cell>
          <cell r="N167" t="str">
            <v>Enter your DAT Reading score if known</v>
          </cell>
          <cell r="O167" t="str">
            <v>numeric</v>
          </cell>
        </row>
        <row r="168">
          <cell r="F168" t="str">
            <v>dat_quant</v>
          </cell>
          <cell r="G168" t="str">
            <v>TextInput</v>
          </cell>
          <cell r="H168" t="e">
            <v>#N/A</v>
          </cell>
          <cell r="I168" t="str">
            <v>DAT Quantitative test score</v>
          </cell>
          <cell r="J168">
            <v>0</v>
          </cell>
          <cell r="K168">
            <v>3</v>
          </cell>
          <cell r="L168" t="e">
            <v>#N/A</v>
          </cell>
          <cell r="M168" t="e">
            <v>#N/A</v>
          </cell>
          <cell r="N168" t="str">
            <v>Enter your DAT Quantitative score if known</v>
          </cell>
          <cell r="O168" t="str">
            <v>numeric</v>
          </cell>
        </row>
        <row r="169">
          <cell r="F169" t="str">
            <v>lsat_taken</v>
          </cell>
          <cell r="G169" t="str">
            <v>Checkbox</v>
          </cell>
          <cell r="H169" t="e">
            <v>#N/A</v>
          </cell>
          <cell r="I169" t="str">
            <v>LSAT: Law School Admissions Test</v>
          </cell>
          <cell r="J169">
            <v>0</v>
          </cell>
          <cell r="K169">
            <v>3</v>
          </cell>
          <cell r="L169" t="e">
            <v>#N/A</v>
          </cell>
          <cell r="M169" t="e">
            <v>#N/A</v>
          </cell>
          <cell r="N169" t="e">
            <v>#N/A</v>
          </cell>
          <cell r="O169" t="e">
            <v>#N/A</v>
          </cell>
        </row>
        <row r="170">
          <cell r="F170" t="str">
            <v>lsat_taken_date</v>
          </cell>
          <cell r="G170" t="str">
            <v>Date</v>
          </cell>
          <cell r="H170" t="e">
            <v>#N/A</v>
          </cell>
          <cell r="I170" t="str">
            <v>When did you or will you take the LSAT?</v>
          </cell>
          <cell r="J170">
            <v>0</v>
          </cell>
          <cell r="K170">
            <v>3</v>
          </cell>
          <cell r="L170" t="e">
            <v>#N/A</v>
          </cell>
          <cell r="M170" t="str">
            <v>LSAT test date</v>
          </cell>
          <cell r="N170" t="str">
            <v>Enter the date of the test (MM/DD/YYYY)</v>
          </cell>
          <cell r="O170" t="str">
            <v>required_if:lsat_taken,Y</v>
          </cell>
        </row>
        <row r="171">
          <cell r="F171" t="str">
            <v>lsat_sent_date</v>
          </cell>
          <cell r="G171" t="str">
            <v>Date</v>
          </cell>
          <cell r="H171" t="e">
            <v>#N/A</v>
          </cell>
          <cell r="I171" t="str">
            <v>When did or will you request your LSAT scores to be sent to the school?</v>
          </cell>
          <cell r="J171">
            <v>0</v>
          </cell>
          <cell r="K171">
            <v>3</v>
          </cell>
          <cell r="L171" t="e">
            <v>#N/A</v>
          </cell>
          <cell r="M171" t="str">
            <v>LSAT send date</v>
          </cell>
          <cell r="N171" t="str">
            <v>Enter the date the scores were or will be sent (MM/DD/YYYY)</v>
          </cell>
          <cell r="O171" t="str">
            <v>required_if:lsat_taken,Y</v>
          </cell>
        </row>
        <row r="172">
          <cell r="F172" t="str">
            <v>lsat_raw_score</v>
          </cell>
          <cell r="G172" t="str">
            <v>TextInput</v>
          </cell>
          <cell r="H172" t="e">
            <v>#N/A</v>
          </cell>
          <cell r="I172" t="str">
            <v>LSAT Raw Score</v>
          </cell>
          <cell r="J172">
            <v>0</v>
          </cell>
          <cell r="K172">
            <v>3</v>
          </cell>
          <cell r="L172" t="e">
            <v>#N/A</v>
          </cell>
          <cell r="M172" t="e">
            <v>#N/A</v>
          </cell>
          <cell r="N172" t="str">
            <v>Enter your LSAT Raw Score if known</v>
          </cell>
          <cell r="O172" t="str">
            <v>numeric</v>
          </cell>
        </row>
        <row r="173">
          <cell r="F173" t="str">
            <v>lsat_average</v>
          </cell>
          <cell r="G173" t="str">
            <v>TextInput</v>
          </cell>
          <cell r="H173" t="e">
            <v>#N/A</v>
          </cell>
          <cell r="I173" t="str">
            <v>LSAT Average test score</v>
          </cell>
          <cell r="J173">
            <v>0</v>
          </cell>
          <cell r="K173">
            <v>3</v>
          </cell>
          <cell r="L173" t="e">
            <v>#N/A</v>
          </cell>
          <cell r="M173" t="e">
            <v>#N/A</v>
          </cell>
          <cell r="N173" t="str">
            <v>Enter your LSAT Average score if known</v>
          </cell>
          <cell r="O173" t="str">
            <v>numeric</v>
          </cell>
        </row>
        <row r="174">
          <cell r="F174" t="str">
            <v>lsat_pct_rank</v>
          </cell>
          <cell r="G174" t="str">
            <v>TextInput</v>
          </cell>
          <cell r="H174" t="e">
            <v>#N/A</v>
          </cell>
          <cell r="I174" t="str">
            <v>LSAT Percent Rank</v>
          </cell>
          <cell r="J174">
            <v>0</v>
          </cell>
          <cell r="K174">
            <v>3</v>
          </cell>
          <cell r="L174" t="e">
            <v>#N/A</v>
          </cell>
          <cell r="M174" t="e">
            <v>#N/A</v>
          </cell>
          <cell r="N174" t="str">
            <v>Enter your LSAT Percent Rank if known</v>
          </cell>
          <cell r="O174" t="str">
            <v>numeric</v>
          </cell>
        </row>
        <row r="175">
          <cell r="F175" t="str">
            <v>pcat_taken</v>
          </cell>
          <cell r="G175" t="str">
            <v>Checkbox</v>
          </cell>
          <cell r="H175" t="e">
            <v>#N/A</v>
          </cell>
          <cell r="I175" t="str">
            <v>PCAT: Pharmacy College Admissions Test</v>
          </cell>
          <cell r="J175">
            <v>0</v>
          </cell>
          <cell r="K175">
            <v>3</v>
          </cell>
          <cell r="L175" t="e">
            <v>#N/A</v>
          </cell>
          <cell r="M175" t="e">
            <v>#N/A</v>
          </cell>
          <cell r="N175" t="e">
            <v>#N/A</v>
          </cell>
          <cell r="O175" t="e">
            <v>#N/A</v>
          </cell>
        </row>
        <row r="176">
          <cell r="F176" t="str">
            <v>pcat_taken_date</v>
          </cell>
          <cell r="G176" t="str">
            <v>Date</v>
          </cell>
          <cell r="H176" t="e">
            <v>#N/A</v>
          </cell>
          <cell r="I176" t="str">
            <v>When did you or will you take the PCAT?</v>
          </cell>
          <cell r="J176">
            <v>0</v>
          </cell>
          <cell r="K176">
            <v>3</v>
          </cell>
          <cell r="L176" t="e">
            <v>#N/A</v>
          </cell>
          <cell r="M176" t="str">
            <v>PCAT test date</v>
          </cell>
          <cell r="N176" t="str">
            <v>Enter the date of the test (MM/DD/YYYY)</v>
          </cell>
          <cell r="O176" t="str">
            <v>required_if:pcat_taken,Y</v>
          </cell>
        </row>
        <row r="177">
          <cell r="F177" t="str">
            <v>pcat_sent_date</v>
          </cell>
          <cell r="G177" t="str">
            <v>Date</v>
          </cell>
          <cell r="H177" t="e">
            <v>#N/A</v>
          </cell>
          <cell r="I177" t="str">
            <v>When did or will you request your PCAT scores to be sent to the school?</v>
          </cell>
          <cell r="J177">
            <v>0</v>
          </cell>
          <cell r="K177">
            <v>3</v>
          </cell>
          <cell r="L177" t="e">
            <v>#N/A</v>
          </cell>
          <cell r="M177" t="str">
            <v>PCAT send date</v>
          </cell>
          <cell r="N177" t="str">
            <v>Enter the date the scores were or will be sent (MM/DD/YYYY)</v>
          </cell>
          <cell r="O177" t="str">
            <v>required_if:pcat_taken,Y</v>
          </cell>
        </row>
        <row r="178">
          <cell r="F178" t="str">
            <v>pcat_verbal</v>
          </cell>
          <cell r="G178" t="str">
            <v>TextInput</v>
          </cell>
          <cell r="H178" t="e">
            <v>#N/A</v>
          </cell>
          <cell r="I178" t="str">
            <v>PCAT Verbal Ability test score</v>
          </cell>
          <cell r="J178">
            <v>0</v>
          </cell>
          <cell r="K178">
            <v>3</v>
          </cell>
          <cell r="L178" t="e">
            <v>#N/A</v>
          </cell>
          <cell r="M178" t="e">
            <v>#N/A</v>
          </cell>
          <cell r="N178" t="str">
            <v>Enter your PCAT Verbal Ability score if known</v>
          </cell>
          <cell r="O178" t="str">
            <v>numeric</v>
          </cell>
        </row>
        <row r="179">
          <cell r="F179" t="str">
            <v>pcat_bio_sciences</v>
          </cell>
          <cell r="G179" t="str">
            <v>TextInput</v>
          </cell>
          <cell r="H179" t="e">
            <v>#N/A</v>
          </cell>
          <cell r="I179" t="str">
            <v>PCAT Biological Sciences test score</v>
          </cell>
          <cell r="J179">
            <v>0</v>
          </cell>
          <cell r="K179">
            <v>3</v>
          </cell>
          <cell r="L179" t="e">
            <v>#N/A</v>
          </cell>
          <cell r="M179" t="e">
            <v>#N/A</v>
          </cell>
          <cell r="N179" t="str">
            <v>Enter your PCAT Biological Sciences score if known</v>
          </cell>
          <cell r="O179" t="str">
            <v>numeric</v>
          </cell>
        </row>
        <row r="180">
          <cell r="F180" t="str">
            <v>pcat_reading_comp</v>
          </cell>
          <cell r="G180" t="str">
            <v>TextInput</v>
          </cell>
          <cell r="H180" t="e">
            <v>#N/A</v>
          </cell>
          <cell r="I180" t="str">
            <v>PCAT Reading Comprehension test score</v>
          </cell>
          <cell r="J180">
            <v>0</v>
          </cell>
          <cell r="K180">
            <v>3</v>
          </cell>
          <cell r="L180" t="e">
            <v>#N/A</v>
          </cell>
          <cell r="M180" t="e">
            <v>#N/A</v>
          </cell>
          <cell r="N180" t="str">
            <v>Enter your PCAT organic chemistry score if known</v>
          </cell>
          <cell r="O180" t="str">
            <v>numeric</v>
          </cell>
        </row>
        <row r="181">
          <cell r="F181" t="str">
            <v>pcat_quant</v>
          </cell>
          <cell r="G181" t="str">
            <v>TextInput</v>
          </cell>
          <cell r="H181" t="e">
            <v>#N/A</v>
          </cell>
          <cell r="I181" t="str">
            <v>PCAT Quantitative test score</v>
          </cell>
          <cell r="J181">
            <v>0</v>
          </cell>
          <cell r="K181">
            <v>3</v>
          </cell>
          <cell r="L181" t="e">
            <v>#N/A</v>
          </cell>
          <cell r="M181" t="e">
            <v>#N/A</v>
          </cell>
          <cell r="N181" t="str">
            <v>Enter your PCAT Quantitative score if known</v>
          </cell>
          <cell r="O181" t="str">
            <v>numeric</v>
          </cell>
        </row>
        <row r="182">
          <cell r="F182" t="str">
            <v>pcat_gen_chem</v>
          </cell>
          <cell r="G182" t="str">
            <v>TextInput</v>
          </cell>
          <cell r="H182" t="e">
            <v>#N/A</v>
          </cell>
          <cell r="I182" t="str">
            <v>PCAT General Chemistry test score</v>
          </cell>
          <cell r="J182">
            <v>0</v>
          </cell>
          <cell r="K182">
            <v>3</v>
          </cell>
          <cell r="L182" t="e">
            <v>#N/A</v>
          </cell>
          <cell r="M182" t="e">
            <v>#N/A</v>
          </cell>
          <cell r="N182" t="str">
            <v>Enter your PCAT General Chemistry score if known</v>
          </cell>
          <cell r="O182" t="str">
            <v>numeric</v>
          </cell>
        </row>
        <row r="183">
          <cell r="F183" t="str">
            <v>pcat_composite</v>
          </cell>
          <cell r="G183" t="str">
            <v>TextInput</v>
          </cell>
          <cell r="H183" t="e">
            <v>#N/A</v>
          </cell>
          <cell r="I183" t="str">
            <v>PCAT Composite test score</v>
          </cell>
          <cell r="J183">
            <v>0</v>
          </cell>
          <cell r="K183">
            <v>3</v>
          </cell>
          <cell r="L183" t="e">
            <v>#N/A</v>
          </cell>
          <cell r="M183" t="e">
            <v>#N/A</v>
          </cell>
          <cell r="N183" t="str">
            <v>Enter your PCAT Composite score if known</v>
          </cell>
          <cell r="O183" t="str">
            <v>numeric</v>
          </cell>
        </row>
        <row r="184">
          <cell r="F184" t="str">
            <v>pcat_writing</v>
          </cell>
          <cell r="G184" t="str">
            <v>TextInput</v>
          </cell>
          <cell r="H184" t="e">
            <v>#N/A</v>
          </cell>
          <cell r="I184" t="str">
            <v>PCAT Writing test score</v>
          </cell>
          <cell r="J184">
            <v>0</v>
          </cell>
          <cell r="K184">
            <v>3</v>
          </cell>
          <cell r="L184" t="e">
            <v>#N/A</v>
          </cell>
          <cell r="M184" t="e">
            <v>#N/A</v>
          </cell>
          <cell r="N184" t="str">
            <v>Enter your PCAT Writing score if known</v>
          </cell>
          <cell r="O184" t="str">
            <v>numeric</v>
          </cell>
        </row>
        <row r="185">
          <cell r="F185" t="str">
            <v>toefl_taken</v>
          </cell>
          <cell r="G185" t="str">
            <v>Checkbox</v>
          </cell>
          <cell r="H185" t="e">
            <v>#N/A</v>
          </cell>
          <cell r="I185" t="str">
            <v>TOEFL: Test of English as a Foreign Language</v>
          </cell>
          <cell r="J185">
            <v>0</v>
          </cell>
          <cell r="K185">
            <v>3</v>
          </cell>
          <cell r="L185" t="e">
            <v>#N/A</v>
          </cell>
          <cell r="M185" t="e">
            <v>#N/A</v>
          </cell>
          <cell r="N185" t="e">
            <v>#N/A</v>
          </cell>
          <cell r="O185" t="e">
            <v>#N/A</v>
          </cell>
        </row>
        <row r="186">
          <cell r="F186" t="str">
            <v>toefl_taken_date</v>
          </cell>
          <cell r="G186" t="str">
            <v>Date</v>
          </cell>
          <cell r="H186" t="e">
            <v>#N/A</v>
          </cell>
          <cell r="I186" t="str">
            <v>When did you or will you take the TOEFL?</v>
          </cell>
          <cell r="J186">
            <v>0</v>
          </cell>
          <cell r="K186">
            <v>3</v>
          </cell>
          <cell r="L186" t="e">
            <v>#N/A</v>
          </cell>
          <cell r="M186" t="str">
            <v>TOEFL test date</v>
          </cell>
          <cell r="N186" t="str">
            <v>Enter the date of the test (MM/DD/YYYY)</v>
          </cell>
          <cell r="O186" t="str">
            <v>required_if:toefl_taken,Y</v>
          </cell>
        </row>
        <row r="187">
          <cell r="F187" t="str">
            <v>toefl_sent_date</v>
          </cell>
          <cell r="G187" t="str">
            <v>Date</v>
          </cell>
          <cell r="H187" t="e">
            <v>#N/A</v>
          </cell>
          <cell r="I187" t="str">
            <v>When did or will you request your TOEFL scores to be sent to the school?</v>
          </cell>
          <cell r="J187">
            <v>0</v>
          </cell>
          <cell r="K187">
            <v>3</v>
          </cell>
          <cell r="L187" t="e">
            <v>#N/A</v>
          </cell>
          <cell r="M187" t="str">
            <v>TOEFL send date</v>
          </cell>
          <cell r="N187" t="str">
            <v>Enter the date the scores were or will be sent (MM/DD/YYYY)</v>
          </cell>
          <cell r="O187" t="str">
            <v>required_if:toefl_taken,Y</v>
          </cell>
        </row>
        <row r="188">
          <cell r="F188" t="str">
            <v>toefl_type</v>
          </cell>
          <cell r="G188" t="str">
            <v>Radio</v>
          </cell>
          <cell r="H188" t="e">
            <v>#N/A</v>
          </cell>
          <cell r="I188" t="str">
            <v>Which version of the TOEFL test have you or will you take?</v>
          </cell>
          <cell r="J188">
            <v>0</v>
          </cell>
          <cell r="K188">
            <v>3</v>
          </cell>
          <cell r="L188" t="e">
            <v>#N/A</v>
          </cell>
          <cell r="M188" t="e">
            <v>#N/A</v>
          </cell>
          <cell r="N188" t="e">
            <v>#N/A</v>
          </cell>
          <cell r="O188" t="str">
            <v>required_if:toefl_taken,Y</v>
          </cell>
        </row>
        <row r="189">
          <cell r="F189" t="str">
            <v>toefl_listening</v>
          </cell>
          <cell r="G189" t="str">
            <v>TextInput</v>
          </cell>
          <cell r="H189" t="e">
            <v>#N/A</v>
          </cell>
          <cell r="I189" t="str">
            <v>TOEFL Section 1 Listening test score</v>
          </cell>
          <cell r="J189">
            <v>0</v>
          </cell>
          <cell r="K189">
            <v>3</v>
          </cell>
          <cell r="L189" t="e">
            <v>#N/A</v>
          </cell>
          <cell r="M189" t="e">
            <v>#N/A</v>
          </cell>
          <cell r="N189" t="str">
            <v>Enter your TOEFL Section 1 Listening score if known</v>
          </cell>
          <cell r="O189" t="str">
            <v>numeric</v>
          </cell>
        </row>
        <row r="190">
          <cell r="F190" t="str">
            <v>toefl_writing</v>
          </cell>
          <cell r="G190" t="str">
            <v>TextInput</v>
          </cell>
          <cell r="H190" t="e">
            <v>#N/A</v>
          </cell>
          <cell r="I190" t="str">
            <v>TOEFL Section 2 Writing test score</v>
          </cell>
          <cell r="J190">
            <v>0</v>
          </cell>
          <cell r="K190">
            <v>3</v>
          </cell>
          <cell r="L190" t="e">
            <v>#N/A</v>
          </cell>
          <cell r="M190" t="e">
            <v>#N/A</v>
          </cell>
          <cell r="N190" t="str">
            <v>Enter your TOEFL Section 2 Writing score if known</v>
          </cell>
          <cell r="O190" t="str">
            <v>numeric</v>
          </cell>
        </row>
        <row r="191">
          <cell r="F191" t="str">
            <v>toefl_reading</v>
          </cell>
          <cell r="G191" t="str">
            <v>TextInput</v>
          </cell>
          <cell r="H191" t="e">
            <v>#N/A</v>
          </cell>
          <cell r="I191" t="str">
            <v>TOEFL Section 3 Reading test score</v>
          </cell>
          <cell r="J191">
            <v>0</v>
          </cell>
          <cell r="K191">
            <v>3</v>
          </cell>
          <cell r="L191" t="e">
            <v>#N/A</v>
          </cell>
          <cell r="M191" t="e">
            <v>#N/A</v>
          </cell>
          <cell r="N191" t="str">
            <v>Enter your TOEFL Section 3 Reading score if known</v>
          </cell>
          <cell r="O191" t="str">
            <v>numeric</v>
          </cell>
        </row>
        <row r="192">
          <cell r="F192" t="str">
            <v>toefl_speaking</v>
          </cell>
          <cell r="G192" t="str">
            <v>TextInput</v>
          </cell>
          <cell r="H192" t="e">
            <v>#N/A</v>
          </cell>
          <cell r="I192" t="str">
            <v>TOEFL Speaking test score</v>
          </cell>
          <cell r="J192">
            <v>0</v>
          </cell>
          <cell r="K192">
            <v>3</v>
          </cell>
          <cell r="L192" t="e">
            <v>#N/A</v>
          </cell>
          <cell r="M192" t="e">
            <v>#N/A</v>
          </cell>
          <cell r="N192" t="str">
            <v>Enter your TOEFL Speaking score if known</v>
          </cell>
          <cell r="O192" t="str">
            <v>numeric</v>
          </cell>
        </row>
        <row r="193">
          <cell r="F193" t="str">
            <v>toefl_essay</v>
          </cell>
          <cell r="G193" t="str">
            <v>TextInput</v>
          </cell>
          <cell r="H193" t="e">
            <v>#N/A</v>
          </cell>
          <cell r="I193" t="str">
            <v>TOEFL Essay test score</v>
          </cell>
          <cell r="J193">
            <v>0</v>
          </cell>
          <cell r="K193">
            <v>3</v>
          </cell>
          <cell r="L193" t="e">
            <v>#N/A</v>
          </cell>
          <cell r="M193" t="e">
            <v>#N/A</v>
          </cell>
          <cell r="N193" t="str">
            <v>Enter your TOEFL Essay score if known</v>
          </cell>
          <cell r="O193" t="e">
            <v>#N/A</v>
          </cell>
        </row>
        <row r="194">
          <cell r="F194" t="str">
            <v>toefl_total</v>
          </cell>
          <cell r="G194" t="str">
            <v>TextInput</v>
          </cell>
          <cell r="H194" t="e">
            <v>#N/A</v>
          </cell>
          <cell r="I194" t="str">
            <v>TOEFL Total test score</v>
          </cell>
          <cell r="J194">
            <v>0</v>
          </cell>
          <cell r="K194">
            <v>3</v>
          </cell>
          <cell r="L194" t="e">
            <v>#N/A</v>
          </cell>
          <cell r="M194" t="e">
            <v>#N/A</v>
          </cell>
          <cell r="N194" t="str">
            <v>Enter your TOEFL Total score if known</v>
          </cell>
          <cell r="O194" t="str">
            <v>numeric</v>
          </cell>
        </row>
        <row r="195">
          <cell r="F195" t="str">
            <v>ielts_taken</v>
          </cell>
          <cell r="G195" t="str">
            <v>Checkbox</v>
          </cell>
          <cell r="H195" t="e">
            <v>#N/A</v>
          </cell>
          <cell r="I195" t="str">
            <v>IELTS: International English Language Testing System</v>
          </cell>
          <cell r="J195">
            <v>0</v>
          </cell>
          <cell r="K195">
            <v>3</v>
          </cell>
          <cell r="L195" t="e">
            <v>#N/A</v>
          </cell>
          <cell r="M195" t="e">
            <v>#N/A</v>
          </cell>
          <cell r="N195" t="e">
            <v>#N/A</v>
          </cell>
          <cell r="O195" t="e">
            <v>#N/A</v>
          </cell>
        </row>
        <row r="196">
          <cell r="F196" t="str">
            <v>ielts_taken_date</v>
          </cell>
          <cell r="G196" t="str">
            <v>Date</v>
          </cell>
          <cell r="H196" t="e">
            <v>#N/A</v>
          </cell>
          <cell r="I196" t="str">
            <v>When did you or will you take the IELTS?</v>
          </cell>
          <cell r="J196">
            <v>0</v>
          </cell>
          <cell r="K196">
            <v>3</v>
          </cell>
          <cell r="L196" t="e">
            <v>#N/A</v>
          </cell>
          <cell r="M196" t="str">
            <v>IELTS test date</v>
          </cell>
          <cell r="N196" t="str">
            <v>Enter the date of the test (MM/DD/YYYY)</v>
          </cell>
          <cell r="O196" t="str">
            <v>required_if:ielts_taken,Y</v>
          </cell>
        </row>
        <row r="197">
          <cell r="F197" t="str">
            <v>ielts_sent_date</v>
          </cell>
          <cell r="G197" t="str">
            <v>Date</v>
          </cell>
          <cell r="H197" t="e">
            <v>#N/A</v>
          </cell>
          <cell r="I197" t="str">
            <v>When did or will you request your IELTS scores to be sent to the school?</v>
          </cell>
          <cell r="J197">
            <v>0</v>
          </cell>
          <cell r="K197">
            <v>3</v>
          </cell>
          <cell r="L197" t="e">
            <v>#N/A</v>
          </cell>
          <cell r="M197" t="str">
            <v>IELTS send date</v>
          </cell>
          <cell r="N197" t="str">
            <v>Enter the date the scores were or will be sent (MM/DD/YYYY)</v>
          </cell>
          <cell r="O197" t="str">
            <v>required_if:ielts_taken,Y</v>
          </cell>
        </row>
        <row r="198">
          <cell r="F198" t="str">
            <v>ielts_listening</v>
          </cell>
          <cell r="G198" t="str">
            <v>TextInput</v>
          </cell>
          <cell r="H198" t="e">
            <v>#N/A</v>
          </cell>
          <cell r="I198" t="str">
            <v>IELTS Listening test score</v>
          </cell>
          <cell r="J198">
            <v>0</v>
          </cell>
          <cell r="K198">
            <v>3</v>
          </cell>
          <cell r="L198" t="e">
            <v>#N/A</v>
          </cell>
          <cell r="M198" t="e">
            <v>#N/A</v>
          </cell>
          <cell r="N198" t="str">
            <v>Enter your IELTS Listening score if known</v>
          </cell>
          <cell r="O198" t="e">
            <v>#N/A</v>
          </cell>
        </row>
        <row r="199">
          <cell r="F199" t="str">
            <v>ielts_writing</v>
          </cell>
          <cell r="G199" t="str">
            <v>TextInput</v>
          </cell>
          <cell r="H199" t="e">
            <v>#N/A</v>
          </cell>
          <cell r="I199" t="str">
            <v>IELTS Writing test score</v>
          </cell>
          <cell r="J199">
            <v>0</v>
          </cell>
          <cell r="K199">
            <v>3</v>
          </cell>
          <cell r="L199" t="e">
            <v>#N/A</v>
          </cell>
          <cell r="M199" t="e">
            <v>#N/A</v>
          </cell>
          <cell r="N199" t="str">
            <v>Enter your IELTS Writing score if known</v>
          </cell>
          <cell r="O199" t="e">
            <v>#N/A</v>
          </cell>
        </row>
        <row r="200">
          <cell r="F200" t="str">
            <v>ielts_reading</v>
          </cell>
          <cell r="G200" t="str">
            <v>TextInput</v>
          </cell>
          <cell r="H200" t="e">
            <v>#N/A</v>
          </cell>
          <cell r="I200" t="str">
            <v>IELTS Reading test score</v>
          </cell>
          <cell r="J200">
            <v>0</v>
          </cell>
          <cell r="K200">
            <v>3</v>
          </cell>
          <cell r="L200" t="e">
            <v>#N/A</v>
          </cell>
          <cell r="M200" t="e">
            <v>#N/A</v>
          </cell>
          <cell r="N200" t="str">
            <v>Enter your IELTS Reading score if known</v>
          </cell>
          <cell r="O200" t="e">
            <v>#N/A</v>
          </cell>
        </row>
        <row r="201">
          <cell r="F201" t="str">
            <v>ielts_speaking</v>
          </cell>
          <cell r="G201" t="str">
            <v>TextInput</v>
          </cell>
          <cell r="H201" t="e">
            <v>#N/A</v>
          </cell>
          <cell r="I201" t="str">
            <v>IELTS Speaking test score</v>
          </cell>
          <cell r="J201">
            <v>0</v>
          </cell>
          <cell r="K201">
            <v>3</v>
          </cell>
          <cell r="L201" t="e">
            <v>#N/A</v>
          </cell>
          <cell r="M201" t="e">
            <v>#N/A</v>
          </cell>
          <cell r="N201" t="str">
            <v>Enter your IELTS Speaking score if known</v>
          </cell>
          <cell r="O201" t="e">
            <v>#N/A</v>
          </cell>
        </row>
        <row r="202">
          <cell r="F202" t="str">
            <v>ielts_overall</v>
          </cell>
          <cell r="G202" t="str">
            <v>TextInput</v>
          </cell>
          <cell r="H202" t="e">
            <v>#N/A</v>
          </cell>
          <cell r="I202" t="str">
            <v>IELTS Overall test score</v>
          </cell>
          <cell r="J202">
            <v>0</v>
          </cell>
          <cell r="K202">
            <v>3</v>
          </cell>
          <cell r="L202" t="e">
            <v>#N/A</v>
          </cell>
          <cell r="M202" t="e">
            <v>#N/A</v>
          </cell>
          <cell r="N202" t="str">
            <v>Enter your IELTS Overall score if known</v>
          </cell>
          <cell r="O202" t="e">
            <v>#N/A</v>
          </cell>
        </row>
        <row r="203">
          <cell r="F203" t="str">
            <v>tse_taken</v>
          </cell>
          <cell r="G203" t="str">
            <v>Checkbox</v>
          </cell>
          <cell r="H203" t="e">
            <v>#N/A</v>
          </cell>
          <cell r="I203" t="str">
            <v>TSE: Test of Spoken English</v>
          </cell>
          <cell r="J203">
            <v>0</v>
          </cell>
          <cell r="K203">
            <v>3</v>
          </cell>
          <cell r="L203" t="e">
            <v>#N/A</v>
          </cell>
          <cell r="M203" t="e">
            <v>#N/A</v>
          </cell>
          <cell r="N203" t="e">
            <v>#N/A</v>
          </cell>
          <cell r="O203" t="e">
            <v>#N/A</v>
          </cell>
        </row>
        <row r="204">
          <cell r="F204" t="str">
            <v>tse_taken_date</v>
          </cell>
          <cell r="G204" t="str">
            <v>Date</v>
          </cell>
          <cell r="H204" t="e">
            <v>#N/A</v>
          </cell>
          <cell r="I204" t="str">
            <v>When did you or will you take the TSE?</v>
          </cell>
          <cell r="J204">
            <v>0</v>
          </cell>
          <cell r="K204">
            <v>3</v>
          </cell>
          <cell r="L204" t="e">
            <v>#N/A</v>
          </cell>
          <cell r="M204" t="str">
            <v>TSE test date</v>
          </cell>
          <cell r="N204" t="str">
            <v>Enter the date of the test (MM/DD/YYYY)</v>
          </cell>
          <cell r="O204" t="str">
            <v>required_if:tse_taken,Y</v>
          </cell>
        </row>
        <row r="205">
          <cell r="F205" t="str">
            <v>tse_sent_date</v>
          </cell>
          <cell r="G205" t="str">
            <v>Date</v>
          </cell>
          <cell r="H205" t="e">
            <v>#N/A</v>
          </cell>
          <cell r="I205" t="str">
            <v>When did or will you request your TSE scores to be sent to the school?</v>
          </cell>
          <cell r="J205">
            <v>0</v>
          </cell>
          <cell r="K205">
            <v>3</v>
          </cell>
          <cell r="L205" t="e">
            <v>#N/A</v>
          </cell>
          <cell r="M205" t="str">
            <v>TSE send date</v>
          </cell>
          <cell r="N205" t="str">
            <v>Enter the date the scores were or will be sent (MM/DD/YYYY)</v>
          </cell>
          <cell r="O205" t="str">
            <v>required_if:tse_taken,Y</v>
          </cell>
        </row>
        <row r="206">
          <cell r="F206" t="str">
            <v>tse_score</v>
          </cell>
          <cell r="G206" t="str">
            <v>TextInput</v>
          </cell>
          <cell r="H206" t="e">
            <v>#N/A</v>
          </cell>
          <cell r="I206" t="str">
            <v>TSE Test Score</v>
          </cell>
          <cell r="J206">
            <v>0</v>
          </cell>
          <cell r="K206">
            <v>3</v>
          </cell>
          <cell r="L206" t="e">
            <v>#N/A</v>
          </cell>
          <cell r="M206" t="e">
            <v>#N/A</v>
          </cell>
          <cell r="N206" t="str">
            <v>Enter your TSE Test score if known</v>
          </cell>
          <cell r="O206" t="str">
            <v>numeric</v>
          </cell>
        </row>
        <row r="207">
          <cell r="F207" t="str">
            <v>twe_taken</v>
          </cell>
          <cell r="G207" t="str">
            <v>Checkbox</v>
          </cell>
          <cell r="H207" t="e">
            <v>#N/A</v>
          </cell>
          <cell r="I207" t="str">
            <v>TWE: Graduate Record Examinations General Test</v>
          </cell>
          <cell r="J207">
            <v>0</v>
          </cell>
          <cell r="K207">
            <v>3</v>
          </cell>
          <cell r="L207" t="e">
            <v>#N/A</v>
          </cell>
          <cell r="M207" t="e">
            <v>#N/A</v>
          </cell>
          <cell r="N207" t="e">
            <v>#N/A</v>
          </cell>
          <cell r="O207" t="e">
            <v>#N/A</v>
          </cell>
        </row>
        <row r="208">
          <cell r="F208" t="str">
            <v>twe_taken_date</v>
          </cell>
          <cell r="G208" t="str">
            <v>Date</v>
          </cell>
          <cell r="H208" t="e">
            <v>#N/A</v>
          </cell>
          <cell r="I208" t="str">
            <v>When did you or will you take the TWE?</v>
          </cell>
          <cell r="J208">
            <v>0</v>
          </cell>
          <cell r="K208">
            <v>3</v>
          </cell>
          <cell r="L208" t="e">
            <v>#N/A</v>
          </cell>
          <cell r="M208" t="str">
            <v>TWE test date</v>
          </cell>
          <cell r="N208" t="str">
            <v>Enter the date of the test (MM/DD/YYYY)</v>
          </cell>
          <cell r="O208" t="str">
            <v>required_if:twe_taken,Y</v>
          </cell>
        </row>
        <row r="209">
          <cell r="F209" t="str">
            <v>twe_sent_date</v>
          </cell>
          <cell r="G209" t="str">
            <v>Date</v>
          </cell>
          <cell r="H209" t="e">
            <v>#N/A</v>
          </cell>
          <cell r="I209" t="str">
            <v>When did or will you request your TWE scores to be sent to the school?</v>
          </cell>
          <cell r="J209">
            <v>0</v>
          </cell>
          <cell r="K209">
            <v>3</v>
          </cell>
          <cell r="L209" t="e">
            <v>#N/A</v>
          </cell>
          <cell r="M209" t="str">
            <v>TWE send date</v>
          </cell>
          <cell r="N209" t="str">
            <v>Enter the date the scores were or will be sent (MM/DD/YYYY)</v>
          </cell>
          <cell r="O209" t="str">
            <v>required_if:twe_taken,Y</v>
          </cell>
        </row>
        <row r="210">
          <cell r="F210" t="str">
            <v>twe_score</v>
          </cell>
          <cell r="G210" t="str">
            <v>TextInput</v>
          </cell>
          <cell r="H210" t="e">
            <v>#N/A</v>
          </cell>
          <cell r="I210" t="str">
            <v>TWE Score</v>
          </cell>
          <cell r="J210">
            <v>0</v>
          </cell>
          <cell r="K210">
            <v>3</v>
          </cell>
          <cell r="L210" t="e">
            <v>#N/A</v>
          </cell>
          <cell r="M210" t="e">
            <v>#N/A</v>
          </cell>
          <cell r="N210" t="str">
            <v>Enter your TWE score if known</v>
          </cell>
          <cell r="O210" t="e">
            <v>#N/A</v>
          </cell>
        </row>
        <row r="211">
          <cell r="F211" t="str">
            <v>emp_history_info</v>
          </cell>
          <cell r="G211" t="str">
            <v>Informational</v>
          </cell>
          <cell r="H211" t="e">
            <v>#N/A</v>
          </cell>
          <cell r="I211" t="str">
            <v>Employment History</v>
          </cell>
          <cell r="J211">
            <v>0</v>
          </cell>
          <cell r="K211">
            <v>4</v>
          </cell>
          <cell r="L211" t="e">
            <v>#N/A</v>
          </cell>
          <cell r="M211" t="e">
            <v>#N/A</v>
          </cell>
          <cell r="N211" t="e">
            <v>#N/A</v>
          </cell>
          <cell r="O211" t="e">
            <v>#N/A</v>
          </cell>
        </row>
        <row r="212">
          <cell r="F212" t="str">
            <v>emp_no_display</v>
          </cell>
          <cell r="G212" t="str">
            <v>Informational</v>
          </cell>
          <cell r="H212" t="e">
            <v>#N/A</v>
          </cell>
          <cell r="I212" t="str">
            <v>Employment Section not required</v>
          </cell>
          <cell r="J212">
            <v>0</v>
          </cell>
          <cell r="K212">
            <v>4</v>
          </cell>
          <cell r="L212" t="e">
            <v>#N/A</v>
          </cell>
          <cell r="M212" t="e">
            <v>#N/A</v>
          </cell>
          <cell r="N212" t="e">
            <v>#N/A</v>
          </cell>
          <cell r="O212" t="e">
            <v>#N/A</v>
          </cell>
        </row>
        <row r="213">
          <cell r="F213" t="str">
            <v>emp_name_1</v>
          </cell>
          <cell r="G213" t="str">
            <v>TextInput</v>
          </cell>
          <cell r="H213" t="e">
            <v>#N/A</v>
          </cell>
          <cell r="I213" t="str">
            <v>Current or Most Recent Employer</v>
          </cell>
          <cell r="J213">
            <v>0</v>
          </cell>
          <cell r="K213">
            <v>4</v>
          </cell>
          <cell r="L213" t="e">
            <v>#N/A</v>
          </cell>
          <cell r="M213" t="e">
            <v>#N/A</v>
          </cell>
          <cell r="N213" t="e">
            <v>#N/A</v>
          </cell>
          <cell r="O213" t="str">
            <v>required_if:emp_to_date_1</v>
          </cell>
        </row>
        <row r="214">
          <cell r="F214" t="str">
            <v>emp_city_1</v>
          </cell>
          <cell r="G214" t="str">
            <v>TextInput</v>
          </cell>
          <cell r="H214" t="e">
            <v>#N/A</v>
          </cell>
          <cell r="I214" t="str">
            <v>Employer City</v>
          </cell>
          <cell r="J214">
            <v>0</v>
          </cell>
          <cell r="K214">
            <v>4</v>
          </cell>
          <cell r="L214" t="e">
            <v>#N/A</v>
          </cell>
          <cell r="M214" t="e">
            <v>#N/A</v>
          </cell>
          <cell r="N214" t="e">
            <v>#N/A</v>
          </cell>
          <cell r="O214" t="str">
            <v>required_if:emp_name_1</v>
          </cell>
        </row>
        <row r="215">
          <cell r="F215" t="str">
            <v>emp_country_1</v>
          </cell>
          <cell r="G215" t="str">
            <v>SelectList</v>
          </cell>
          <cell r="H215" t="b">
            <v>0</v>
          </cell>
          <cell r="I215" t="str">
            <v>Employer Country</v>
          </cell>
          <cell r="J215">
            <v>0</v>
          </cell>
          <cell r="K215">
            <v>4</v>
          </cell>
          <cell r="L215" t="str">
            <v>countries</v>
          </cell>
          <cell r="M215" t="e">
            <v>#N/A</v>
          </cell>
          <cell r="N215" t="e">
            <v>#N/A</v>
          </cell>
          <cell r="O215" t="str">
            <v>required_if:emp_city_1</v>
          </cell>
        </row>
        <row r="216">
          <cell r="F216" t="str">
            <v>emp_state_1</v>
          </cell>
          <cell r="G216" t="str">
            <v>SelectList</v>
          </cell>
          <cell r="H216" t="b">
            <v>0</v>
          </cell>
          <cell r="I216" t="str">
            <v>Employer State</v>
          </cell>
          <cell r="J216">
            <v>0</v>
          </cell>
          <cell r="K216">
            <v>4</v>
          </cell>
          <cell r="L216" t="str">
            <v>states</v>
          </cell>
          <cell r="M216" t="e">
            <v>#N/A</v>
          </cell>
          <cell r="N216" t="e">
            <v>#N/A</v>
          </cell>
          <cell r="O216" t="str">
            <v>required_if: emp_country_1,US</v>
          </cell>
        </row>
        <row r="217">
          <cell r="F217" t="str">
            <v>emp_province_1</v>
          </cell>
          <cell r="G217" t="str">
            <v>SelectList</v>
          </cell>
          <cell r="H217" t="b">
            <v>0</v>
          </cell>
          <cell r="I217" t="str">
            <v>Employer Province</v>
          </cell>
          <cell r="J217">
            <v>0</v>
          </cell>
          <cell r="K217">
            <v>4</v>
          </cell>
          <cell r="L217" t="str">
            <v>provinces</v>
          </cell>
          <cell r="M217" t="e">
            <v>#N/A</v>
          </cell>
          <cell r="N217" t="e">
            <v>#N/A</v>
          </cell>
          <cell r="O217" t="str">
            <v>required_if: emp_country_1,Canada</v>
          </cell>
        </row>
        <row r="218">
          <cell r="F218" t="str">
            <v>emp_phone_1</v>
          </cell>
          <cell r="G218" t="str">
            <v>TextInput</v>
          </cell>
          <cell r="H218" t="e">
            <v>#N/A</v>
          </cell>
          <cell r="I218" t="str">
            <v>Your Work Phone Number</v>
          </cell>
          <cell r="J218">
            <v>0</v>
          </cell>
          <cell r="K218">
            <v>4</v>
          </cell>
          <cell r="L218" t="e">
            <v>#N/A</v>
          </cell>
          <cell r="M218" t="str">
            <v>Numbers only, no dashes, dots, or parentheses, please. Please include area code.</v>
          </cell>
          <cell r="N218" t="str">
            <v>Numbers only, no dashes, dots, or parentheses, please. Please include area code.</v>
          </cell>
          <cell r="O218" t="str">
            <v>numeric|min:6|max:15</v>
          </cell>
        </row>
        <row r="219">
          <cell r="F219" t="str">
            <v>emp_fax_1</v>
          </cell>
          <cell r="G219" t="str">
            <v>TextInput</v>
          </cell>
          <cell r="H219" t="e">
            <v>#N/A</v>
          </cell>
          <cell r="I219" t="str">
            <v>Your Work Fax Number</v>
          </cell>
          <cell r="J219">
            <v>0</v>
          </cell>
          <cell r="K219">
            <v>4</v>
          </cell>
          <cell r="L219" t="e">
            <v>#N/A</v>
          </cell>
          <cell r="M219" t="str">
            <v>Numbers only, no dashes, dots, or parentheses, please. Please include area code.</v>
          </cell>
          <cell r="N219" t="str">
            <v>Numbers only, no dashes, dots, or parentheses, please. Please include area code.</v>
          </cell>
          <cell r="O219" t="e">
            <v>#N/A</v>
          </cell>
        </row>
        <row r="220">
          <cell r="F220" t="str">
            <v>emp_email_addr_1</v>
          </cell>
          <cell r="G220" t="str">
            <v>TextInput</v>
          </cell>
          <cell r="H220" t="e">
            <v>#N/A</v>
          </cell>
          <cell r="I220" t="str">
            <v>Your Work Email Address</v>
          </cell>
          <cell r="J220">
            <v>0</v>
          </cell>
          <cell r="K220">
            <v>4</v>
          </cell>
          <cell r="L220" t="e">
            <v>#N/A</v>
          </cell>
          <cell r="M220" t="e">
            <v>#N/A</v>
          </cell>
          <cell r="N220" t="e">
            <v>#N/A</v>
          </cell>
          <cell r="O220" t="str">
            <v>email</v>
          </cell>
        </row>
        <row r="221">
          <cell r="F221" t="str">
            <v>emp_contact_at_work</v>
          </cell>
          <cell r="G221" t="str">
            <v>Radio</v>
          </cell>
          <cell r="H221" t="e">
            <v>#N/A</v>
          </cell>
          <cell r="I221" t="str">
            <v>May we contact you at work?</v>
          </cell>
          <cell r="J221">
            <v>0</v>
          </cell>
          <cell r="K221">
            <v>4</v>
          </cell>
          <cell r="L221" t="e">
            <v>#N/A</v>
          </cell>
          <cell r="M221" t="e">
            <v>#N/A</v>
          </cell>
          <cell r="N221" t="e">
            <v>#N/A</v>
          </cell>
          <cell r="O221" t="e">
            <v>#N/A</v>
          </cell>
        </row>
        <row r="222">
          <cell r="F222" t="str">
            <v>emp_job_category_1</v>
          </cell>
          <cell r="G222" t="str">
            <v>SelectList</v>
          </cell>
          <cell r="H222" t="b">
            <v>0</v>
          </cell>
          <cell r="I222" t="str">
            <v>Job Category</v>
          </cell>
          <cell r="J222">
            <v>0</v>
          </cell>
          <cell r="K222">
            <v>4</v>
          </cell>
          <cell r="L222" t="str">
            <v>jobcodes</v>
          </cell>
          <cell r="M222" t="e">
            <v>#N/A</v>
          </cell>
          <cell r="N222" t="e">
            <v>#N/A</v>
          </cell>
          <cell r="O222" t="str">
            <v>required_if:emp_name_1</v>
          </cell>
        </row>
        <row r="223">
          <cell r="F223" t="str">
            <v>emp_industry_category_1</v>
          </cell>
          <cell r="G223" t="str">
            <v>SelectList</v>
          </cell>
          <cell r="H223" t="b">
            <v>0</v>
          </cell>
          <cell r="I223" t="str">
            <v>Industry Category</v>
          </cell>
          <cell r="J223">
            <v>0</v>
          </cell>
          <cell r="K223">
            <v>4</v>
          </cell>
          <cell r="L223" t="str">
            <v>industrycodes</v>
          </cell>
          <cell r="M223" t="e">
            <v>#N/A</v>
          </cell>
          <cell r="N223" t="e">
            <v>#N/A</v>
          </cell>
          <cell r="O223" t="str">
            <v>required_if:emp_name_1</v>
          </cell>
        </row>
        <row r="224">
          <cell r="F224" t="str">
            <v>emp_duties_1</v>
          </cell>
          <cell r="G224" t="str">
            <v>TextInput</v>
          </cell>
          <cell r="H224" t="e">
            <v>#N/A</v>
          </cell>
          <cell r="I224" t="str">
            <v>Type of Work/Title</v>
          </cell>
          <cell r="J224">
            <v>0</v>
          </cell>
          <cell r="K224">
            <v>4</v>
          </cell>
          <cell r="L224" t="e">
            <v>#N/A</v>
          </cell>
          <cell r="M224" t="e">
            <v>#N/A</v>
          </cell>
          <cell r="N224" t="e">
            <v>#N/A</v>
          </cell>
          <cell r="O224" t="str">
            <v>required_if:emp_name_1</v>
          </cell>
        </row>
        <row r="225">
          <cell r="F225" t="str">
            <v>emp_from_date_1</v>
          </cell>
          <cell r="G225" t="str">
            <v>Date</v>
          </cell>
          <cell r="H225" t="e">
            <v>#N/A</v>
          </cell>
          <cell r="I225" t="str">
            <v>Start Date:</v>
          </cell>
          <cell r="J225">
            <v>0</v>
          </cell>
          <cell r="K225">
            <v>4</v>
          </cell>
          <cell r="L225" t="e">
            <v>#N/A</v>
          </cell>
          <cell r="M225" t="str">
            <v>Work start date</v>
          </cell>
          <cell r="N225" t="str">
            <v>Enter the date you started at this employer (MM/DD/YYYY)</v>
          </cell>
          <cell r="O225" t="str">
            <v>required_if:emp_duties_1</v>
          </cell>
        </row>
        <row r="226">
          <cell r="F226" t="str">
            <v>emp_to_date_1</v>
          </cell>
          <cell r="G226" t="str">
            <v>Date</v>
          </cell>
          <cell r="H226" t="e">
            <v>#N/A</v>
          </cell>
          <cell r="I226" t="str">
            <v>End Date:</v>
          </cell>
          <cell r="J226">
            <v>0</v>
          </cell>
          <cell r="K226">
            <v>4</v>
          </cell>
          <cell r="L226" t="e">
            <v>#N/A</v>
          </cell>
          <cell r="M226" t="str">
            <v>Work end date</v>
          </cell>
          <cell r="N226" t="str">
            <v>Enter the current date (MM/DD/YYYY)</v>
          </cell>
          <cell r="O226" t="str">
            <v>required_if:emp_from_date_1</v>
          </cell>
        </row>
        <row r="227">
          <cell r="F227" t="str">
            <v>emp_name_2</v>
          </cell>
          <cell r="G227" t="str">
            <v>TextInput</v>
          </cell>
          <cell r="H227" t="e">
            <v>#N/A</v>
          </cell>
          <cell r="I227" t="str">
            <v>Previous Employer 2</v>
          </cell>
          <cell r="J227">
            <v>0</v>
          </cell>
          <cell r="K227">
            <v>4</v>
          </cell>
          <cell r="L227" t="e">
            <v>#N/A</v>
          </cell>
          <cell r="M227" t="e">
            <v>#N/A</v>
          </cell>
          <cell r="N227" t="e">
            <v>#N/A</v>
          </cell>
          <cell r="O227" t="str">
            <v>required_if:emp_to_date_2</v>
          </cell>
        </row>
        <row r="228">
          <cell r="F228" t="str">
            <v>emp_city_2</v>
          </cell>
          <cell r="G228" t="str">
            <v>TextInput</v>
          </cell>
          <cell r="H228" t="e">
            <v>#N/A</v>
          </cell>
          <cell r="I228" t="str">
            <v>Previous Employer 2 City</v>
          </cell>
          <cell r="J228">
            <v>0</v>
          </cell>
          <cell r="K228">
            <v>4</v>
          </cell>
          <cell r="L228" t="e">
            <v>#N/A</v>
          </cell>
          <cell r="M228" t="e">
            <v>#N/A</v>
          </cell>
          <cell r="N228" t="e">
            <v>#N/A</v>
          </cell>
          <cell r="O228" t="str">
            <v>required_if:emp_name_2</v>
          </cell>
        </row>
        <row r="229">
          <cell r="F229" t="str">
            <v>emp_country_2</v>
          </cell>
          <cell r="G229" t="str">
            <v>SelectList</v>
          </cell>
          <cell r="H229" t="b">
            <v>0</v>
          </cell>
          <cell r="I229" t="str">
            <v>Previous Employer 2 Country</v>
          </cell>
          <cell r="J229">
            <v>0</v>
          </cell>
          <cell r="K229">
            <v>4</v>
          </cell>
          <cell r="L229" t="str">
            <v>countries</v>
          </cell>
          <cell r="M229" t="e">
            <v>#N/A</v>
          </cell>
          <cell r="N229" t="e">
            <v>#N/A</v>
          </cell>
          <cell r="O229" t="str">
            <v>required_if:emp_city_2</v>
          </cell>
        </row>
        <row r="230">
          <cell r="F230" t="str">
            <v>emp_state_2</v>
          </cell>
          <cell r="G230" t="str">
            <v>SelectList</v>
          </cell>
          <cell r="H230" t="b">
            <v>0</v>
          </cell>
          <cell r="I230" t="str">
            <v>Previous Employer 2 State</v>
          </cell>
          <cell r="J230">
            <v>0</v>
          </cell>
          <cell r="K230">
            <v>4</v>
          </cell>
          <cell r="L230" t="str">
            <v>states</v>
          </cell>
          <cell r="M230" t="e">
            <v>#N/A</v>
          </cell>
          <cell r="N230" t="e">
            <v>#N/A</v>
          </cell>
          <cell r="O230" t="str">
            <v>required_if:emp_country_2,US</v>
          </cell>
        </row>
        <row r="231">
          <cell r="F231" t="str">
            <v>emp_province_2</v>
          </cell>
          <cell r="G231" t="str">
            <v>SelectList</v>
          </cell>
          <cell r="H231" t="b">
            <v>0</v>
          </cell>
          <cell r="I231" t="str">
            <v>Employer Province</v>
          </cell>
          <cell r="J231">
            <v>0</v>
          </cell>
          <cell r="K231">
            <v>4</v>
          </cell>
          <cell r="L231" t="str">
            <v>provinces</v>
          </cell>
          <cell r="M231" t="e">
            <v>#N/A</v>
          </cell>
          <cell r="N231" t="e">
            <v>#N/A</v>
          </cell>
          <cell r="O231" t="str">
            <v>required_if: emp_country_2,Canada</v>
          </cell>
        </row>
        <row r="232">
          <cell r="F232" t="str">
            <v>emp_duties_2</v>
          </cell>
          <cell r="G232" t="str">
            <v>TextInput</v>
          </cell>
          <cell r="H232" t="e">
            <v>#N/A</v>
          </cell>
          <cell r="I232" t="str">
            <v>Previous Employer 2 Duties</v>
          </cell>
          <cell r="J232">
            <v>0</v>
          </cell>
          <cell r="K232">
            <v>4</v>
          </cell>
          <cell r="L232" t="e">
            <v>#N/A</v>
          </cell>
          <cell r="M232" t="e">
            <v>#N/A</v>
          </cell>
          <cell r="N232" t="e">
            <v>#N/A</v>
          </cell>
          <cell r="O232" t="str">
            <v>required_if:emp_city_2</v>
          </cell>
        </row>
        <row r="233">
          <cell r="F233" t="str">
            <v>emp_from_date_2</v>
          </cell>
          <cell r="G233" t="str">
            <v>Date</v>
          </cell>
          <cell r="H233" t="e">
            <v>#N/A</v>
          </cell>
          <cell r="I233" t="str">
            <v>Start Date:</v>
          </cell>
          <cell r="J233">
            <v>0</v>
          </cell>
          <cell r="K233">
            <v>4</v>
          </cell>
          <cell r="L233" t="e">
            <v>#N/A</v>
          </cell>
          <cell r="M233" t="str">
            <v>Work start date</v>
          </cell>
          <cell r="N233" t="str">
            <v>Enter the date you started at this employer (MM/DD/YYYY)</v>
          </cell>
          <cell r="O233" t="str">
            <v>required_if:emp_duties_2</v>
          </cell>
        </row>
        <row r="234">
          <cell r="F234" t="str">
            <v>emp_to_date_2</v>
          </cell>
          <cell r="G234" t="str">
            <v>Date</v>
          </cell>
          <cell r="H234" t="e">
            <v>#N/A</v>
          </cell>
          <cell r="I234" t="str">
            <v>End Date:</v>
          </cell>
          <cell r="J234">
            <v>0</v>
          </cell>
          <cell r="K234">
            <v>4</v>
          </cell>
          <cell r="L234" t="e">
            <v>#N/A</v>
          </cell>
          <cell r="M234" t="str">
            <v>Work end date</v>
          </cell>
          <cell r="N234" t="str">
            <v>Enter the date you finished at this employer (MM/DD/YYYY)</v>
          </cell>
          <cell r="O234" t="str">
            <v>required_if:emp_from_date_2</v>
          </cell>
        </row>
        <row r="235">
          <cell r="F235" t="str">
            <v>emp_name_3</v>
          </cell>
          <cell r="G235" t="str">
            <v>TextInput</v>
          </cell>
          <cell r="H235" t="e">
            <v>#N/A</v>
          </cell>
          <cell r="I235" t="str">
            <v>Previous Employer 3</v>
          </cell>
          <cell r="J235">
            <v>0</v>
          </cell>
          <cell r="K235">
            <v>4</v>
          </cell>
          <cell r="L235" t="e">
            <v>#N/A</v>
          </cell>
          <cell r="M235" t="e">
            <v>#N/A</v>
          </cell>
          <cell r="N235" t="e">
            <v>#N/A</v>
          </cell>
          <cell r="O235" t="str">
            <v>required_if:emp_to_date_3</v>
          </cell>
        </row>
        <row r="236">
          <cell r="F236" t="str">
            <v>emp_city_3</v>
          </cell>
          <cell r="G236" t="str">
            <v>TextInput</v>
          </cell>
          <cell r="H236" t="e">
            <v>#N/A</v>
          </cell>
          <cell r="I236" t="str">
            <v>Previous Employer 3 City</v>
          </cell>
          <cell r="J236">
            <v>0</v>
          </cell>
          <cell r="K236">
            <v>4</v>
          </cell>
          <cell r="L236" t="e">
            <v>#N/A</v>
          </cell>
          <cell r="M236" t="e">
            <v>#N/A</v>
          </cell>
          <cell r="N236" t="e">
            <v>#N/A</v>
          </cell>
          <cell r="O236" t="str">
            <v>required_if:emp_name_3</v>
          </cell>
        </row>
        <row r="237">
          <cell r="F237" t="str">
            <v>emp_country_3</v>
          </cell>
          <cell r="G237" t="str">
            <v>SelectList</v>
          </cell>
          <cell r="H237" t="b">
            <v>0</v>
          </cell>
          <cell r="I237" t="str">
            <v>Previous Employer 3 Country</v>
          </cell>
          <cell r="J237">
            <v>0</v>
          </cell>
          <cell r="K237">
            <v>4</v>
          </cell>
          <cell r="L237" t="str">
            <v>countries</v>
          </cell>
          <cell r="M237" t="e">
            <v>#N/A</v>
          </cell>
          <cell r="N237" t="e">
            <v>#N/A</v>
          </cell>
          <cell r="O237" t="str">
            <v>required_if:emp_city_3</v>
          </cell>
        </row>
        <row r="238">
          <cell r="F238" t="str">
            <v>emp_state_3</v>
          </cell>
          <cell r="G238" t="str">
            <v>SelectList</v>
          </cell>
          <cell r="H238" t="b">
            <v>0</v>
          </cell>
          <cell r="I238" t="str">
            <v>Previous Employer 3 State</v>
          </cell>
          <cell r="J238">
            <v>0</v>
          </cell>
          <cell r="K238">
            <v>4</v>
          </cell>
          <cell r="L238" t="str">
            <v>states</v>
          </cell>
          <cell r="M238" t="e">
            <v>#N/A</v>
          </cell>
          <cell r="N238" t="e">
            <v>#N/A</v>
          </cell>
          <cell r="O238" t="str">
            <v>required_if: emp_country_3,US</v>
          </cell>
        </row>
        <row r="239">
          <cell r="F239" t="str">
            <v>emp_province_3</v>
          </cell>
          <cell r="G239" t="str">
            <v>SelectList</v>
          </cell>
          <cell r="H239" t="b">
            <v>0</v>
          </cell>
          <cell r="I239" t="str">
            <v>Employer Province</v>
          </cell>
          <cell r="J239">
            <v>0</v>
          </cell>
          <cell r="K239">
            <v>4</v>
          </cell>
          <cell r="L239" t="str">
            <v>provinces</v>
          </cell>
          <cell r="M239" t="e">
            <v>#N/A</v>
          </cell>
          <cell r="N239" t="e">
            <v>#N/A</v>
          </cell>
          <cell r="O239" t="str">
            <v>required_if: emp_country_3,Canada</v>
          </cell>
        </row>
        <row r="240">
          <cell r="F240" t="str">
            <v>emp_duties_3</v>
          </cell>
          <cell r="G240" t="str">
            <v>TextInput</v>
          </cell>
          <cell r="H240" t="e">
            <v>#N/A</v>
          </cell>
          <cell r="I240" t="str">
            <v>Previous Employer 3 Duties</v>
          </cell>
          <cell r="J240">
            <v>0</v>
          </cell>
          <cell r="K240">
            <v>4</v>
          </cell>
          <cell r="L240" t="e">
            <v>#N/A</v>
          </cell>
          <cell r="M240" t="e">
            <v>#N/A</v>
          </cell>
          <cell r="N240" t="e">
            <v>#N/A</v>
          </cell>
          <cell r="O240" t="str">
            <v>required_if:emp_city_3</v>
          </cell>
        </row>
        <row r="241">
          <cell r="F241" t="str">
            <v>emp_from_date_3</v>
          </cell>
          <cell r="G241" t="str">
            <v>Date</v>
          </cell>
          <cell r="H241" t="e">
            <v>#N/A</v>
          </cell>
          <cell r="I241" t="str">
            <v>Start Date:</v>
          </cell>
          <cell r="J241">
            <v>0</v>
          </cell>
          <cell r="K241">
            <v>4</v>
          </cell>
          <cell r="L241" t="e">
            <v>#N/A</v>
          </cell>
          <cell r="M241" t="str">
            <v>Work start date</v>
          </cell>
          <cell r="N241" t="str">
            <v>Enter the date you started at this employer (MM/DD/YYYY)</v>
          </cell>
          <cell r="O241" t="str">
            <v>required_if:emp_duties_3</v>
          </cell>
        </row>
        <row r="242">
          <cell r="F242" t="str">
            <v>emp_to_date_3</v>
          </cell>
          <cell r="G242" t="str">
            <v>Date</v>
          </cell>
          <cell r="H242" t="e">
            <v>#N/A</v>
          </cell>
          <cell r="I242" t="str">
            <v>End Date:</v>
          </cell>
          <cell r="J242">
            <v>0</v>
          </cell>
          <cell r="K242">
            <v>4</v>
          </cell>
          <cell r="L242" t="e">
            <v>#N/A</v>
          </cell>
          <cell r="M242" t="str">
            <v>Work end date</v>
          </cell>
          <cell r="N242" t="str">
            <v>Enter the date you finished at this employer (MM/DD/YYYY)</v>
          </cell>
          <cell r="O242" t="str">
            <v>required_if:emp_from_date_3</v>
          </cell>
        </row>
        <row r="243">
          <cell r="F243" t="str">
            <v>emp_name_4</v>
          </cell>
          <cell r="G243" t="str">
            <v>TextInput</v>
          </cell>
          <cell r="H243" t="e">
            <v>#N/A</v>
          </cell>
          <cell r="I243" t="str">
            <v>Previous Employer 4</v>
          </cell>
          <cell r="J243">
            <v>0</v>
          </cell>
          <cell r="K243">
            <v>4</v>
          </cell>
          <cell r="L243" t="e">
            <v>#N/A</v>
          </cell>
          <cell r="M243" t="e">
            <v>#N/A</v>
          </cell>
          <cell r="N243" t="e">
            <v>#N/A</v>
          </cell>
          <cell r="O243" t="str">
            <v>required_if:emp_to_date_4</v>
          </cell>
        </row>
        <row r="244">
          <cell r="F244" t="str">
            <v>emp_city_4</v>
          </cell>
          <cell r="G244" t="str">
            <v>TextInput</v>
          </cell>
          <cell r="H244" t="e">
            <v>#N/A</v>
          </cell>
          <cell r="I244" t="str">
            <v>Previous Employer 4 City</v>
          </cell>
          <cell r="J244">
            <v>0</v>
          </cell>
          <cell r="K244">
            <v>4</v>
          </cell>
          <cell r="L244" t="e">
            <v>#N/A</v>
          </cell>
          <cell r="M244" t="e">
            <v>#N/A</v>
          </cell>
          <cell r="N244" t="e">
            <v>#N/A</v>
          </cell>
          <cell r="O244" t="str">
            <v>required_if:emp_name_4</v>
          </cell>
        </row>
        <row r="245">
          <cell r="F245" t="str">
            <v>emp_country_4</v>
          </cell>
          <cell r="G245" t="str">
            <v>SelectList</v>
          </cell>
          <cell r="H245" t="b">
            <v>0</v>
          </cell>
          <cell r="I245" t="str">
            <v>Previous Employer 4 Country</v>
          </cell>
          <cell r="J245">
            <v>0</v>
          </cell>
          <cell r="K245">
            <v>4</v>
          </cell>
          <cell r="L245" t="str">
            <v>countries</v>
          </cell>
          <cell r="M245" t="e">
            <v>#N/A</v>
          </cell>
          <cell r="N245" t="e">
            <v>#N/A</v>
          </cell>
          <cell r="O245" t="str">
            <v>required_if:emp_city_4</v>
          </cell>
        </row>
        <row r="246">
          <cell r="F246" t="str">
            <v>emp_state_4</v>
          </cell>
          <cell r="G246" t="str">
            <v>SelectList</v>
          </cell>
          <cell r="H246" t="b">
            <v>0</v>
          </cell>
          <cell r="I246" t="str">
            <v>Previous Employer 4 State</v>
          </cell>
          <cell r="J246">
            <v>0</v>
          </cell>
          <cell r="K246">
            <v>4</v>
          </cell>
          <cell r="L246" t="str">
            <v>states</v>
          </cell>
          <cell r="M246" t="e">
            <v>#N/A</v>
          </cell>
          <cell r="N246" t="e">
            <v>#N/A</v>
          </cell>
          <cell r="O246" t="str">
            <v>required_if: emp_country_4,US</v>
          </cell>
        </row>
        <row r="247">
          <cell r="F247" t="str">
            <v>emp_province_4</v>
          </cell>
          <cell r="G247" t="str">
            <v>SelectList</v>
          </cell>
          <cell r="H247" t="b">
            <v>0</v>
          </cell>
          <cell r="I247" t="str">
            <v>Employer Province</v>
          </cell>
          <cell r="J247">
            <v>0</v>
          </cell>
          <cell r="K247">
            <v>4</v>
          </cell>
          <cell r="L247" t="str">
            <v>provinces</v>
          </cell>
          <cell r="M247" t="e">
            <v>#N/A</v>
          </cell>
          <cell r="N247" t="e">
            <v>#N/A</v>
          </cell>
          <cell r="O247" t="str">
            <v>required_if: emp_country_4,Canada</v>
          </cell>
        </row>
        <row r="248">
          <cell r="F248" t="str">
            <v>emp_duties_4</v>
          </cell>
          <cell r="G248" t="str">
            <v>TextInput</v>
          </cell>
          <cell r="H248" t="e">
            <v>#N/A</v>
          </cell>
          <cell r="I248" t="str">
            <v>Previous Employer 4 Duties</v>
          </cell>
          <cell r="J248">
            <v>0</v>
          </cell>
          <cell r="K248">
            <v>4</v>
          </cell>
          <cell r="L248" t="e">
            <v>#N/A</v>
          </cell>
          <cell r="M248" t="e">
            <v>#N/A</v>
          </cell>
          <cell r="N248" t="e">
            <v>#N/A</v>
          </cell>
          <cell r="O248" t="str">
            <v>required_if:emp_city_4</v>
          </cell>
        </row>
        <row r="249">
          <cell r="F249" t="str">
            <v>emp_from_date_4</v>
          </cell>
          <cell r="G249" t="str">
            <v>Date</v>
          </cell>
          <cell r="H249" t="e">
            <v>#N/A</v>
          </cell>
          <cell r="I249" t="str">
            <v>Start Date:</v>
          </cell>
          <cell r="J249">
            <v>0</v>
          </cell>
          <cell r="K249">
            <v>4</v>
          </cell>
          <cell r="L249" t="e">
            <v>#N/A</v>
          </cell>
          <cell r="M249" t="str">
            <v>Work start date</v>
          </cell>
          <cell r="N249" t="str">
            <v>Enter the date you started at this employer (MM/DD/YYYY)</v>
          </cell>
          <cell r="O249" t="str">
            <v>required_if:emp_duties_4</v>
          </cell>
        </row>
        <row r="250">
          <cell r="F250" t="str">
            <v>emp_to_date_4</v>
          </cell>
          <cell r="G250" t="str">
            <v>Date</v>
          </cell>
          <cell r="H250" t="e">
            <v>#N/A</v>
          </cell>
          <cell r="I250" t="str">
            <v>End Date:</v>
          </cell>
          <cell r="J250">
            <v>0</v>
          </cell>
          <cell r="K250">
            <v>4</v>
          </cell>
          <cell r="L250" t="e">
            <v>#N/A</v>
          </cell>
          <cell r="M250" t="str">
            <v>Work end date</v>
          </cell>
          <cell r="N250" t="str">
            <v>Enter the date you finished at this employer (MM/DD/YYYY)</v>
          </cell>
          <cell r="O250" t="str">
            <v>required_if:emp_from_date_4</v>
          </cell>
        </row>
        <row r="251">
          <cell r="F251" t="str">
            <v>ref_info</v>
          </cell>
          <cell r="G251" t="str">
            <v>Informational</v>
          </cell>
          <cell r="H251" t="e">
            <v>#N/A</v>
          </cell>
          <cell r="I251" t="str">
            <v>Academic references</v>
          </cell>
          <cell r="J251">
            <v>0</v>
          </cell>
          <cell r="K251">
            <v>5</v>
          </cell>
          <cell r="L251" t="e">
            <v>#N/A</v>
          </cell>
          <cell r="M251" t="e">
            <v>#N/A</v>
          </cell>
          <cell r="N251" t="e">
            <v>#N/A</v>
          </cell>
          <cell r="O251" t="e">
            <v>#N/A</v>
          </cell>
        </row>
        <row r="252">
          <cell r="F252" t="str">
            <v>ref_no_display</v>
          </cell>
          <cell r="G252" t="str">
            <v>Informational</v>
          </cell>
          <cell r="H252" t="e">
            <v>#N/A</v>
          </cell>
          <cell r="I252" t="str">
            <v>Academic references not required</v>
          </cell>
          <cell r="J252">
            <v>0</v>
          </cell>
          <cell r="K252">
            <v>5</v>
          </cell>
          <cell r="L252" t="e">
            <v>#N/A</v>
          </cell>
          <cell r="M252" t="e">
            <v>#N/A</v>
          </cell>
          <cell r="N252" t="e">
            <v>#N/A</v>
          </cell>
          <cell r="O252" t="e">
            <v>#N/A</v>
          </cell>
        </row>
        <row r="253">
          <cell r="F253" t="str">
            <v>ref_name_1</v>
          </cell>
          <cell r="G253" t="str">
            <v>TextInput</v>
          </cell>
          <cell r="H253" t="e">
            <v>#N/A</v>
          </cell>
          <cell r="I253" t="str">
            <v>Reference 1 Name</v>
          </cell>
          <cell r="J253">
            <v>0</v>
          </cell>
          <cell r="K253">
            <v>5</v>
          </cell>
          <cell r="L253" t="e">
            <v>#N/A</v>
          </cell>
          <cell r="M253" t="e">
            <v>#N/A</v>
          </cell>
          <cell r="N253" t="e">
            <v>#N/A</v>
          </cell>
          <cell r="O253" t="str">
            <v>required_if:ref_email_1</v>
          </cell>
        </row>
        <row r="254">
          <cell r="F254" t="str">
            <v>ref_position_1</v>
          </cell>
          <cell r="G254" t="str">
            <v>TextInput</v>
          </cell>
          <cell r="H254" t="e">
            <v>#N/A</v>
          </cell>
          <cell r="I254" t="str">
            <v>Reference 1 Position</v>
          </cell>
          <cell r="J254">
            <v>0</v>
          </cell>
          <cell r="K254">
            <v>5</v>
          </cell>
          <cell r="L254" t="e">
            <v>#N/A</v>
          </cell>
          <cell r="M254" t="e">
            <v>#N/A</v>
          </cell>
          <cell r="N254" t="e">
            <v>#N/A</v>
          </cell>
          <cell r="O254" t="str">
            <v>required_if:ref_name_1</v>
          </cell>
        </row>
        <row r="255">
          <cell r="F255" t="str">
            <v>ref_org_1</v>
          </cell>
          <cell r="G255" t="str">
            <v>TextInput</v>
          </cell>
          <cell r="H255" t="e">
            <v>#N/A</v>
          </cell>
          <cell r="I255" t="str">
            <v>Reference 1 Organization</v>
          </cell>
          <cell r="J255">
            <v>0</v>
          </cell>
          <cell r="K255">
            <v>5</v>
          </cell>
          <cell r="L255" t="e">
            <v>#N/A</v>
          </cell>
          <cell r="M255" t="e">
            <v>#N/A</v>
          </cell>
          <cell r="N255" t="e">
            <v>#N/A</v>
          </cell>
          <cell r="O255" t="str">
            <v>required_if:ref_position_1</v>
          </cell>
        </row>
        <row r="256">
          <cell r="F256" t="str">
            <v>ref_email_1</v>
          </cell>
          <cell r="G256" t="str">
            <v>TextInput</v>
          </cell>
          <cell r="H256" t="e">
            <v>#N/A</v>
          </cell>
          <cell r="I256" t="str">
            <v>Reference 1 Email</v>
          </cell>
          <cell r="J256">
            <v>0</v>
          </cell>
          <cell r="K256">
            <v>5</v>
          </cell>
          <cell r="L256" t="e">
            <v>#N/A</v>
          </cell>
          <cell r="M256" t="e">
            <v>#N/A</v>
          </cell>
          <cell r="N256" t="e">
            <v>#N/A</v>
          </cell>
          <cell r="O256" t="str">
            <v>email|required_if:ref_org_1</v>
          </cell>
        </row>
        <row r="257">
          <cell r="F257" t="str">
            <v>ref_name_2</v>
          </cell>
          <cell r="G257" t="str">
            <v>TextInput</v>
          </cell>
          <cell r="H257" t="e">
            <v>#N/A</v>
          </cell>
          <cell r="I257" t="str">
            <v>Reference 2 Name</v>
          </cell>
          <cell r="J257">
            <v>0</v>
          </cell>
          <cell r="K257">
            <v>5</v>
          </cell>
          <cell r="L257" t="e">
            <v>#N/A</v>
          </cell>
          <cell r="M257" t="e">
            <v>#N/A</v>
          </cell>
          <cell r="N257" t="e">
            <v>#N/A</v>
          </cell>
          <cell r="O257" t="str">
            <v>required_if:ref_email_2</v>
          </cell>
        </row>
        <row r="258">
          <cell r="F258" t="str">
            <v>ref_position_2</v>
          </cell>
          <cell r="G258" t="str">
            <v>TextInput</v>
          </cell>
          <cell r="H258" t="e">
            <v>#N/A</v>
          </cell>
          <cell r="I258" t="str">
            <v>Reference 2 Position</v>
          </cell>
          <cell r="J258">
            <v>0</v>
          </cell>
          <cell r="K258">
            <v>5</v>
          </cell>
          <cell r="L258" t="e">
            <v>#N/A</v>
          </cell>
          <cell r="M258" t="e">
            <v>#N/A</v>
          </cell>
          <cell r="N258" t="e">
            <v>#N/A</v>
          </cell>
          <cell r="O258" t="str">
            <v>required_if:ref_name_2</v>
          </cell>
        </row>
        <row r="259">
          <cell r="F259" t="str">
            <v>ref_org_2</v>
          </cell>
          <cell r="G259" t="str">
            <v>TextInput</v>
          </cell>
          <cell r="H259" t="e">
            <v>#N/A</v>
          </cell>
          <cell r="I259" t="str">
            <v>Reference 2 Organization</v>
          </cell>
          <cell r="J259">
            <v>0</v>
          </cell>
          <cell r="K259">
            <v>5</v>
          </cell>
          <cell r="L259" t="e">
            <v>#N/A</v>
          </cell>
          <cell r="M259" t="e">
            <v>#N/A</v>
          </cell>
          <cell r="N259" t="e">
            <v>#N/A</v>
          </cell>
          <cell r="O259" t="str">
            <v>required_if:ref_position_2</v>
          </cell>
        </row>
        <row r="260">
          <cell r="F260" t="str">
            <v>ref_email_2</v>
          </cell>
          <cell r="G260" t="str">
            <v>TextInput</v>
          </cell>
          <cell r="H260" t="e">
            <v>#N/A</v>
          </cell>
          <cell r="I260" t="str">
            <v>Reference 2 Email</v>
          </cell>
          <cell r="J260">
            <v>0</v>
          </cell>
          <cell r="K260">
            <v>5</v>
          </cell>
          <cell r="L260" t="e">
            <v>#N/A</v>
          </cell>
          <cell r="M260" t="e">
            <v>#N/A</v>
          </cell>
          <cell r="N260" t="e">
            <v>#N/A</v>
          </cell>
          <cell r="O260" t="str">
            <v>email|required_if:ref_org_2</v>
          </cell>
        </row>
        <row r="261">
          <cell r="F261" t="str">
            <v>ref_name_3</v>
          </cell>
          <cell r="G261" t="str">
            <v>TextInput</v>
          </cell>
          <cell r="H261" t="e">
            <v>#N/A</v>
          </cell>
          <cell r="I261" t="str">
            <v>Reference 3 Name</v>
          </cell>
          <cell r="J261">
            <v>0</v>
          </cell>
          <cell r="K261">
            <v>5</v>
          </cell>
          <cell r="L261" t="e">
            <v>#N/A</v>
          </cell>
          <cell r="M261" t="e">
            <v>#N/A</v>
          </cell>
          <cell r="N261" t="e">
            <v>#N/A</v>
          </cell>
          <cell r="O261" t="str">
            <v>required_if:ref_email_3</v>
          </cell>
        </row>
        <row r="262">
          <cell r="F262" t="str">
            <v>ref_position_3</v>
          </cell>
          <cell r="G262" t="str">
            <v>TextInput</v>
          </cell>
          <cell r="H262" t="e">
            <v>#N/A</v>
          </cell>
          <cell r="I262" t="str">
            <v>Reference 3 Position</v>
          </cell>
          <cell r="J262">
            <v>0</v>
          </cell>
          <cell r="K262">
            <v>5</v>
          </cell>
          <cell r="L262" t="e">
            <v>#N/A</v>
          </cell>
          <cell r="M262" t="e">
            <v>#N/A</v>
          </cell>
          <cell r="N262" t="e">
            <v>#N/A</v>
          </cell>
          <cell r="O262" t="str">
            <v>required_if:ref_name_3</v>
          </cell>
        </row>
        <row r="263">
          <cell r="F263" t="str">
            <v>ref_org_3</v>
          </cell>
          <cell r="G263" t="str">
            <v>TextInput</v>
          </cell>
          <cell r="H263" t="e">
            <v>#N/A</v>
          </cell>
          <cell r="I263" t="str">
            <v>Reference 3 Organization</v>
          </cell>
          <cell r="J263">
            <v>0</v>
          </cell>
          <cell r="K263">
            <v>5</v>
          </cell>
          <cell r="L263" t="e">
            <v>#N/A</v>
          </cell>
          <cell r="M263" t="e">
            <v>#N/A</v>
          </cell>
          <cell r="N263" t="e">
            <v>#N/A</v>
          </cell>
          <cell r="O263" t="str">
            <v>required_if:ref_position_3</v>
          </cell>
        </row>
        <row r="264">
          <cell r="F264" t="str">
            <v>ref_email_3</v>
          </cell>
          <cell r="G264" t="str">
            <v>TextInput</v>
          </cell>
          <cell r="H264" t="e">
            <v>#N/A</v>
          </cell>
          <cell r="I264" t="str">
            <v>Reference 3 Email</v>
          </cell>
          <cell r="J264">
            <v>0</v>
          </cell>
          <cell r="K264">
            <v>5</v>
          </cell>
          <cell r="L264" t="e">
            <v>#N/A</v>
          </cell>
          <cell r="M264" t="e">
            <v>#N/A</v>
          </cell>
          <cell r="N264" t="e">
            <v>#N/A</v>
          </cell>
          <cell r="O264" t="str">
            <v>email|required_if:ref_org_3</v>
          </cell>
        </row>
        <row r="265">
          <cell r="F265" t="str">
            <v>hon_info</v>
          </cell>
          <cell r="G265" t="str">
            <v>Informational</v>
          </cell>
          <cell r="H265" t="e">
            <v>#N/A</v>
          </cell>
          <cell r="I265" t="str">
            <v>Honors</v>
          </cell>
          <cell r="J265">
            <v>0</v>
          </cell>
          <cell r="K265">
            <v>6</v>
          </cell>
          <cell r="L265" t="e">
            <v>#N/A</v>
          </cell>
          <cell r="M265" t="e">
            <v>#N/A</v>
          </cell>
          <cell r="N265" t="e">
            <v>#N/A</v>
          </cell>
          <cell r="O265" t="e">
            <v>#N/A</v>
          </cell>
        </row>
        <row r="266">
          <cell r="F266" t="str">
            <v>hon_no_display</v>
          </cell>
          <cell r="G266" t="str">
            <v>Informational</v>
          </cell>
          <cell r="H266" t="e">
            <v>#N/A</v>
          </cell>
          <cell r="I266" t="str">
            <v>Honors section not required</v>
          </cell>
          <cell r="J266">
            <v>0</v>
          </cell>
          <cell r="K266">
            <v>6</v>
          </cell>
          <cell r="L266" t="e">
            <v>#N/A</v>
          </cell>
          <cell r="M266" t="e">
            <v>#N/A</v>
          </cell>
          <cell r="N266" t="e">
            <v>#N/A</v>
          </cell>
          <cell r="O266" t="e">
            <v>#N/A</v>
          </cell>
        </row>
        <row r="267">
          <cell r="F267" t="str">
            <v>hon_activity_1</v>
          </cell>
          <cell r="G267" t="str">
            <v>TextInput</v>
          </cell>
          <cell r="H267" t="e">
            <v>#N/A</v>
          </cell>
          <cell r="I267" t="str">
            <v>Award/Honor 1 Designation</v>
          </cell>
          <cell r="J267">
            <v>0</v>
          </cell>
          <cell r="K267">
            <v>6</v>
          </cell>
          <cell r="L267" t="e">
            <v>#N/A</v>
          </cell>
          <cell r="M267" t="e">
            <v>#N/A</v>
          </cell>
          <cell r="N267" t="e">
            <v>#N/A</v>
          </cell>
          <cell r="O267" t="str">
            <v>required_if:hon_talent_1</v>
          </cell>
        </row>
        <row r="268">
          <cell r="F268" t="str">
            <v>hon_grantor_1</v>
          </cell>
          <cell r="G268" t="str">
            <v>TextInput</v>
          </cell>
          <cell r="H268" t="e">
            <v>#N/A</v>
          </cell>
          <cell r="I268" t="str">
            <v>Award/Honor 1 Grantor</v>
          </cell>
          <cell r="J268">
            <v>0</v>
          </cell>
          <cell r="K268">
            <v>6</v>
          </cell>
          <cell r="L268" t="e">
            <v>#N/A</v>
          </cell>
          <cell r="M268" t="e">
            <v>#N/A</v>
          </cell>
          <cell r="N268" t="e">
            <v>#N/A</v>
          </cell>
          <cell r="O268" t="str">
            <v>required_if:hon_activity_1</v>
          </cell>
        </row>
        <row r="269">
          <cell r="F269" t="str">
            <v>hon_granted_date_1</v>
          </cell>
          <cell r="G269" t="str">
            <v>Date</v>
          </cell>
          <cell r="H269" t="e">
            <v>#N/A</v>
          </cell>
          <cell r="I269" t="str">
            <v>Date received</v>
          </cell>
          <cell r="J269">
            <v>0</v>
          </cell>
          <cell r="K269">
            <v>6</v>
          </cell>
          <cell r="L269" t="e">
            <v>#N/A</v>
          </cell>
          <cell r="M269" t="str">
            <v>Award/honor granted date</v>
          </cell>
          <cell r="N269" t="str">
            <v>Enter the date you received this honor (MM/DD/YYYY)</v>
          </cell>
          <cell r="O269" t="str">
            <v>required_if:hon_grantor_1</v>
          </cell>
        </row>
        <row r="270">
          <cell r="F270" t="str">
            <v>hon_talent_1</v>
          </cell>
          <cell r="G270" t="str">
            <v>TextInput</v>
          </cell>
          <cell r="H270" t="e">
            <v>#N/A</v>
          </cell>
          <cell r="I270" t="str">
            <v>Award/Honor 1 In Recognition Of</v>
          </cell>
          <cell r="J270">
            <v>0</v>
          </cell>
          <cell r="K270">
            <v>6</v>
          </cell>
          <cell r="L270" t="e">
            <v>#N/A</v>
          </cell>
          <cell r="M270" t="e">
            <v>#N/A</v>
          </cell>
          <cell r="N270" t="e">
            <v>#N/A</v>
          </cell>
          <cell r="O270" t="str">
            <v>required_if:hon_granted_date_1</v>
          </cell>
        </row>
        <row r="271">
          <cell r="F271" t="str">
            <v>hon_activity_2</v>
          </cell>
          <cell r="G271" t="str">
            <v>TextInput</v>
          </cell>
          <cell r="H271" t="e">
            <v>#N/A</v>
          </cell>
          <cell r="I271" t="str">
            <v>Award/Honor 2 Designation</v>
          </cell>
          <cell r="J271">
            <v>0</v>
          </cell>
          <cell r="K271">
            <v>6</v>
          </cell>
          <cell r="L271" t="e">
            <v>#N/A</v>
          </cell>
          <cell r="M271" t="e">
            <v>#N/A</v>
          </cell>
          <cell r="N271" t="e">
            <v>#N/A</v>
          </cell>
          <cell r="O271" t="str">
            <v>required_if:hon_talent_2</v>
          </cell>
        </row>
        <row r="272">
          <cell r="F272" t="str">
            <v>hon_grantor_2</v>
          </cell>
          <cell r="G272" t="str">
            <v>TextInput</v>
          </cell>
          <cell r="H272" t="e">
            <v>#N/A</v>
          </cell>
          <cell r="I272" t="str">
            <v>Award/Honor 2 Grantor</v>
          </cell>
          <cell r="J272">
            <v>0</v>
          </cell>
          <cell r="K272">
            <v>6</v>
          </cell>
          <cell r="L272" t="e">
            <v>#N/A</v>
          </cell>
          <cell r="M272" t="e">
            <v>#N/A</v>
          </cell>
          <cell r="N272" t="e">
            <v>#N/A</v>
          </cell>
          <cell r="O272" t="str">
            <v>required_if:hon_activity_2</v>
          </cell>
        </row>
        <row r="273">
          <cell r="F273" t="str">
            <v>hon_granted_date_2</v>
          </cell>
          <cell r="G273" t="str">
            <v>Date</v>
          </cell>
          <cell r="H273" t="e">
            <v>#N/A</v>
          </cell>
          <cell r="I273" t="str">
            <v>Date received</v>
          </cell>
          <cell r="J273">
            <v>0</v>
          </cell>
          <cell r="K273">
            <v>6</v>
          </cell>
          <cell r="L273" t="e">
            <v>#N/A</v>
          </cell>
          <cell r="M273" t="str">
            <v>Award/honor granted date</v>
          </cell>
          <cell r="N273" t="str">
            <v>Enter the date you received this honor (MM/DD/YYYY)</v>
          </cell>
          <cell r="O273" t="str">
            <v>required_if:hon_grantor_2</v>
          </cell>
        </row>
        <row r="274">
          <cell r="F274" t="str">
            <v>hon_talent_2</v>
          </cell>
          <cell r="G274" t="str">
            <v>TextInput</v>
          </cell>
          <cell r="H274" t="e">
            <v>#N/A</v>
          </cell>
          <cell r="I274" t="str">
            <v>Award/Honor 2 In Recognition Of</v>
          </cell>
          <cell r="J274">
            <v>0</v>
          </cell>
          <cell r="K274">
            <v>6</v>
          </cell>
          <cell r="L274" t="e">
            <v>#N/A</v>
          </cell>
          <cell r="M274" t="e">
            <v>#N/A</v>
          </cell>
          <cell r="N274" t="e">
            <v>#N/A</v>
          </cell>
          <cell r="O274" t="str">
            <v>required_if:hon_granted_date_2</v>
          </cell>
        </row>
        <row r="275">
          <cell r="F275" t="str">
            <v>hon_activity_3</v>
          </cell>
          <cell r="G275" t="str">
            <v>TextInput</v>
          </cell>
          <cell r="H275" t="e">
            <v>#N/A</v>
          </cell>
          <cell r="I275" t="str">
            <v>Award/Honor 3 Designation</v>
          </cell>
          <cell r="J275">
            <v>0</v>
          </cell>
          <cell r="K275">
            <v>6</v>
          </cell>
          <cell r="L275" t="e">
            <v>#N/A</v>
          </cell>
          <cell r="M275" t="e">
            <v>#N/A</v>
          </cell>
          <cell r="N275" t="e">
            <v>#N/A</v>
          </cell>
          <cell r="O275" t="str">
            <v>required_if:hon_talent_3</v>
          </cell>
        </row>
        <row r="276">
          <cell r="F276" t="str">
            <v>hon_grantor_3</v>
          </cell>
          <cell r="G276" t="str">
            <v>TextInput</v>
          </cell>
          <cell r="H276" t="e">
            <v>#N/A</v>
          </cell>
          <cell r="I276" t="str">
            <v>Award/Honor 3 Grantor</v>
          </cell>
          <cell r="J276">
            <v>0</v>
          </cell>
          <cell r="K276">
            <v>6</v>
          </cell>
          <cell r="L276" t="e">
            <v>#N/A</v>
          </cell>
          <cell r="M276" t="e">
            <v>#N/A</v>
          </cell>
          <cell r="N276" t="e">
            <v>#N/A</v>
          </cell>
          <cell r="O276" t="str">
            <v>required_if:hon_activity_3</v>
          </cell>
        </row>
        <row r="277">
          <cell r="F277" t="str">
            <v>hon_granted_date_3</v>
          </cell>
          <cell r="G277" t="str">
            <v>Date</v>
          </cell>
          <cell r="H277" t="e">
            <v>#N/A</v>
          </cell>
          <cell r="I277" t="str">
            <v>Date received</v>
          </cell>
          <cell r="J277">
            <v>0</v>
          </cell>
          <cell r="K277">
            <v>6</v>
          </cell>
          <cell r="L277" t="e">
            <v>#N/A</v>
          </cell>
          <cell r="M277" t="str">
            <v>Award/honor granted date</v>
          </cell>
          <cell r="N277" t="str">
            <v>Enter the date you received this honor (MM/DD/YYYY)</v>
          </cell>
          <cell r="O277" t="str">
            <v>required_if:hon_grantor_3</v>
          </cell>
        </row>
        <row r="278">
          <cell r="F278" t="str">
            <v>hon_talent_3</v>
          </cell>
          <cell r="G278" t="str">
            <v>TextInput</v>
          </cell>
          <cell r="H278" t="e">
            <v>#N/A</v>
          </cell>
          <cell r="I278" t="str">
            <v>Award/Honor 3 In Recognition Of</v>
          </cell>
          <cell r="J278">
            <v>0</v>
          </cell>
          <cell r="K278">
            <v>6</v>
          </cell>
          <cell r="L278" t="e">
            <v>#N/A</v>
          </cell>
          <cell r="M278" t="e">
            <v>#N/A</v>
          </cell>
          <cell r="N278" t="e">
            <v>#N/A</v>
          </cell>
          <cell r="O278" t="str">
            <v>required_if:hon_granted_date_3</v>
          </cell>
        </row>
        <row r="279">
          <cell r="F279" t="str">
            <v>ec_info</v>
          </cell>
          <cell r="G279" t="str">
            <v>Informational</v>
          </cell>
          <cell r="H279" t="e">
            <v>#N/A</v>
          </cell>
          <cell r="I279" t="str">
            <v>Extracurricular Activities</v>
          </cell>
          <cell r="J279">
            <v>0</v>
          </cell>
          <cell r="K279">
            <v>7</v>
          </cell>
          <cell r="L279" t="e">
            <v>#N/A</v>
          </cell>
          <cell r="M279" t="e">
            <v>#N/A</v>
          </cell>
          <cell r="N279" t="e">
            <v>#N/A</v>
          </cell>
          <cell r="O279" t="e">
            <v>#N/A</v>
          </cell>
        </row>
        <row r="280">
          <cell r="F280" t="str">
            <v>ec_no_display</v>
          </cell>
          <cell r="G280" t="str">
            <v>Informational</v>
          </cell>
          <cell r="H280" t="e">
            <v>#N/A</v>
          </cell>
          <cell r="I280" t="str">
            <v>Extracurricular section not required</v>
          </cell>
          <cell r="J280">
            <v>0</v>
          </cell>
          <cell r="K280">
            <v>7</v>
          </cell>
          <cell r="L280" t="e">
            <v>#N/A</v>
          </cell>
          <cell r="M280" t="e">
            <v>#N/A</v>
          </cell>
          <cell r="N280" t="e">
            <v>#N/A</v>
          </cell>
          <cell r="O280" t="e">
            <v>#N/A</v>
          </cell>
        </row>
        <row r="281">
          <cell r="F281" t="str">
            <v>ec_org_1</v>
          </cell>
          <cell r="G281" t="str">
            <v>TextInput</v>
          </cell>
          <cell r="H281" t="e">
            <v>#N/A</v>
          </cell>
          <cell r="I281" t="str">
            <v>Extracurricular 1 Organization/Activity</v>
          </cell>
          <cell r="J281">
            <v>0</v>
          </cell>
          <cell r="K281">
            <v>7</v>
          </cell>
          <cell r="L281" t="e">
            <v>#N/A</v>
          </cell>
          <cell r="M281" t="e">
            <v>#N/A</v>
          </cell>
          <cell r="N281" t="e">
            <v>#N/A</v>
          </cell>
          <cell r="O281" t="str">
            <v>required_if:ec_level_1</v>
          </cell>
        </row>
        <row r="282">
          <cell r="F282" t="str">
            <v>ec_desc_1</v>
          </cell>
          <cell r="G282" t="str">
            <v>TextInput</v>
          </cell>
          <cell r="H282" t="e">
            <v>#N/A</v>
          </cell>
          <cell r="I282" t="str">
            <v>Extracurricular 1 Description</v>
          </cell>
          <cell r="J282">
            <v>0</v>
          </cell>
          <cell r="K282">
            <v>7</v>
          </cell>
          <cell r="L282" t="e">
            <v>#N/A</v>
          </cell>
          <cell r="M282" t="e">
            <v>#N/A</v>
          </cell>
          <cell r="N282" t="e">
            <v>#N/A</v>
          </cell>
          <cell r="O282" t="str">
            <v>required_if:ec_org_1</v>
          </cell>
        </row>
        <row r="283">
          <cell r="F283" t="str">
            <v>ec_level_1</v>
          </cell>
          <cell r="G283" t="str">
            <v>SelectList</v>
          </cell>
          <cell r="H283" t="b">
            <v>0</v>
          </cell>
          <cell r="I283" t="str">
            <v>Extracurricular 1 Activity Level</v>
          </cell>
          <cell r="J283">
            <v>0</v>
          </cell>
          <cell r="K283">
            <v>7</v>
          </cell>
          <cell r="L283" t="str">
            <v>eclevels</v>
          </cell>
          <cell r="M283" t="e">
            <v>#N/A</v>
          </cell>
          <cell r="N283" t="e">
            <v>#N/A</v>
          </cell>
          <cell r="O283" t="str">
            <v>required_if:ec_desc_1</v>
          </cell>
        </row>
        <row r="284">
          <cell r="F284" t="str">
            <v>ec_years_participated_1</v>
          </cell>
          <cell r="G284" t="str">
            <v>Checkbox</v>
          </cell>
          <cell r="H284" t="e">
            <v>#N/A</v>
          </cell>
          <cell r="I284" t="str">
            <v>Please check the years you participated in this Organization/Activity during high school</v>
          </cell>
          <cell r="J284">
            <v>0</v>
          </cell>
          <cell r="K284">
            <v>7</v>
          </cell>
          <cell r="L284" t="e">
            <v>#N/A</v>
          </cell>
          <cell r="M284" t="e">
            <v>#N/A</v>
          </cell>
          <cell r="N284" t="e">
            <v>#N/A</v>
          </cell>
          <cell r="O284" t="e">
            <v>#N/A</v>
          </cell>
        </row>
        <row r="285">
          <cell r="F285" t="str">
            <v>ec_position_freshman_1</v>
          </cell>
          <cell r="G285" t="str">
            <v>TextInput</v>
          </cell>
          <cell r="H285" t="e">
            <v>#N/A</v>
          </cell>
          <cell r="I285" t="str">
            <v>Extracurricular 1 Freshman Year Position(s) Held</v>
          </cell>
          <cell r="J285">
            <v>0</v>
          </cell>
          <cell r="K285">
            <v>7</v>
          </cell>
          <cell r="L285" t="e">
            <v>#N/A</v>
          </cell>
          <cell r="M285" t="e">
            <v>#N/A</v>
          </cell>
          <cell r="N285" t="e">
            <v>#N/A</v>
          </cell>
          <cell r="O285" t="str">
            <v>required</v>
          </cell>
        </row>
        <row r="286">
          <cell r="F286" t="str">
            <v>ec_elected_freshman_1</v>
          </cell>
          <cell r="G286" t="str">
            <v>Radio</v>
          </cell>
          <cell r="H286" t="e">
            <v>#N/A</v>
          </cell>
          <cell r="I286" t="str">
            <v>Were you elected to this position?</v>
          </cell>
          <cell r="J286">
            <v>0</v>
          </cell>
          <cell r="K286">
            <v>7</v>
          </cell>
          <cell r="L286" t="e">
            <v>#N/A</v>
          </cell>
          <cell r="M286" t="e">
            <v>#N/A</v>
          </cell>
          <cell r="N286" t="e">
            <v>#N/A</v>
          </cell>
          <cell r="O286" t="str">
            <v>required</v>
          </cell>
        </row>
        <row r="287">
          <cell r="F287" t="str">
            <v>ec_hrs_wk_fresh_1</v>
          </cell>
          <cell r="G287" t="str">
            <v>TextInput</v>
          </cell>
          <cell r="H287" t="e">
            <v>#N/A</v>
          </cell>
          <cell r="I287" t="str">
            <v>How many hours per week did you participate?</v>
          </cell>
          <cell r="J287">
            <v>0</v>
          </cell>
          <cell r="K287">
            <v>7</v>
          </cell>
          <cell r="L287" t="e">
            <v>#N/A</v>
          </cell>
          <cell r="M287" t="e">
            <v>#N/A</v>
          </cell>
          <cell r="N287" t="e">
            <v>#N/A</v>
          </cell>
          <cell r="O287" t="str">
            <v>numeric|max:2|max_value:99|required</v>
          </cell>
        </row>
        <row r="288">
          <cell r="F288" t="str">
            <v>ec_wks_yr_fresh_1</v>
          </cell>
          <cell r="G288" t="str">
            <v>TextInput</v>
          </cell>
          <cell r="H288" t="e">
            <v>#N/A</v>
          </cell>
          <cell r="I288" t="str">
            <v>How many weeks per year did you participate?</v>
          </cell>
          <cell r="J288">
            <v>0</v>
          </cell>
          <cell r="K288">
            <v>7</v>
          </cell>
          <cell r="L288" t="e">
            <v>#N/A</v>
          </cell>
          <cell r="M288" t="e">
            <v>#N/A</v>
          </cell>
          <cell r="N288" t="e">
            <v>#N/A</v>
          </cell>
          <cell r="O288" t="str">
            <v>numeric|max:2|max_value:52|required</v>
          </cell>
        </row>
        <row r="289">
          <cell r="F289" t="str">
            <v>ec_position_soph_1</v>
          </cell>
          <cell r="G289" t="str">
            <v>TextInput</v>
          </cell>
          <cell r="H289" t="e">
            <v>#N/A</v>
          </cell>
          <cell r="I289" t="str">
            <v>Extracurricular 1 Sophomore Year Position(s) Held</v>
          </cell>
          <cell r="J289">
            <v>0</v>
          </cell>
          <cell r="K289">
            <v>7</v>
          </cell>
          <cell r="L289" t="e">
            <v>#N/A</v>
          </cell>
          <cell r="M289" t="e">
            <v>#N/A</v>
          </cell>
          <cell r="N289" t="e">
            <v>#N/A</v>
          </cell>
          <cell r="O289" t="str">
            <v>required</v>
          </cell>
        </row>
        <row r="290">
          <cell r="F290" t="str">
            <v>ec_elected_soph_1</v>
          </cell>
          <cell r="G290" t="str">
            <v>Radio</v>
          </cell>
          <cell r="H290" t="e">
            <v>#N/A</v>
          </cell>
          <cell r="I290" t="str">
            <v>Were you elected to this position?</v>
          </cell>
          <cell r="J290">
            <v>0</v>
          </cell>
          <cell r="K290">
            <v>7</v>
          </cell>
          <cell r="L290" t="e">
            <v>#N/A</v>
          </cell>
          <cell r="M290" t="e">
            <v>#N/A</v>
          </cell>
          <cell r="N290" t="e">
            <v>#N/A</v>
          </cell>
          <cell r="O290" t="str">
            <v>required</v>
          </cell>
        </row>
        <row r="291">
          <cell r="F291" t="str">
            <v>ec_hrs_wk_soph_1</v>
          </cell>
          <cell r="G291" t="str">
            <v>TextInput</v>
          </cell>
          <cell r="H291" t="e">
            <v>#N/A</v>
          </cell>
          <cell r="I291" t="str">
            <v>How many hours per week did you participate?</v>
          </cell>
          <cell r="J291">
            <v>0</v>
          </cell>
          <cell r="K291">
            <v>7</v>
          </cell>
          <cell r="L291" t="e">
            <v>#N/A</v>
          </cell>
          <cell r="M291" t="e">
            <v>#N/A</v>
          </cell>
          <cell r="N291" t="e">
            <v>#N/A</v>
          </cell>
          <cell r="O291" t="str">
            <v>numeric|max:2|max_value:99|required</v>
          </cell>
        </row>
        <row r="292">
          <cell r="F292" t="str">
            <v>ec_wks_yr_soph_1</v>
          </cell>
          <cell r="G292" t="str">
            <v>TextInput</v>
          </cell>
          <cell r="H292" t="e">
            <v>#N/A</v>
          </cell>
          <cell r="I292" t="str">
            <v>How many weeks per year did you participate?</v>
          </cell>
          <cell r="J292">
            <v>0</v>
          </cell>
          <cell r="K292">
            <v>7</v>
          </cell>
          <cell r="L292" t="e">
            <v>#N/A</v>
          </cell>
          <cell r="M292" t="e">
            <v>#N/A</v>
          </cell>
          <cell r="N292" t="e">
            <v>#N/A</v>
          </cell>
          <cell r="O292" t="str">
            <v>numeric|max:2|max_value:52|required</v>
          </cell>
        </row>
        <row r="293">
          <cell r="F293" t="str">
            <v>ec_position_jr_1</v>
          </cell>
          <cell r="G293" t="str">
            <v>TextInput</v>
          </cell>
          <cell r="H293" t="e">
            <v>#N/A</v>
          </cell>
          <cell r="I293" t="str">
            <v>Extracurricular 1 Junior Year Position(s) Held</v>
          </cell>
          <cell r="J293">
            <v>0</v>
          </cell>
          <cell r="K293">
            <v>7</v>
          </cell>
          <cell r="L293" t="e">
            <v>#N/A</v>
          </cell>
          <cell r="M293" t="e">
            <v>#N/A</v>
          </cell>
          <cell r="N293" t="e">
            <v>#N/A</v>
          </cell>
          <cell r="O293" t="str">
            <v>required</v>
          </cell>
        </row>
        <row r="294">
          <cell r="F294" t="str">
            <v>ec_elected_jr_1</v>
          </cell>
          <cell r="G294" t="str">
            <v>Radio</v>
          </cell>
          <cell r="H294" t="e">
            <v>#N/A</v>
          </cell>
          <cell r="I294" t="str">
            <v>Were you elected to this position?</v>
          </cell>
          <cell r="J294">
            <v>0</v>
          </cell>
          <cell r="K294">
            <v>7</v>
          </cell>
          <cell r="L294" t="e">
            <v>#N/A</v>
          </cell>
          <cell r="M294" t="e">
            <v>#N/A</v>
          </cell>
          <cell r="N294" t="e">
            <v>#N/A</v>
          </cell>
          <cell r="O294" t="str">
            <v>required</v>
          </cell>
        </row>
        <row r="295">
          <cell r="F295" t="str">
            <v>ec_hrs_wk_jr_1</v>
          </cell>
          <cell r="G295" t="str">
            <v>TextInput</v>
          </cell>
          <cell r="H295" t="e">
            <v>#N/A</v>
          </cell>
          <cell r="I295" t="str">
            <v>How many hours per week did you participate?</v>
          </cell>
          <cell r="J295">
            <v>0</v>
          </cell>
          <cell r="K295">
            <v>7</v>
          </cell>
          <cell r="L295" t="e">
            <v>#N/A</v>
          </cell>
          <cell r="M295" t="e">
            <v>#N/A</v>
          </cell>
          <cell r="N295" t="e">
            <v>#N/A</v>
          </cell>
          <cell r="O295" t="str">
            <v>numeric|max:2|max_value:99|required</v>
          </cell>
        </row>
        <row r="296">
          <cell r="F296" t="str">
            <v>ec_wks_yr_jr_1</v>
          </cell>
          <cell r="G296" t="str">
            <v>TextInput</v>
          </cell>
          <cell r="H296" t="e">
            <v>#N/A</v>
          </cell>
          <cell r="I296" t="str">
            <v>How many weeks per year did you participate?</v>
          </cell>
          <cell r="J296">
            <v>0</v>
          </cell>
          <cell r="K296">
            <v>7</v>
          </cell>
          <cell r="L296" t="e">
            <v>#N/A</v>
          </cell>
          <cell r="M296" t="e">
            <v>#N/A</v>
          </cell>
          <cell r="N296" t="e">
            <v>#N/A</v>
          </cell>
          <cell r="O296" t="str">
            <v>numeric|max:2|max_value:52|required</v>
          </cell>
        </row>
        <row r="297">
          <cell r="F297" t="str">
            <v>ec_position_sr_1</v>
          </cell>
          <cell r="G297" t="str">
            <v>TextInput</v>
          </cell>
          <cell r="H297" t="e">
            <v>#N/A</v>
          </cell>
          <cell r="I297" t="str">
            <v>Extracurricular 1 Senior Year Position(s) Held</v>
          </cell>
          <cell r="J297">
            <v>0</v>
          </cell>
          <cell r="K297">
            <v>7</v>
          </cell>
          <cell r="L297" t="e">
            <v>#N/A</v>
          </cell>
          <cell r="M297" t="e">
            <v>#N/A</v>
          </cell>
          <cell r="N297" t="e">
            <v>#N/A</v>
          </cell>
          <cell r="O297" t="str">
            <v>required</v>
          </cell>
        </row>
        <row r="298">
          <cell r="F298" t="str">
            <v>ec_elected_sr_1</v>
          </cell>
          <cell r="G298" t="str">
            <v>Radio</v>
          </cell>
          <cell r="H298" t="e">
            <v>#N/A</v>
          </cell>
          <cell r="I298" t="str">
            <v>Were you elected to this position?</v>
          </cell>
          <cell r="J298">
            <v>0</v>
          </cell>
          <cell r="K298">
            <v>7</v>
          </cell>
          <cell r="L298" t="e">
            <v>#N/A</v>
          </cell>
          <cell r="M298" t="e">
            <v>#N/A</v>
          </cell>
          <cell r="N298" t="e">
            <v>#N/A</v>
          </cell>
          <cell r="O298" t="str">
            <v>required</v>
          </cell>
        </row>
        <row r="299">
          <cell r="F299" t="str">
            <v>ec_hrs_wk_sr_1</v>
          </cell>
          <cell r="G299" t="str">
            <v>TextInput</v>
          </cell>
          <cell r="H299" t="e">
            <v>#N/A</v>
          </cell>
          <cell r="I299" t="str">
            <v>How many hours per week did you participate?</v>
          </cell>
          <cell r="J299">
            <v>0</v>
          </cell>
          <cell r="K299">
            <v>7</v>
          </cell>
          <cell r="L299" t="e">
            <v>#N/A</v>
          </cell>
          <cell r="M299" t="e">
            <v>#N/A</v>
          </cell>
          <cell r="N299" t="e">
            <v>#N/A</v>
          </cell>
          <cell r="O299" t="str">
            <v>numeric|max:2|max_value:99|required</v>
          </cell>
        </row>
        <row r="300">
          <cell r="F300" t="str">
            <v>ec_wks_yr_sr_1</v>
          </cell>
          <cell r="G300" t="str">
            <v>TextInput</v>
          </cell>
          <cell r="H300" t="e">
            <v>#N/A</v>
          </cell>
          <cell r="I300" t="str">
            <v>How many weeks per year did you participate?</v>
          </cell>
          <cell r="J300">
            <v>0</v>
          </cell>
          <cell r="K300">
            <v>7</v>
          </cell>
          <cell r="L300" t="e">
            <v>#N/A</v>
          </cell>
          <cell r="M300" t="e">
            <v>#N/A</v>
          </cell>
          <cell r="N300" t="e">
            <v>#N/A</v>
          </cell>
          <cell r="O300" t="str">
            <v>numeric|max:2|max_value:52|required</v>
          </cell>
        </row>
        <row r="301">
          <cell r="F301" t="str">
            <v>ec_org_2</v>
          </cell>
          <cell r="G301" t="str">
            <v>TextInput</v>
          </cell>
          <cell r="H301" t="e">
            <v>#N/A</v>
          </cell>
          <cell r="I301" t="str">
            <v>Extracurricular 2 Organization/Activity</v>
          </cell>
          <cell r="J301">
            <v>0</v>
          </cell>
          <cell r="K301">
            <v>7</v>
          </cell>
          <cell r="L301" t="e">
            <v>#N/A</v>
          </cell>
          <cell r="M301" t="e">
            <v>#N/A</v>
          </cell>
          <cell r="N301" t="e">
            <v>#N/A</v>
          </cell>
          <cell r="O301" t="str">
            <v>required_if:ec_level_2</v>
          </cell>
        </row>
        <row r="302">
          <cell r="F302" t="str">
            <v>ec_desc_2</v>
          </cell>
          <cell r="G302" t="str">
            <v>TextInput</v>
          </cell>
          <cell r="H302" t="e">
            <v>#N/A</v>
          </cell>
          <cell r="I302" t="str">
            <v>Extracurricular 2 Description</v>
          </cell>
          <cell r="J302">
            <v>0</v>
          </cell>
          <cell r="K302">
            <v>7</v>
          </cell>
          <cell r="L302" t="e">
            <v>#N/A</v>
          </cell>
          <cell r="M302" t="e">
            <v>#N/A</v>
          </cell>
          <cell r="N302" t="e">
            <v>#N/A</v>
          </cell>
          <cell r="O302" t="str">
            <v>required_if:ec_org_2</v>
          </cell>
        </row>
        <row r="303">
          <cell r="F303" t="str">
            <v>ec_level_2</v>
          </cell>
          <cell r="G303" t="str">
            <v>SelectList</v>
          </cell>
          <cell r="H303" t="b">
            <v>0</v>
          </cell>
          <cell r="I303" t="str">
            <v>Extracurricular 2 Activity Level</v>
          </cell>
          <cell r="J303">
            <v>0</v>
          </cell>
          <cell r="K303">
            <v>7</v>
          </cell>
          <cell r="L303" t="str">
            <v>eclevels</v>
          </cell>
          <cell r="M303" t="e">
            <v>#N/A</v>
          </cell>
          <cell r="N303" t="e">
            <v>#N/A</v>
          </cell>
          <cell r="O303" t="str">
            <v>required_if:ec_desc_2</v>
          </cell>
        </row>
        <row r="304">
          <cell r="F304" t="str">
            <v>ec_years_participated_2</v>
          </cell>
          <cell r="G304" t="str">
            <v>Checkbox</v>
          </cell>
          <cell r="H304" t="e">
            <v>#N/A</v>
          </cell>
          <cell r="I304" t="str">
            <v>Please check the years you participated in this Organization/Activity during high school</v>
          </cell>
          <cell r="J304">
            <v>0</v>
          </cell>
          <cell r="K304">
            <v>7</v>
          </cell>
          <cell r="L304" t="e">
            <v>#N/A</v>
          </cell>
          <cell r="M304" t="e">
            <v>#N/A</v>
          </cell>
          <cell r="N304" t="e">
            <v>#N/A</v>
          </cell>
          <cell r="O304" t="e">
            <v>#N/A</v>
          </cell>
        </row>
        <row r="305">
          <cell r="F305" t="str">
            <v>ec_position_freshman_2</v>
          </cell>
          <cell r="G305" t="str">
            <v>TextInput</v>
          </cell>
          <cell r="H305" t="e">
            <v>#N/A</v>
          </cell>
          <cell r="I305" t="str">
            <v>Extracurricular 2 Freshman Year Position(s) Held</v>
          </cell>
          <cell r="J305">
            <v>0</v>
          </cell>
          <cell r="K305">
            <v>7</v>
          </cell>
          <cell r="L305" t="e">
            <v>#N/A</v>
          </cell>
          <cell r="M305" t="e">
            <v>#N/A</v>
          </cell>
          <cell r="N305" t="e">
            <v>#N/A</v>
          </cell>
          <cell r="O305" t="str">
            <v>required</v>
          </cell>
        </row>
        <row r="306">
          <cell r="F306" t="str">
            <v>ec_elected_freshman_2</v>
          </cell>
          <cell r="G306" t="str">
            <v>Radio</v>
          </cell>
          <cell r="H306" t="e">
            <v>#N/A</v>
          </cell>
          <cell r="I306" t="str">
            <v>Were you elected to this position?</v>
          </cell>
          <cell r="J306">
            <v>0</v>
          </cell>
          <cell r="K306">
            <v>7</v>
          </cell>
          <cell r="L306" t="e">
            <v>#N/A</v>
          </cell>
          <cell r="M306" t="e">
            <v>#N/A</v>
          </cell>
          <cell r="N306" t="e">
            <v>#N/A</v>
          </cell>
          <cell r="O306" t="str">
            <v>required</v>
          </cell>
        </row>
        <row r="307">
          <cell r="F307" t="str">
            <v>ec_hrs_wk_fresh_2</v>
          </cell>
          <cell r="G307" t="str">
            <v>TextInput</v>
          </cell>
          <cell r="H307" t="e">
            <v>#N/A</v>
          </cell>
          <cell r="I307" t="str">
            <v>How many hours per week did you participate?</v>
          </cell>
          <cell r="J307">
            <v>0</v>
          </cell>
          <cell r="K307">
            <v>7</v>
          </cell>
          <cell r="L307" t="e">
            <v>#N/A</v>
          </cell>
          <cell r="M307" t="e">
            <v>#N/A</v>
          </cell>
          <cell r="N307" t="e">
            <v>#N/A</v>
          </cell>
          <cell r="O307" t="str">
            <v>numeric|max:2|max_value:99|required</v>
          </cell>
        </row>
        <row r="308">
          <cell r="F308" t="str">
            <v>ec_wks_yr_fresh_2</v>
          </cell>
          <cell r="G308" t="str">
            <v>TextInput</v>
          </cell>
          <cell r="H308" t="e">
            <v>#N/A</v>
          </cell>
          <cell r="I308" t="str">
            <v>How many weeks per year did you participate?</v>
          </cell>
          <cell r="J308">
            <v>0</v>
          </cell>
          <cell r="K308">
            <v>7</v>
          </cell>
          <cell r="L308" t="e">
            <v>#N/A</v>
          </cell>
          <cell r="M308" t="e">
            <v>#N/A</v>
          </cell>
          <cell r="N308" t="e">
            <v>#N/A</v>
          </cell>
          <cell r="O308" t="str">
            <v>numeric|max:2|max_value:52|required</v>
          </cell>
        </row>
        <row r="309">
          <cell r="F309" t="str">
            <v>ec_position_soph_2</v>
          </cell>
          <cell r="G309" t="str">
            <v>TextInput</v>
          </cell>
          <cell r="H309" t="e">
            <v>#N/A</v>
          </cell>
          <cell r="I309" t="str">
            <v>Extracurricular 2 Sophomore Year Position(s) Held</v>
          </cell>
          <cell r="J309">
            <v>0</v>
          </cell>
          <cell r="K309">
            <v>7</v>
          </cell>
          <cell r="L309" t="e">
            <v>#N/A</v>
          </cell>
          <cell r="M309" t="e">
            <v>#N/A</v>
          </cell>
          <cell r="N309" t="e">
            <v>#N/A</v>
          </cell>
          <cell r="O309" t="str">
            <v>required</v>
          </cell>
        </row>
        <row r="310">
          <cell r="F310" t="str">
            <v>ec_elected_soph_2</v>
          </cell>
          <cell r="G310" t="str">
            <v>Radio</v>
          </cell>
          <cell r="H310" t="e">
            <v>#N/A</v>
          </cell>
          <cell r="I310" t="str">
            <v>Were you elected to this position?</v>
          </cell>
          <cell r="J310">
            <v>0</v>
          </cell>
          <cell r="K310">
            <v>7</v>
          </cell>
          <cell r="L310" t="e">
            <v>#N/A</v>
          </cell>
          <cell r="M310" t="e">
            <v>#N/A</v>
          </cell>
          <cell r="N310" t="e">
            <v>#N/A</v>
          </cell>
          <cell r="O310" t="str">
            <v>required</v>
          </cell>
        </row>
        <row r="311">
          <cell r="F311" t="str">
            <v>ec_hrs_wk_soph_2</v>
          </cell>
          <cell r="G311" t="str">
            <v>TextInput</v>
          </cell>
          <cell r="H311" t="e">
            <v>#N/A</v>
          </cell>
          <cell r="I311" t="str">
            <v>How many hours per week did you participate?</v>
          </cell>
          <cell r="J311">
            <v>0</v>
          </cell>
          <cell r="K311">
            <v>7</v>
          </cell>
          <cell r="L311" t="e">
            <v>#N/A</v>
          </cell>
          <cell r="M311" t="e">
            <v>#N/A</v>
          </cell>
          <cell r="N311" t="e">
            <v>#N/A</v>
          </cell>
          <cell r="O311" t="str">
            <v>numeric|max:2|max_value:99|required</v>
          </cell>
        </row>
        <row r="312">
          <cell r="F312" t="str">
            <v>ec_wks_yr_soph_2</v>
          </cell>
          <cell r="G312" t="str">
            <v>TextInput</v>
          </cell>
          <cell r="H312" t="e">
            <v>#N/A</v>
          </cell>
          <cell r="I312" t="str">
            <v>How many weeks per year did you participate?</v>
          </cell>
          <cell r="J312">
            <v>0</v>
          </cell>
          <cell r="K312">
            <v>7</v>
          </cell>
          <cell r="L312" t="e">
            <v>#N/A</v>
          </cell>
          <cell r="M312" t="e">
            <v>#N/A</v>
          </cell>
          <cell r="N312" t="e">
            <v>#N/A</v>
          </cell>
          <cell r="O312" t="str">
            <v>numeric|max:2|max_value:52|required</v>
          </cell>
        </row>
        <row r="313">
          <cell r="F313" t="str">
            <v>ec_position_jr_2</v>
          </cell>
          <cell r="G313" t="str">
            <v>TextInput</v>
          </cell>
          <cell r="H313" t="e">
            <v>#N/A</v>
          </cell>
          <cell r="I313" t="str">
            <v>Extracurricular 2 Junior Year Position(s) Held</v>
          </cell>
          <cell r="J313">
            <v>0</v>
          </cell>
          <cell r="K313">
            <v>7</v>
          </cell>
          <cell r="L313" t="e">
            <v>#N/A</v>
          </cell>
          <cell r="M313" t="e">
            <v>#N/A</v>
          </cell>
          <cell r="N313" t="e">
            <v>#N/A</v>
          </cell>
          <cell r="O313" t="str">
            <v>required</v>
          </cell>
        </row>
        <row r="314">
          <cell r="F314" t="str">
            <v>ec_elected_jr_2</v>
          </cell>
          <cell r="G314" t="str">
            <v>Radio</v>
          </cell>
          <cell r="H314" t="e">
            <v>#N/A</v>
          </cell>
          <cell r="I314" t="str">
            <v>Were you elected to this position?</v>
          </cell>
          <cell r="J314">
            <v>0</v>
          </cell>
          <cell r="K314">
            <v>7</v>
          </cell>
          <cell r="L314" t="e">
            <v>#N/A</v>
          </cell>
          <cell r="M314" t="e">
            <v>#N/A</v>
          </cell>
          <cell r="N314" t="e">
            <v>#N/A</v>
          </cell>
          <cell r="O314" t="str">
            <v>required</v>
          </cell>
        </row>
        <row r="315">
          <cell r="F315" t="str">
            <v>ec_hrs_wk_jr_2</v>
          </cell>
          <cell r="G315" t="str">
            <v>TextInput</v>
          </cell>
          <cell r="H315" t="e">
            <v>#N/A</v>
          </cell>
          <cell r="I315" t="str">
            <v>How many hours per week did you participate?</v>
          </cell>
          <cell r="J315">
            <v>0</v>
          </cell>
          <cell r="K315">
            <v>7</v>
          </cell>
          <cell r="L315" t="e">
            <v>#N/A</v>
          </cell>
          <cell r="M315" t="e">
            <v>#N/A</v>
          </cell>
          <cell r="N315" t="e">
            <v>#N/A</v>
          </cell>
          <cell r="O315" t="str">
            <v>numeric|max:2|max_value:99|required</v>
          </cell>
        </row>
        <row r="316">
          <cell r="F316" t="str">
            <v>ec_wks_yr_jr_2</v>
          </cell>
          <cell r="G316" t="str">
            <v>TextInput</v>
          </cell>
          <cell r="H316" t="e">
            <v>#N/A</v>
          </cell>
          <cell r="I316" t="str">
            <v>How many weeks per year did you participate?</v>
          </cell>
          <cell r="J316">
            <v>0</v>
          </cell>
          <cell r="K316">
            <v>7</v>
          </cell>
          <cell r="L316" t="e">
            <v>#N/A</v>
          </cell>
          <cell r="M316" t="e">
            <v>#N/A</v>
          </cell>
          <cell r="N316" t="e">
            <v>#N/A</v>
          </cell>
          <cell r="O316" t="str">
            <v>numeric|max:2|max_value:52|required</v>
          </cell>
        </row>
        <row r="317">
          <cell r="F317" t="str">
            <v>ec_position_sr_2</v>
          </cell>
          <cell r="G317" t="str">
            <v>TextInput</v>
          </cell>
          <cell r="H317" t="e">
            <v>#N/A</v>
          </cell>
          <cell r="I317" t="str">
            <v>Extracurricular 2 Senior Year Position(s) Held</v>
          </cell>
          <cell r="J317">
            <v>0</v>
          </cell>
          <cell r="K317">
            <v>7</v>
          </cell>
          <cell r="L317" t="e">
            <v>#N/A</v>
          </cell>
          <cell r="M317" t="e">
            <v>#N/A</v>
          </cell>
          <cell r="N317" t="e">
            <v>#N/A</v>
          </cell>
          <cell r="O317" t="str">
            <v>required</v>
          </cell>
        </row>
        <row r="318">
          <cell r="F318" t="str">
            <v>ec_elected_sr_2</v>
          </cell>
          <cell r="G318" t="str">
            <v>Radio</v>
          </cell>
          <cell r="H318" t="e">
            <v>#N/A</v>
          </cell>
          <cell r="I318" t="str">
            <v>Were you elected to this position?</v>
          </cell>
          <cell r="J318">
            <v>0</v>
          </cell>
          <cell r="K318">
            <v>7</v>
          </cell>
          <cell r="L318" t="e">
            <v>#N/A</v>
          </cell>
          <cell r="M318" t="e">
            <v>#N/A</v>
          </cell>
          <cell r="N318" t="e">
            <v>#N/A</v>
          </cell>
          <cell r="O318" t="str">
            <v>required</v>
          </cell>
        </row>
        <row r="319">
          <cell r="F319" t="str">
            <v>ec_hrs_wk_sr_2</v>
          </cell>
          <cell r="G319" t="str">
            <v>TextInput</v>
          </cell>
          <cell r="H319" t="e">
            <v>#N/A</v>
          </cell>
          <cell r="I319" t="str">
            <v>How many hours per week did you participate?</v>
          </cell>
          <cell r="J319">
            <v>0</v>
          </cell>
          <cell r="K319">
            <v>7</v>
          </cell>
          <cell r="L319" t="e">
            <v>#N/A</v>
          </cell>
          <cell r="M319" t="e">
            <v>#N/A</v>
          </cell>
          <cell r="N319" t="e">
            <v>#N/A</v>
          </cell>
          <cell r="O319" t="str">
            <v>numeric|max:2|max_value:99|required</v>
          </cell>
        </row>
        <row r="320">
          <cell r="F320" t="str">
            <v>ec_wks_yr_sr_2</v>
          </cell>
          <cell r="G320" t="str">
            <v>TextInput</v>
          </cell>
          <cell r="H320" t="e">
            <v>#N/A</v>
          </cell>
          <cell r="I320" t="str">
            <v>How many weeks per year did you participate?</v>
          </cell>
          <cell r="J320">
            <v>0</v>
          </cell>
          <cell r="K320">
            <v>7</v>
          </cell>
          <cell r="L320" t="e">
            <v>#N/A</v>
          </cell>
          <cell r="M320" t="e">
            <v>#N/A</v>
          </cell>
          <cell r="N320" t="e">
            <v>#N/A</v>
          </cell>
          <cell r="O320" t="str">
            <v>numeric|max:2|max_value:52|required</v>
          </cell>
        </row>
        <row r="321">
          <cell r="F321" t="str">
            <v>ec_org_3</v>
          </cell>
          <cell r="G321" t="str">
            <v>TextInput</v>
          </cell>
          <cell r="H321" t="e">
            <v>#N/A</v>
          </cell>
          <cell r="I321" t="str">
            <v>Extracurricular 3 Organization/Activity</v>
          </cell>
          <cell r="J321">
            <v>0</v>
          </cell>
          <cell r="K321">
            <v>7</v>
          </cell>
          <cell r="L321" t="e">
            <v>#N/A</v>
          </cell>
          <cell r="M321" t="e">
            <v>#N/A</v>
          </cell>
          <cell r="N321" t="e">
            <v>#N/A</v>
          </cell>
          <cell r="O321" t="str">
            <v>required_if:ec_level_3</v>
          </cell>
        </row>
        <row r="322">
          <cell r="F322" t="str">
            <v>ec_desc_3</v>
          </cell>
          <cell r="G322" t="str">
            <v>TextInput</v>
          </cell>
          <cell r="H322" t="e">
            <v>#N/A</v>
          </cell>
          <cell r="I322" t="str">
            <v>Extracurricular 3 Description</v>
          </cell>
          <cell r="J322">
            <v>0</v>
          </cell>
          <cell r="K322">
            <v>7</v>
          </cell>
          <cell r="L322" t="e">
            <v>#N/A</v>
          </cell>
          <cell r="M322" t="e">
            <v>#N/A</v>
          </cell>
          <cell r="N322" t="e">
            <v>#N/A</v>
          </cell>
          <cell r="O322" t="str">
            <v>required_if:ec_org_3</v>
          </cell>
        </row>
        <row r="323">
          <cell r="F323" t="str">
            <v>ec_level_3</v>
          </cell>
          <cell r="G323" t="str">
            <v>SelectList</v>
          </cell>
          <cell r="H323" t="b">
            <v>0</v>
          </cell>
          <cell r="I323" t="str">
            <v>Extracurricular 3 Activity Level</v>
          </cell>
          <cell r="J323">
            <v>0</v>
          </cell>
          <cell r="K323">
            <v>7</v>
          </cell>
          <cell r="L323" t="str">
            <v>eclevels</v>
          </cell>
          <cell r="M323" t="e">
            <v>#N/A</v>
          </cell>
          <cell r="N323" t="e">
            <v>#N/A</v>
          </cell>
          <cell r="O323" t="str">
            <v>required_if:ec_desc_3</v>
          </cell>
        </row>
        <row r="324">
          <cell r="F324" t="str">
            <v>ec_years_participated_3</v>
          </cell>
          <cell r="G324" t="str">
            <v>Checkbox</v>
          </cell>
          <cell r="H324" t="e">
            <v>#N/A</v>
          </cell>
          <cell r="I324" t="str">
            <v>Please check the years you participated in this Organization/Activity during high school</v>
          </cell>
          <cell r="J324">
            <v>0</v>
          </cell>
          <cell r="K324">
            <v>7</v>
          </cell>
          <cell r="L324" t="e">
            <v>#N/A</v>
          </cell>
          <cell r="M324" t="e">
            <v>#N/A</v>
          </cell>
          <cell r="N324" t="e">
            <v>#N/A</v>
          </cell>
          <cell r="O324" t="e">
            <v>#N/A</v>
          </cell>
        </row>
        <row r="325">
          <cell r="F325" t="str">
            <v>ec_position_freshman_3</v>
          </cell>
          <cell r="G325" t="str">
            <v>TextInput</v>
          </cell>
          <cell r="H325" t="e">
            <v>#N/A</v>
          </cell>
          <cell r="I325" t="str">
            <v>Extracurricular 3 Freshman Year Position(s) Held</v>
          </cell>
          <cell r="J325">
            <v>0</v>
          </cell>
          <cell r="K325">
            <v>7</v>
          </cell>
          <cell r="L325" t="e">
            <v>#N/A</v>
          </cell>
          <cell r="M325" t="e">
            <v>#N/A</v>
          </cell>
          <cell r="N325" t="e">
            <v>#N/A</v>
          </cell>
          <cell r="O325" t="str">
            <v>required</v>
          </cell>
        </row>
        <row r="326">
          <cell r="F326" t="str">
            <v>ec_elected_freshman_3</v>
          </cell>
          <cell r="G326" t="str">
            <v>Radio</v>
          </cell>
          <cell r="H326" t="e">
            <v>#N/A</v>
          </cell>
          <cell r="I326" t="str">
            <v>Were you elected to this position?</v>
          </cell>
          <cell r="J326">
            <v>0</v>
          </cell>
          <cell r="K326">
            <v>7</v>
          </cell>
          <cell r="L326" t="e">
            <v>#N/A</v>
          </cell>
          <cell r="M326" t="e">
            <v>#N/A</v>
          </cell>
          <cell r="N326" t="e">
            <v>#N/A</v>
          </cell>
          <cell r="O326" t="str">
            <v>required</v>
          </cell>
        </row>
        <row r="327">
          <cell r="F327" t="str">
            <v>ec_hrs_wk_fresh_3</v>
          </cell>
          <cell r="G327" t="str">
            <v>TextInput</v>
          </cell>
          <cell r="H327" t="e">
            <v>#N/A</v>
          </cell>
          <cell r="I327" t="str">
            <v>How many hours per week did you participate?</v>
          </cell>
          <cell r="J327">
            <v>0</v>
          </cell>
          <cell r="K327">
            <v>7</v>
          </cell>
          <cell r="L327" t="e">
            <v>#N/A</v>
          </cell>
          <cell r="M327" t="e">
            <v>#N/A</v>
          </cell>
          <cell r="N327" t="e">
            <v>#N/A</v>
          </cell>
          <cell r="O327" t="str">
            <v>numeric|max:2|max_value:99|required</v>
          </cell>
        </row>
        <row r="328">
          <cell r="F328" t="str">
            <v>ec_wks_yr_fresh_3</v>
          </cell>
          <cell r="G328" t="str">
            <v>TextInput</v>
          </cell>
          <cell r="H328" t="e">
            <v>#N/A</v>
          </cell>
          <cell r="I328" t="str">
            <v>How many weeks per year did you participate?</v>
          </cell>
          <cell r="J328">
            <v>0</v>
          </cell>
          <cell r="K328">
            <v>7</v>
          </cell>
          <cell r="L328" t="e">
            <v>#N/A</v>
          </cell>
          <cell r="M328" t="e">
            <v>#N/A</v>
          </cell>
          <cell r="N328" t="e">
            <v>#N/A</v>
          </cell>
          <cell r="O328" t="str">
            <v>numeric|max:2|max_value:52|required</v>
          </cell>
        </row>
        <row r="329">
          <cell r="F329" t="str">
            <v>ec_position_soph_3</v>
          </cell>
          <cell r="G329" t="str">
            <v>TextInput</v>
          </cell>
          <cell r="H329" t="e">
            <v>#N/A</v>
          </cell>
          <cell r="I329" t="str">
            <v>Extracurricular 3 Sophomore Year Position(s) Held</v>
          </cell>
          <cell r="J329">
            <v>0</v>
          </cell>
          <cell r="K329">
            <v>7</v>
          </cell>
          <cell r="L329" t="e">
            <v>#N/A</v>
          </cell>
          <cell r="M329" t="e">
            <v>#N/A</v>
          </cell>
          <cell r="N329" t="e">
            <v>#N/A</v>
          </cell>
          <cell r="O329" t="str">
            <v>required</v>
          </cell>
        </row>
        <row r="330">
          <cell r="F330" t="str">
            <v>ec_elected_soph_3</v>
          </cell>
          <cell r="G330" t="str">
            <v>Radio</v>
          </cell>
          <cell r="H330" t="e">
            <v>#N/A</v>
          </cell>
          <cell r="I330" t="str">
            <v>Were you elected to this position?</v>
          </cell>
          <cell r="J330">
            <v>0</v>
          </cell>
          <cell r="K330">
            <v>7</v>
          </cell>
          <cell r="L330" t="e">
            <v>#N/A</v>
          </cell>
          <cell r="M330" t="e">
            <v>#N/A</v>
          </cell>
          <cell r="N330" t="e">
            <v>#N/A</v>
          </cell>
          <cell r="O330" t="str">
            <v>required</v>
          </cell>
        </row>
        <row r="331">
          <cell r="F331" t="str">
            <v>ec_hrs_wk_soph_3</v>
          </cell>
          <cell r="G331" t="str">
            <v>TextInput</v>
          </cell>
          <cell r="H331" t="e">
            <v>#N/A</v>
          </cell>
          <cell r="I331" t="str">
            <v>How many hours per week did you participate?</v>
          </cell>
          <cell r="J331">
            <v>0</v>
          </cell>
          <cell r="K331">
            <v>7</v>
          </cell>
          <cell r="L331" t="e">
            <v>#N/A</v>
          </cell>
          <cell r="M331" t="e">
            <v>#N/A</v>
          </cell>
          <cell r="N331" t="e">
            <v>#N/A</v>
          </cell>
          <cell r="O331" t="str">
            <v>numeric|max:2|max_value:99|required</v>
          </cell>
        </row>
        <row r="332">
          <cell r="F332" t="str">
            <v>ec_wks_yr_soph_3</v>
          </cell>
          <cell r="G332" t="str">
            <v>TextInput</v>
          </cell>
          <cell r="H332" t="e">
            <v>#N/A</v>
          </cell>
          <cell r="I332" t="str">
            <v>How many weeks per year did you participate?</v>
          </cell>
          <cell r="J332">
            <v>0</v>
          </cell>
          <cell r="K332">
            <v>7</v>
          </cell>
          <cell r="L332" t="e">
            <v>#N/A</v>
          </cell>
          <cell r="M332" t="e">
            <v>#N/A</v>
          </cell>
          <cell r="N332" t="e">
            <v>#N/A</v>
          </cell>
          <cell r="O332" t="str">
            <v>numeric|max:2|max_value:52|required</v>
          </cell>
        </row>
        <row r="333">
          <cell r="F333" t="str">
            <v>ec_position_jr_3</v>
          </cell>
          <cell r="G333" t="str">
            <v>TextInput</v>
          </cell>
          <cell r="H333" t="e">
            <v>#N/A</v>
          </cell>
          <cell r="I333" t="str">
            <v>Extracurricular 3 Junior Year Position(s) Held</v>
          </cell>
          <cell r="J333">
            <v>0</v>
          </cell>
          <cell r="K333">
            <v>7</v>
          </cell>
          <cell r="L333" t="e">
            <v>#N/A</v>
          </cell>
          <cell r="M333" t="e">
            <v>#N/A</v>
          </cell>
          <cell r="N333" t="e">
            <v>#N/A</v>
          </cell>
          <cell r="O333" t="str">
            <v>required</v>
          </cell>
        </row>
        <row r="334">
          <cell r="F334" t="str">
            <v>ec_elected_jr_3</v>
          </cell>
          <cell r="G334" t="str">
            <v>Radio</v>
          </cell>
          <cell r="H334" t="e">
            <v>#N/A</v>
          </cell>
          <cell r="I334" t="str">
            <v>Were you elected to this position?</v>
          </cell>
          <cell r="J334">
            <v>0</v>
          </cell>
          <cell r="K334">
            <v>7</v>
          </cell>
          <cell r="L334" t="e">
            <v>#N/A</v>
          </cell>
          <cell r="M334" t="e">
            <v>#N/A</v>
          </cell>
          <cell r="N334" t="e">
            <v>#N/A</v>
          </cell>
          <cell r="O334" t="str">
            <v>required</v>
          </cell>
        </row>
        <row r="335">
          <cell r="F335" t="str">
            <v>ec_hrs_wk_jr_3</v>
          </cell>
          <cell r="G335" t="str">
            <v>TextInput</v>
          </cell>
          <cell r="H335" t="e">
            <v>#N/A</v>
          </cell>
          <cell r="I335" t="str">
            <v>How many hours per week did you participate?</v>
          </cell>
          <cell r="J335">
            <v>0</v>
          </cell>
          <cell r="K335">
            <v>7</v>
          </cell>
          <cell r="L335" t="e">
            <v>#N/A</v>
          </cell>
          <cell r="M335" t="e">
            <v>#N/A</v>
          </cell>
          <cell r="N335" t="e">
            <v>#N/A</v>
          </cell>
          <cell r="O335" t="str">
            <v>numeric|max:2|max_value:99|required</v>
          </cell>
        </row>
        <row r="336">
          <cell r="F336" t="str">
            <v>ec_wks_yr_jr_3</v>
          </cell>
          <cell r="G336" t="str">
            <v>TextInput</v>
          </cell>
          <cell r="H336" t="e">
            <v>#N/A</v>
          </cell>
          <cell r="I336" t="str">
            <v>How many weeks per year did you participate?</v>
          </cell>
          <cell r="J336">
            <v>0</v>
          </cell>
          <cell r="K336">
            <v>7</v>
          </cell>
          <cell r="L336" t="e">
            <v>#N/A</v>
          </cell>
          <cell r="M336" t="e">
            <v>#N/A</v>
          </cell>
          <cell r="N336" t="e">
            <v>#N/A</v>
          </cell>
          <cell r="O336" t="str">
            <v>numeric|max:2|max_value:52|required</v>
          </cell>
        </row>
        <row r="337">
          <cell r="F337" t="str">
            <v>ec_position_sr_3</v>
          </cell>
          <cell r="G337" t="str">
            <v>TextInput</v>
          </cell>
          <cell r="H337" t="e">
            <v>#N/A</v>
          </cell>
          <cell r="I337" t="str">
            <v>Extracurricular 3 Senior Year Position(s) Held</v>
          </cell>
          <cell r="J337">
            <v>0</v>
          </cell>
          <cell r="K337">
            <v>7</v>
          </cell>
          <cell r="L337" t="e">
            <v>#N/A</v>
          </cell>
          <cell r="M337" t="e">
            <v>#N/A</v>
          </cell>
          <cell r="N337" t="e">
            <v>#N/A</v>
          </cell>
          <cell r="O337" t="str">
            <v>required</v>
          </cell>
        </row>
        <row r="338">
          <cell r="F338" t="str">
            <v>ec_elected_sr_3</v>
          </cell>
          <cell r="G338" t="str">
            <v>Radio</v>
          </cell>
          <cell r="H338" t="e">
            <v>#N/A</v>
          </cell>
          <cell r="I338" t="str">
            <v>Were you elected to this position?</v>
          </cell>
          <cell r="J338">
            <v>0</v>
          </cell>
          <cell r="K338">
            <v>7</v>
          </cell>
          <cell r="L338" t="e">
            <v>#N/A</v>
          </cell>
          <cell r="M338" t="e">
            <v>#N/A</v>
          </cell>
          <cell r="N338" t="e">
            <v>#N/A</v>
          </cell>
          <cell r="O338" t="str">
            <v>required</v>
          </cell>
        </row>
        <row r="339">
          <cell r="F339" t="str">
            <v>ec_hrs_wk_sr_3</v>
          </cell>
          <cell r="G339" t="str">
            <v>TextInput</v>
          </cell>
          <cell r="H339" t="e">
            <v>#N/A</v>
          </cell>
          <cell r="I339" t="str">
            <v>How many hours per week did you participate?</v>
          </cell>
          <cell r="J339">
            <v>0</v>
          </cell>
          <cell r="K339">
            <v>7</v>
          </cell>
          <cell r="L339" t="e">
            <v>#N/A</v>
          </cell>
          <cell r="M339" t="e">
            <v>#N/A</v>
          </cell>
          <cell r="N339" t="e">
            <v>#N/A</v>
          </cell>
          <cell r="O339" t="str">
            <v>numeric|max:2|max_value:99|required</v>
          </cell>
        </row>
        <row r="340">
          <cell r="F340" t="str">
            <v>ec_wks_yr_sr_3</v>
          </cell>
          <cell r="G340" t="str">
            <v>TextInput</v>
          </cell>
          <cell r="H340" t="e">
            <v>#N/A</v>
          </cell>
          <cell r="I340" t="str">
            <v>How many weeks per year did you participate?</v>
          </cell>
          <cell r="J340">
            <v>0</v>
          </cell>
          <cell r="K340">
            <v>7</v>
          </cell>
          <cell r="L340" t="e">
            <v>#N/A</v>
          </cell>
          <cell r="M340" t="e">
            <v>#N/A</v>
          </cell>
          <cell r="N340" t="e">
            <v>#N/A</v>
          </cell>
          <cell r="O340" t="str">
            <v>numeric|max:2|max_value:52|required</v>
          </cell>
        </row>
        <row r="341">
          <cell r="F341" t="str">
            <v>ec_org_4</v>
          </cell>
          <cell r="G341" t="str">
            <v>TextInput</v>
          </cell>
          <cell r="H341" t="e">
            <v>#N/A</v>
          </cell>
          <cell r="I341" t="str">
            <v>Extracurricular 4 Organization/Activity</v>
          </cell>
          <cell r="J341">
            <v>0</v>
          </cell>
          <cell r="K341">
            <v>7</v>
          </cell>
          <cell r="L341" t="e">
            <v>#N/A</v>
          </cell>
          <cell r="M341" t="e">
            <v>#N/A</v>
          </cell>
          <cell r="N341" t="e">
            <v>#N/A</v>
          </cell>
          <cell r="O341" t="str">
            <v>required_if:ec_level_4</v>
          </cell>
        </row>
        <row r="342">
          <cell r="F342" t="str">
            <v>ec_desc_4</v>
          </cell>
          <cell r="G342" t="str">
            <v>TextInput</v>
          </cell>
          <cell r="H342" t="e">
            <v>#N/A</v>
          </cell>
          <cell r="I342" t="str">
            <v>Extracurricular 4 Description</v>
          </cell>
          <cell r="J342">
            <v>0</v>
          </cell>
          <cell r="K342">
            <v>7</v>
          </cell>
          <cell r="L342" t="e">
            <v>#N/A</v>
          </cell>
          <cell r="M342" t="e">
            <v>#N/A</v>
          </cell>
          <cell r="N342" t="e">
            <v>#N/A</v>
          </cell>
          <cell r="O342" t="str">
            <v>required_if:ec_org_4</v>
          </cell>
        </row>
        <row r="343">
          <cell r="F343" t="str">
            <v>ec_level_4</v>
          </cell>
          <cell r="G343" t="str">
            <v>SelectList</v>
          </cell>
          <cell r="H343" t="b">
            <v>0</v>
          </cell>
          <cell r="I343" t="str">
            <v>Extracurricular 4 Activity Level</v>
          </cell>
          <cell r="J343">
            <v>0</v>
          </cell>
          <cell r="K343">
            <v>7</v>
          </cell>
          <cell r="L343" t="str">
            <v>eclevels</v>
          </cell>
          <cell r="M343" t="e">
            <v>#N/A</v>
          </cell>
          <cell r="N343" t="e">
            <v>#N/A</v>
          </cell>
          <cell r="O343" t="str">
            <v>required_if:ec_desc_4</v>
          </cell>
        </row>
        <row r="344">
          <cell r="F344" t="str">
            <v>ec_years_participated_4</v>
          </cell>
          <cell r="G344" t="str">
            <v>Checkbox</v>
          </cell>
          <cell r="H344" t="e">
            <v>#N/A</v>
          </cell>
          <cell r="I344" t="str">
            <v>Please check the years you participated in this Organization/Activity during high school</v>
          </cell>
          <cell r="J344">
            <v>0</v>
          </cell>
          <cell r="K344">
            <v>7</v>
          </cell>
          <cell r="L344" t="e">
            <v>#N/A</v>
          </cell>
          <cell r="M344" t="e">
            <v>#N/A</v>
          </cell>
          <cell r="N344" t="e">
            <v>#N/A</v>
          </cell>
          <cell r="O344" t="e">
            <v>#N/A</v>
          </cell>
        </row>
        <row r="345">
          <cell r="F345" t="str">
            <v>ec_position_freshman_4</v>
          </cell>
          <cell r="G345" t="str">
            <v>TextInput</v>
          </cell>
          <cell r="H345" t="e">
            <v>#N/A</v>
          </cell>
          <cell r="I345" t="str">
            <v>Extracurricular 4 Freshman Year Position(s) Held</v>
          </cell>
          <cell r="J345">
            <v>0</v>
          </cell>
          <cell r="K345">
            <v>7</v>
          </cell>
          <cell r="L345" t="e">
            <v>#N/A</v>
          </cell>
          <cell r="M345" t="e">
            <v>#N/A</v>
          </cell>
          <cell r="N345" t="e">
            <v>#N/A</v>
          </cell>
          <cell r="O345" t="str">
            <v>required</v>
          </cell>
        </row>
        <row r="346">
          <cell r="F346" t="str">
            <v>ec_elected_freshman_4</v>
          </cell>
          <cell r="G346" t="str">
            <v>Radio</v>
          </cell>
          <cell r="H346" t="e">
            <v>#N/A</v>
          </cell>
          <cell r="I346" t="str">
            <v>Were you elected to this position?</v>
          </cell>
          <cell r="J346">
            <v>0</v>
          </cell>
          <cell r="K346">
            <v>7</v>
          </cell>
          <cell r="L346" t="e">
            <v>#N/A</v>
          </cell>
          <cell r="M346" t="e">
            <v>#N/A</v>
          </cell>
          <cell r="N346" t="e">
            <v>#N/A</v>
          </cell>
          <cell r="O346" t="str">
            <v>required</v>
          </cell>
        </row>
        <row r="347">
          <cell r="F347" t="str">
            <v>ec_hrs_wk_fresh_4</v>
          </cell>
          <cell r="G347" t="str">
            <v>TextInput</v>
          </cell>
          <cell r="H347" t="e">
            <v>#N/A</v>
          </cell>
          <cell r="I347" t="str">
            <v>How many hours per week did you participate?</v>
          </cell>
          <cell r="J347">
            <v>0</v>
          </cell>
          <cell r="K347">
            <v>7</v>
          </cell>
          <cell r="L347" t="e">
            <v>#N/A</v>
          </cell>
          <cell r="M347" t="e">
            <v>#N/A</v>
          </cell>
          <cell r="N347" t="e">
            <v>#N/A</v>
          </cell>
          <cell r="O347" t="str">
            <v>numeric|max:2|max_value:99|required</v>
          </cell>
        </row>
        <row r="348">
          <cell r="F348" t="str">
            <v>ec_wks_yr_fresh_4</v>
          </cell>
          <cell r="G348" t="str">
            <v>TextInput</v>
          </cell>
          <cell r="H348" t="e">
            <v>#N/A</v>
          </cell>
          <cell r="I348" t="str">
            <v>How many weeks per year did you participate?</v>
          </cell>
          <cell r="J348">
            <v>0</v>
          </cell>
          <cell r="K348">
            <v>7</v>
          </cell>
          <cell r="L348" t="e">
            <v>#N/A</v>
          </cell>
          <cell r="M348" t="e">
            <v>#N/A</v>
          </cell>
          <cell r="N348" t="e">
            <v>#N/A</v>
          </cell>
          <cell r="O348" t="str">
            <v>numeric|max:2|max_value:52|required</v>
          </cell>
        </row>
        <row r="349">
          <cell r="F349" t="str">
            <v>ec_position_soph_4</v>
          </cell>
          <cell r="G349" t="str">
            <v>TextInput</v>
          </cell>
          <cell r="H349" t="e">
            <v>#N/A</v>
          </cell>
          <cell r="I349" t="str">
            <v>Extracurricular 4 Sophomore Year Position(s) Held</v>
          </cell>
          <cell r="J349">
            <v>0</v>
          </cell>
          <cell r="K349">
            <v>7</v>
          </cell>
          <cell r="L349" t="e">
            <v>#N/A</v>
          </cell>
          <cell r="M349" t="e">
            <v>#N/A</v>
          </cell>
          <cell r="N349" t="e">
            <v>#N/A</v>
          </cell>
          <cell r="O349" t="str">
            <v>required</v>
          </cell>
        </row>
        <row r="350">
          <cell r="F350" t="str">
            <v>ec_elected_soph_4</v>
          </cell>
          <cell r="G350" t="str">
            <v>Radio</v>
          </cell>
          <cell r="H350" t="e">
            <v>#N/A</v>
          </cell>
          <cell r="I350" t="str">
            <v>Were you elected to this position?</v>
          </cell>
          <cell r="J350">
            <v>0</v>
          </cell>
          <cell r="K350">
            <v>7</v>
          </cell>
          <cell r="L350" t="e">
            <v>#N/A</v>
          </cell>
          <cell r="M350" t="e">
            <v>#N/A</v>
          </cell>
          <cell r="N350" t="e">
            <v>#N/A</v>
          </cell>
          <cell r="O350" t="str">
            <v>required</v>
          </cell>
        </row>
        <row r="351">
          <cell r="F351" t="str">
            <v>ec_hrs_wk_soph_4</v>
          </cell>
          <cell r="G351" t="str">
            <v>TextInput</v>
          </cell>
          <cell r="H351" t="e">
            <v>#N/A</v>
          </cell>
          <cell r="I351" t="str">
            <v>How many hours per week did you participate?</v>
          </cell>
          <cell r="J351">
            <v>0</v>
          </cell>
          <cell r="K351">
            <v>7</v>
          </cell>
          <cell r="L351" t="e">
            <v>#N/A</v>
          </cell>
          <cell r="M351" t="e">
            <v>#N/A</v>
          </cell>
          <cell r="N351" t="e">
            <v>#N/A</v>
          </cell>
          <cell r="O351" t="str">
            <v>numeric|max:2|max_value:99|required</v>
          </cell>
        </row>
        <row r="352">
          <cell r="F352" t="str">
            <v>ec_wks_yr_soph_4</v>
          </cell>
          <cell r="G352" t="str">
            <v>TextInput</v>
          </cell>
          <cell r="H352" t="e">
            <v>#N/A</v>
          </cell>
          <cell r="I352" t="str">
            <v>How many weeks per year did you participate?</v>
          </cell>
          <cell r="J352">
            <v>0</v>
          </cell>
          <cell r="K352">
            <v>7</v>
          </cell>
          <cell r="L352" t="e">
            <v>#N/A</v>
          </cell>
          <cell r="M352" t="e">
            <v>#N/A</v>
          </cell>
          <cell r="N352" t="e">
            <v>#N/A</v>
          </cell>
          <cell r="O352" t="str">
            <v>numeric|max:2|max_value:52|required</v>
          </cell>
        </row>
        <row r="353">
          <cell r="F353" t="str">
            <v>ec_position_jr_4</v>
          </cell>
          <cell r="G353" t="str">
            <v>TextInput</v>
          </cell>
          <cell r="H353" t="e">
            <v>#N/A</v>
          </cell>
          <cell r="I353" t="str">
            <v>Extracurricular 4 Junior Year Position(s) Held</v>
          </cell>
          <cell r="J353">
            <v>0</v>
          </cell>
          <cell r="K353">
            <v>7</v>
          </cell>
          <cell r="L353" t="e">
            <v>#N/A</v>
          </cell>
          <cell r="M353" t="e">
            <v>#N/A</v>
          </cell>
          <cell r="N353" t="e">
            <v>#N/A</v>
          </cell>
          <cell r="O353" t="str">
            <v>required</v>
          </cell>
        </row>
        <row r="354">
          <cell r="F354" t="str">
            <v>ec_elected_jr_4</v>
          </cell>
          <cell r="G354" t="str">
            <v>Radio</v>
          </cell>
          <cell r="H354" t="e">
            <v>#N/A</v>
          </cell>
          <cell r="I354" t="str">
            <v>Were you elected to this position?</v>
          </cell>
          <cell r="J354">
            <v>0</v>
          </cell>
          <cell r="K354">
            <v>7</v>
          </cell>
          <cell r="L354" t="e">
            <v>#N/A</v>
          </cell>
          <cell r="M354" t="e">
            <v>#N/A</v>
          </cell>
          <cell r="N354" t="e">
            <v>#N/A</v>
          </cell>
          <cell r="O354" t="str">
            <v>required</v>
          </cell>
        </row>
        <row r="355">
          <cell r="F355" t="str">
            <v>ec_hrs_wk_jr_4</v>
          </cell>
          <cell r="G355" t="str">
            <v>TextInput</v>
          </cell>
          <cell r="H355" t="e">
            <v>#N/A</v>
          </cell>
          <cell r="I355" t="str">
            <v>How many hours per week did you participate?</v>
          </cell>
          <cell r="J355">
            <v>0</v>
          </cell>
          <cell r="K355">
            <v>7</v>
          </cell>
          <cell r="L355" t="e">
            <v>#N/A</v>
          </cell>
          <cell r="M355" t="e">
            <v>#N/A</v>
          </cell>
          <cell r="N355" t="e">
            <v>#N/A</v>
          </cell>
          <cell r="O355" t="str">
            <v>numeric|max:2|max_value:99|required</v>
          </cell>
        </row>
        <row r="356">
          <cell r="F356" t="str">
            <v>ec_wks_yr_jr_4</v>
          </cell>
          <cell r="G356" t="str">
            <v>TextInput</v>
          </cell>
          <cell r="H356" t="e">
            <v>#N/A</v>
          </cell>
          <cell r="I356" t="str">
            <v>How many weeks per year did you participate?</v>
          </cell>
          <cell r="J356">
            <v>0</v>
          </cell>
          <cell r="K356">
            <v>7</v>
          </cell>
          <cell r="L356" t="e">
            <v>#N/A</v>
          </cell>
          <cell r="M356" t="e">
            <v>#N/A</v>
          </cell>
          <cell r="N356" t="e">
            <v>#N/A</v>
          </cell>
          <cell r="O356" t="str">
            <v>numeric|max:2|max_value:52|required</v>
          </cell>
        </row>
        <row r="357">
          <cell r="F357" t="str">
            <v>ec_position_sr_4</v>
          </cell>
          <cell r="G357" t="str">
            <v>TextInput</v>
          </cell>
          <cell r="H357" t="e">
            <v>#N/A</v>
          </cell>
          <cell r="I357" t="str">
            <v>Extracurricular 4 Senior Year Position(s) Held</v>
          </cell>
          <cell r="J357">
            <v>0</v>
          </cell>
          <cell r="K357">
            <v>7</v>
          </cell>
          <cell r="L357" t="e">
            <v>#N/A</v>
          </cell>
          <cell r="M357" t="e">
            <v>#N/A</v>
          </cell>
          <cell r="N357" t="e">
            <v>#N/A</v>
          </cell>
          <cell r="O357" t="str">
            <v>required</v>
          </cell>
        </row>
        <row r="358">
          <cell r="F358" t="str">
            <v>ec_elected_sr_4</v>
          </cell>
          <cell r="G358" t="str">
            <v>Radio</v>
          </cell>
          <cell r="H358" t="e">
            <v>#N/A</v>
          </cell>
          <cell r="I358" t="str">
            <v>Were you elected to this position?</v>
          </cell>
          <cell r="J358">
            <v>0</v>
          </cell>
          <cell r="K358">
            <v>7</v>
          </cell>
          <cell r="L358" t="e">
            <v>#N/A</v>
          </cell>
          <cell r="M358" t="e">
            <v>#N/A</v>
          </cell>
          <cell r="N358" t="e">
            <v>#N/A</v>
          </cell>
          <cell r="O358" t="str">
            <v>required</v>
          </cell>
        </row>
        <row r="359">
          <cell r="F359" t="str">
            <v>ec_hrs_wk_sr_4</v>
          </cell>
          <cell r="G359" t="str">
            <v>TextInput</v>
          </cell>
          <cell r="H359" t="e">
            <v>#N/A</v>
          </cell>
          <cell r="I359" t="str">
            <v>How many hours per week did you participate?</v>
          </cell>
          <cell r="J359">
            <v>0</v>
          </cell>
          <cell r="K359">
            <v>7</v>
          </cell>
          <cell r="L359" t="e">
            <v>#N/A</v>
          </cell>
          <cell r="M359" t="e">
            <v>#N/A</v>
          </cell>
          <cell r="N359" t="e">
            <v>#N/A</v>
          </cell>
          <cell r="O359" t="str">
            <v>numeric|max:2|max_value:99|required</v>
          </cell>
        </row>
        <row r="360">
          <cell r="F360" t="str">
            <v>ec_wks_yr_sr_4</v>
          </cell>
          <cell r="G360" t="str">
            <v>TextInput</v>
          </cell>
          <cell r="H360" t="e">
            <v>#N/A</v>
          </cell>
          <cell r="I360" t="str">
            <v>How many weeks per year did you participate?</v>
          </cell>
          <cell r="J360">
            <v>0</v>
          </cell>
          <cell r="K360">
            <v>7</v>
          </cell>
          <cell r="L360" t="e">
            <v>#N/A</v>
          </cell>
          <cell r="M360" t="e">
            <v>#N/A</v>
          </cell>
          <cell r="N360" t="e">
            <v>#N/A</v>
          </cell>
          <cell r="O360" t="str">
            <v>numeric|max:2|max_value:52|required</v>
          </cell>
        </row>
        <row r="361">
          <cell r="F361" t="str">
            <v>ec_org_5</v>
          </cell>
          <cell r="G361" t="str">
            <v>TextInput</v>
          </cell>
          <cell r="H361" t="e">
            <v>#N/A</v>
          </cell>
          <cell r="I361" t="str">
            <v>Extracurricular 5 Organization/Activity</v>
          </cell>
          <cell r="J361">
            <v>0</v>
          </cell>
          <cell r="K361">
            <v>7</v>
          </cell>
          <cell r="L361" t="e">
            <v>#N/A</v>
          </cell>
          <cell r="M361" t="e">
            <v>#N/A</v>
          </cell>
          <cell r="N361" t="e">
            <v>#N/A</v>
          </cell>
          <cell r="O361" t="str">
            <v>required_if:ec_level_5</v>
          </cell>
        </row>
        <row r="362">
          <cell r="F362" t="str">
            <v>ec_desc_5</v>
          </cell>
          <cell r="G362" t="str">
            <v>TextInput</v>
          </cell>
          <cell r="H362" t="e">
            <v>#N/A</v>
          </cell>
          <cell r="I362" t="str">
            <v>Extracurricular 5 Description</v>
          </cell>
          <cell r="J362">
            <v>0</v>
          </cell>
          <cell r="K362">
            <v>7</v>
          </cell>
          <cell r="L362" t="e">
            <v>#N/A</v>
          </cell>
          <cell r="M362" t="e">
            <v>#N/A</v>
          </cell>
          <cell r="N362" t="e">
            <v>#N/A</v>
          </cell>
          <cell r="O362" t="str">
            <v>required_if:ec_org_5</v>
          </cell>
        </row>
        <row r="363">
          <cell r="F363" t="str">
            <v>ec_level_5</v>
          </cell>
          <cell r="G363" t="str">
            <v>SelectList</v>
          </cell>
          <cell r="H363" t="b">
            <v>0</v>
          </cell>
          <cell r="I363" t="str">
            <v>Extracurricular 5 Activity Level</v>
          </cell>
          <cell r="J363">
            <v>0</v>
          </cell>
          <cell r="K363">
            <v>7</v>
          </cell>
          <cell r="L363" t="str">
            <v>eclevels</v>
          </cell>
          <cell r="M363" t="e">
            <v>#N/A</v>
          </cell>
          <cell r="N363" t="e">
            <v>#N/A</v>
          </cell>
          <cell r="O363" t="str">
            <v>required_if:ec_desc_5</v>
          </cell>
        </row>
        <row r="364">
          <cell r="F364" t="str">
            <v>ec_years_participated_5</v>
          </cell>
          <cell r="G364" t="str">
            <v>Checkbox</v>
          </cell>
          <cell r="H364" t="e">
            <v>#N/A</v>
          </cell>
          <cell r="I364" t="str">
            <v>Please check the years you participated in this Organization/Activity during high school</v>
          </cell>
          <cell r="J364">
            <v>0</v>
          </cell>
          <cell r="K364">
            <v>7</v>
          </cell>
          <cell r="L364" t="e">
            <v>#N/A</v>
          </cell>
          <cell r="M364" t="e">
            <v>#N/A</v>
          </cell>
          <cell r="N364" t="e">
            <v>#N/A</v>
          </cell>
          <cell r="O364" t="e">
            <v>#N/A</v>
          </cell>
        </row>
        <row r="365">
          <cell r="F365" t="str">
            <v>ec_position_freshman_5</v>
          </cell>
          <cell r="G365" t="str">
            <v>TextInput</v>
          </cell>
          <cell r="H365" t="e">
            <v>#N/A</v>
          </cell>
          <cell r="I365" t="str">
            <v>Extracurricular 5 Freshman Year Position(s) Held</v>
          </cell>
          <cell r="J365">
            <v>0</v>
          </cell>
          <cell r="K365">
            <v>7</v>
          </cell>
          <cell r="L365" t="e">
            <v>#N/A</v>
          </cell>
          <cell r="M365" t="e">
            <v>#N/A</v>
          </cell>
          <cell r="N365" t="e">
            <v>#N/A</v>
          </cell>
          <cell r="O365" t="str">
            <v>required</v>
          </cell>
        </row>
        <row r="366">
          <cell r="F366" t="str">
            <v>ec_elected_freshman_5</v>
          </cell>
          <cell r="G366" t="str">
            <v>Radio</v>
          </cell>
          <cell r="H366" t="e">
            <v>#N/A</v>
          </cell>
          <cell r="I366" t="str">
            <v>Were you elected to this position?</v>
          </cell>
          <cell r="J366">
            <v>0</v>
          </cell>
          <cell r="K366">
            <v>7</v>
          </cell>
          <cell r="L366" t="e">
            <v>#N/A</v>
          </cell>
          <cell r="M366" t="e">
            <v>#N/A</v>
          </cell>
          <cell r="N366" t="e">
            <v>#N/A</v>
          </cell>
          <cell r="O366" t="str">
            <v>required</v>
          </cell>
        </row>
        <row r="367">
          <cell r="F367" t="str">
            <v>ec_hrs_wk_fresh_5</v>
          </cell>
          <cell r="G367" t="str">
            <v>TextInput</v>
          </cell>
          <cell r="H367" t="e">
            <v>#N/A</v>
          </cell>
          <cell r="I367" t="str">
            <v>How many hours per week did you participate?</v>
          </cell>
          <cell r="J367">
            <v>0</v>
          </cell>
          <cell r="K367">
            <v>7</v>
          </cell>
          <cell r="L367" t="e">
            <v>#N/A</v>
          </cell>
          <cell r="M367" t="e">
            <v>#N/A</v>
          </cell>
          <cell r="N367" t="e">
            <v>#N/A</v>
          </cell>
          <cell r="O367" t="str">
            <v>numeric|max:2|max_value:99|required</v>
          </cell>
        </row>
        <row r="368">
          <cell r="F368" t="str">
            <v>ec_wks_yr_fresh_5</v>
          </cell>
          <cell r="G368" t="str">
            <v>TextInput</v>
          </cell>
          <cell r="H368" t="e">
            <v>#N/A</v>
          </cell>
          <cell r="I368" t="str">
            <v>How many weeks per year did you participate?</v>
          </cell>
          <cell r="J368">
            <v>0</v>
          </cell>
          <cell r="K368">
            <v>7</v>
          </cell>
          <cell r="L368" t="e">
            <v>#N/A</v>
          </cell>
          <cell r="M368" t="e">
            <v>#N/A</v>
          </cell>
          <cell r="N368" t="e">
            <v>#N/A</v>
          </cell>
          <cell r="O368" t="str">
            <v>numeric|max:2|max_value:52|required</v>
          </cell>
        </row>
        <row r="369">
          <cell r="F369" t="str">
            <v>ec_position_soph_5</v>
          </cell>
          <cell r="G369" t="str">
            <v>TextInput</v>
          </cell>
          <cell r="H369" t="e">
            <v>#N/A</v>
          </cell>
          <cell r="I369" t="str">
            <v>Extracurricular 5 Sophomore Year Position(s) Held</v>
          </cell>
          <cell r="J369">
            <v>0</v>
          </cell>
          <cell r="K369">
            <v>7</v>
          </cell>
          <cell r="L369" t="e">
            <v>#N/A</v>
          </cell>
          <cell r="M369" t="e">
            <v>#N/A</v>
          </cell>
          <cell r="N369" t="e">
            <v>#N/A</v>
          </cell>
          <cell r="O369" t="str">
            <v>required</v>
          </cell>
        </row>
        <row r="370">
          <cell r="F370" t="str">
            <v>ec_elected_soph_5</v>
          </cell>
          <cell r="G370" t="str">
            <v>Radio</v>
          </cell>
          <cell r="H370" t="e">
            <v>#N/A</v>
          </cell>
          <cell r="I370" t="str">
            <v>Were you elected to this position?</v>
          </cell>
          <cell r="J370">
            <v>0</v>
          </cell>
          <cell r="K370">
            <v>7</v>
          </cell>
          <cell r="L370" t="e">
            <v>#N/A</v>
          </cell>
          <cell r="M370" t="e">
            <v>#N/A</v>
          </cell>
          <cell r="N370" t="e">
            <v>#N/A</v>
          </cell>
          <cell r="O370" t="str">
            <v>required</v>
          </cell>
        </row>
        <row r="371">
          <cell r="F371" t="str">
            <v>ec_hrs_wk_soph_5</v>
          </cell>
          <cell r="G371" t="str">
            <v>TextInput</v>
          </cell>
          <cell r="H371" t="e">
            <v>#N/A</v>
          </cell>
          <cell r="I371" t="str">
            <v>How many hours per week did you participate?</v>
          </cell>
          <cell r="J371">
            <v>0</v>
          </cell>
          <cell r="K371">
            <v>7</v>
          </cell>
          <cell r="L371" t="e">
            <v>#N/A</v>
          </cell>
          <cell r="M371" t="e">
            <v>#N/A</v>
          </cell>
          <cell r="N371" t="e">
            <v>#N/A</v>
          </cell>
          <cell r="O371" t="str">
            <v>numeric|max:2|max_value:99|required</v>
          </cell>
        </row>
        <row r="372">
          <cell r="F372" t="str">
            <v>ec_wks_yr_soph_5</v>
          </cell>
          <cell r="G372" t="str">
            <v>TextInput</v>
          </cell>
          <cell r="H372" t="e">
            <v>#N/A</v>
          </cell>
          <cell r="I372" t="str">
            <v>How many weeks per year did you participate?</v>
          </cell>
          <cell r="J372">
            <v>0</v>
          </cell>
          <cell r="K372">
            <v>7</v>
          </cell>
          <cell r="L372" t="e">
            <v>#N/A</v>
          </cell>
          <cell r="M372" t="e">
            <v>#N/A</v>
          </cell>
          <cell r="N372" t="e">
            <v>#N/A</v>
          </cell>
          <cell r="O372" t="str">
            <v>numeric|max:2|max_value:52|required</v>
          </cell>
        </row>
        <row r="373">
          <cell r="F373" t="str">
            <v>ec_position_jr_5</v>
          </cell>
          <cell r="G373" t="str">
            <v>TextInput</v>
          </cell>
          <cell r="H373" t="e">
            <v>#N/A</v>
          </cell>
          <cell r="I373" t="str">
            <v>Extracurricular 5 Junior Year Position(s) Held</v>
          </cell>
          <cell r="J373">
            <v>0</v>
          </cell>
          <cell r="K373">
            <v>7</v>
          </cell>
          <cell r="L373" t="e">
            <v>#N/A</v>
          </cell>
          <cell r="M373" t="e">
            <v>#N/A</v>
          </cell>
          <cell r="N373" t="e">
            <v>#N/A</v>
          </cell>
          <cell r="O373" t="str">
            <v>required</v>
          </cell>
        </row>
        <row r="374">
          <cell r="F374" t="str">
            <v>ec_elected_jr_5</v>
          </cell>
          <cell r="G374" t="str">
            <v>Radio</v>
          </cell>
          <cell r="H374" t="e">
            <v>#N/A</v>
          </cell>
          <cell r="I374" t="str">
            <v>Were you elected to this position?</v>
          </cell>
          <cell r="J374">
            <v>0</v>
          </cell>
          <cell r="K374">
            <v>7</v>
          </cell>
          <cell r="L374" t="e">
            <v>#N/A</v>
          </cell>
          <cell r="M374" t="e">
            <v>#N/A</v>
          </cell>
          <cell r="N374" t="e">
            <v>#N/A</v>
          </cell>
          <cell r="O374" t="str">
            <v>required</v>
          </cell>
        </row>
        <row r="375">
          <cell r="F375" t="str">
            <v>ec_hrs_wk_jr_5</v>
          </cell>
          <cell r="G375" t="str">
            <v>TextInput</v>
          </cell>
          <cell r="H375" t="e">
            <v>#N/A</v>
          </cell>
          <cell r="I375" t="str">
            <v>How many hours per week did you participate?</v>
          </cell>
          <cell r="J375">
            <v>0</v>
          </cell>
          <cell r="K375">
            <v>7</v>
          </cell>
          <cell r="L375" t="e">
            <v>#N/A</v>
          </cell>
          <cell r="M375" t="e">
            <v>#N/A</v>
          </cell>
          <cell r="N375" t="e">
            <v>#N/A</v>
          </cell>
          <cell r="O375" t="str">
            <v>numeric|max:2|max_value:99|required</v>
          </cell>
        </row>
        <row r="376">
          <cell r="F376" t="str">
            <v>ec_wks_yr_jr_5</v>
          </cell>
          <cell r="G376" t="str">
            <v>TextInput</v>
          </cell>
          <cell r="H376" t="e">
            <v>#N/A</v>
          </cell>
          <cell r="I376" t="str">
            <v>How many weeks per year did you participate?</v>
          </cell>
          <cell r="J376">
            <v>0</v>
          </cell>
          <cell r="K376">
            <v>7</v>
          </cell>
          <cell r="L376" t="e">
            <v>#N/A</v>
          </cell>
          <cell r="M376" t="e">
            <v>#N/A</v>
          </cell>
          <cell r="N376" t="e">
            <v>#N/A</v>
          </cell>
          <cell r="O376" t="str">
            <v>numeric|max:2|max_value:52|required</v>
          </cell>
        </row>
        <row r="377">
          <cell r="F377" t="str">
            <v>ec_position_sr_5</v>
          </cell>
          <cell r="G377" t="str">
            <v>TextInput</v>
          </cell>
          <cell r="H377" t="e">
            <v>#N/A</v>
          </cell>
          <cell r="I377" t="str">
            <v>Extracurricular 5 Senior Year Position(s) Held</v>
          </cell>
          <cell r="J377">
            <v>0</v>
          </cell>
          <cell r="K377">
            <v>7</v>
          </cell>
          <cell r="L377" t="e">
            <v>#N/A</v>
          </cell>
          <cell r="M377" t="e">
            <v>#N/A</v>
          </cell>
          <cell r="N377" t="e">
            <v>#N/A</v>
          </cell>
          <cell r="O377" t="str">
            <v>required</v>
          </cell>
        </row>
        <row r="378">
          <cell r="F378" t="str">
            <v>ec_elected_sr_5</v>
          </cell>
          <cell r="G378" t="str">
            <v>Radio</v>
          </cell>
          <cell r="H378" t="e">
            <v>#N/A</v>
          </cell>
          <cell r="I378" t="str">
            <v>Were you elected to this position?</v>
          </cell>
          <cell r="J378">
            <v>0</v>
          </cell>
          <cell r="K378">
            <v>7</v>
          </cell>
          <cell r="L378" t="e">
            <v>#N/A</v>
          </cell>
          <cell r="M378" t="e">
            <v>#N/A</v>
          </cell>
          <cell r="N378" t="e">
            <v>#N/A</v>
          </cell>
          <cell r="O378" t="str">
            <v>required</v>
          </cell>
        </row>
        <row r="379">
          <cell r="F379" t="str">
            <v>ec_hrs_wk_sr_5</v>
          </cell>
          <cell r="G379" t="str">
            <v>TextInput</v>
          </cell>
          <cell r="H379" t="e">
            <v>#N/A</v>
          </cell>
          <cell r="I379" t="str">
            <v>How many hours per week did you participate?</v>
          </cell>
          <cell r="J379">
            <v>0</v>
          </cell>
          <cell r="K379">
            <v>7</v>
          </cell>
          <cell r="L379" t="e">
            <v>#N/A</v>
          </cell>
          <cell r="M379" t="e">
            <v>#N/A</v>
          </cell>
          <cell r="N379" t="e">
            <v>#N/A</v>
          </cell>
          <cell r="O379" t="str">
            <v>numeric|max:2|max_value:99|required</v>
          </cell>
        </row>
        <row r="380">
          <cell r="F380" t="str">
            <v>ec_wks_yr_sr_5</v>
          </cell>
          <cell r="G380" t="str">
            <v>TextInput</v>
          </cell>
          <cell r="H380" t="e">
            <v>#N/A</v>
          </cell>
          <cell r="I380" t="str">
            <v>How many weeks per year did you participate?</v>
          </cell>
          <cell r="J380">
            <v>0</v>
          </cell>
          <cell r="K380">
            <v>7</v>
          </cell>
          <cell r="L380" t="e">
            <v>#N/A</v>
          </cell>
          <cell r="M380" t="e">
            <v>#N/A</v>
          </cell>
          <cell r="N380" t="e">
            <v>#N/A</v>
          </cell>
          <cell r="O380" t="str">
            <v>numeric|max:2|max_value:52|required</v>
          </cell>
        </row>
        <row r="381">
          <cell r="F381" t="str">
            <v>ec_org_6</v>
          </cell>
          <cell r="G381" t="str">
            <v>TextInput</v>
          </cell>
          <cell r="H381" t="e">
            <v>#N/A</v>
          </cell>
          <cell r="I381" t="str">
            <v>Extracurricular 6 Organization/Activity</v>
          </cell>
          <cell r="J381">
            <v>0</v>
          </cell>
          <cell r="K381">
            <v>7</v>
          </cell>
          <cell r="L381" t="e">
            <v>#N/A</v>
          </cell>
          <cell r="M381" t="e">
            <v>#N/A</v>
          </cell>
          <cell r="N381" t="e">
            <v>#N/A</v>
          </cell>
          <cell r="O381" t="str">
            <v>required_if:ec_level_6</v>
          </cell>
        </row>
        <row r="382">
          <cell r="F382" t="str">
            <v>ec_desc_6</v>
          </cell>
          <cell r="G382" t="str">
            <v>TextInput</v>
          </cell>
          <cell r="H382" t="e">
            <v>#N/A</v>
          </cell>
          <cell r="I382" t="str">
            <v>Extracurricular 6 Description</v>
          </cell>
          <cell r="J382">
            <v>0</v>
          </cell>
          <cell r="K382">
            <v>7</v>
          </cell>
          <cell r="L382" t="e">
            <v>#N/A</v>
          </cell>
          <cell r="M382" t="e">
            <v>#N/A</v>
          </cell>
          <cell r="N382" t="e">
            <v>#N/A</v>
          </cell>
          <cell r="O382" t="str">
            <v>required_if:ec_org_6</v>
          </cell>
        </row>
        <row r="383">
          <cell r="F383" t="str">
            <v>ec_level_6</v>
          </cell>
          <cell r="G383" t="str">
            <v>SelectList</v>
          </cell>
          <cell r="H383" t="b">
            <v>0</v>
          </cell>
          <cell r="I383" t="str">
            <v>Extracurricular 6 Activity Level</v>
          </cell>
          <cell r="J383">
            <v>0</v>
          </cell>
          <cell r="K383">
            <v>7</v>
          </cell>
          <cell r="L383" t="str">
            <v>eclevels</v>
          </cell>
          <cell r="M383" t="e">
            <v>#N/A</v>
          </cell>
          <cell r="N383" t="e">
            <v>#N/A</v>
          </cell>
          <cell r="O383" t="str">
            <v>required_if:ec_desc_6</v>
          </cell>
        </row>
        <row r="384">
          <cell r="F384" t="str">
            <v>ec_years_participated_6</v>
          </cell>
          <cell r="G384" t="str">
            <v>Checkbox</v>
          </cell>
          <cell r="H384" t="e">
            <v>#N/A</v>
          </cell>
          <cell r="I384" t="str">
            <v>Please check the years you participated in this Organization/Activity during high school</v>
          </cell>
          <cell r="J384">
            <v>0</v>
          </cell>
          <cell r="K384">
            <v>7</v>
          </cell>
          <cell r="L384" t="e">
            <v>#N/A</v>
          </cell>
          <cell r="M384" t="e">
            <v>#N/A</v>
          </cell>
          <cell r="N384" t="e">
            <v>#N/A</v>
          </cell>
          <cell r="O384" t="e">
            <v>#N/A</v>
          </cell>
        </row>
        <row r="385">
          <cell r="F385" t="str">
            <v>ec_position_freshman_6</v>
          </cell>
          <cell r="G385" t="str">
            <v>TextInput</v>
          </cell>
          <cell r="H385" t="e">
            <v>#N/A</v>
          </cell>
          <cell r="I385" t="str">
            <v>Extracurricular 6 Freshman Year Position(s) Held</v>
          </cell>
          <cell r="J385">
            <v>0</v>
          </cell>
          <cell r="K385">
            <v>7</v>
          </cell>
          <cell r="L385" t="e">
            <v>#N/A</v>
          </cell>
          <cell r="M385" t="e">
            <v>#N/A</v>
          </cell>
          <cell r="N385" t="e">
            <v>#N/A</v>
          </cell>
          <cell r="O385" t="str">
            <v>required</v>
          </cell>
        </row>
        <row r="386">
          <cell r="F386" t="str">
            <v>ec_elected_freshman_6</v>
          </cell>
          <cell r="G386" t="str">
            <v>Radio</v>
          </cell>
          <cell r="H386" t="e">
            <v>#N/A</v>
          </cell>
          <cell r="I386" t="str">
            <v>Were you elected to this position?</v>
          </cell>
          <cell r="J386">
            <v>0</v>
          </cell>
          <cell r="K386">
            <v>7</v>
          </cell>
          <cell r="L386" t="e">
            <v>#N/A</v>
          </cell>
          <cell r="M386" t="e">
            <v>#N/A</v>
          </cell>
          <cell r="N386" t="e">
            <v>#N/A</v>
          </cell>
          <cell r="O386" t="str">
            <v>required</v>
          </cell>
        </row>
        <row r="387">
          <cell r="F387" t="str">
            <v>ec_hrs_wk_fresh_6</v>
          </cell>
          <cell r="G387" t="str">
            <v>TextInput</v>
          </cell>
          <cell r="H387" t="e">
            <v>#N/A</v>
          </cell>
          <cell r="I387" t="str">
            <v>How many hours per week did you participate?</v>
          </cell>
          <cell r="J387">
            <v>0</v>
          </cell>
          <cell r="K387">
            <v>7</v>
          </cell>
          <cell r="L387" t="e">
            <v>#N/A</v>
          </cell>
          <cell r="M387" t="e">
            <v>#N/A</v>
          </cell>
          <cell r="N387" t="e">
            <v>#N/A</v>
          </cell>
          <cell r="O387" t="str">
            <v>numeric|max:2|max_value:99|required</v>
          </cell>
        </row>
        <row r="388">
          <cell r="F388" t="str">
            <v>ec_wks_yr_fresh_6</v>
          </cell>
          <cell r="G388" t="str">
            <v>TextInput</v>
          </cell>
          <cell r="H388" t="e">
            <v>#N/A</v>
          </cell>
          <cell r="I388" t="str">
            <v>How many weeks per year did you participate?</v>
          </cell>
          <cell r="J388">
            <v>0</v>
          </cell>
          <cell r="K388">
            <v>7</v>
          </cell>
          <cell r="L388" t="e">
            <v>#N/A</v>
          </cell>
          <cell r="M388" t="e">
            <v>#N/A</v>
          </cell>
          <cell r="N388" t="e">
            <v>#N/A</v>
          </cell>
          <cell r="O388" t="str">
            <v>numeric|max:2|max_value:52|required</v>
          </cell>
        </row>
        <row r="389">
          <cell r="F389" t="str">
            <v>ec_position_soph_6</v>
          </cell>
          <cell r="G389" t="str">
            <v>TextInput</v>
          </cell>
          <cell r="H389" t="e">
            <v>#N/A</v>
          </cell>
          <cell r="I389" t="str">
            <v>Extracurricular 6 Sophomore Year Position(s) Held</v>
          </cell>
          <cell r="J389">
            <v>0</v>
          </cell>
          <cell r="K389">
            <v>7</v>
          </cell>
          <cell r="L389" t="e">
            <v>#N/A</v>
          </cell>
          <cell r="M389" t="e">
            <v>#N/A</v>
          </cell>
          <cell r="N389" t="e">
            <v>#N/A</v>
          </cell>
          <cell r="O389" t="str">
            <v>required</v>
          </cell>
        </row>
        <row r="390">
          <cell r="F390" t="str">
            <v>ec_elected_soph_6</v>
          </cell>
          <cell r="G390" t="str">
            <v>Radio</v>
          </cell>
          <cell r="H390" t="e">
            <v>#N/A</v>
          </cell>
          <cell r="I390" t="str">
            <v>Were you elected to this position?</v>
          </cell>
          <cell r="J390">
            <v>0</v>
          </cell>
          <cell r="K390">
            <v>7</v>
          </cell>
          <cell r="L390" t="e">
            <v>#N/A</v>
          </cell>
          <cell r="M390" t="e">
            <v>#N/A</v>
          </cell>
          <cell r="N390" t="e">
            <v>#N/A</v>
          </cell>
          <cell r="O390" t="str">
            <v>required</v>
          </cell>
        </row>
        <row r="391">
          <cell r="F391" t="str">
            <v>ec_hrs_wk_soph_6</v>
          </cell>
          <cell r="G391" t="str">
            <v>TextInput</v>
          </cell>
          <cell r="H391" t="e">
            <v>#N/A</v>
          </cell>
          <cell r="I391" t="str">
            <v>How many hours per week did you participate?</v>
          </cell>
          <cell r="J391">
            <v>0</v>
          </cell>
          <cell r="K391">
            <v>7</v>
          </cell>
          <cell r="L391" t="e">
            <v>#N/A</v>
          </cell>
          <cell r="M391" t="e">
            <v>#N/A</v>
          </cell>
          <cell r="N391" t="e">
            <v>#N/A</v>
          </cell>
          <cell r="O391" t="str">
            <v>numeric|max:2|max_value:99|required</v>
          </cell>
        </row>
        <row r="392">
          <cell r="F392" t="str">
            <v>ec_wks_yr_soph_6</v>
          </cell>
          <cell r="G392" t="str">
            <v>TextInput</v>
          </cell>
          <cell r="H392" t="e">
            <v>#N/A</v>
          </cell>
          <cell r="I392" t="str">
            <v>How many weeks per year did you participate?</v>
          </cell>
          <cell r="J392">
            <v>0</v>
          </cell>
          <cell r="K392">
            <v>7</v>
          </cell>
          <cell r="L392" t="e">
            <v>#N/A</v>
          </cell>
          <cell r="M392" t="e">
            <v>#N/A</v>
          </cell>
          <cell r="N392" t="e">
            <v>#N/A</v>
          </cell>
          <cell r="O392" t="str">
            <v>numeric|max:2|max_value:52|required</v>
          </cell>
        </row>
        <row r="393">
          <cell r="F393" t="str">
            <v>ec_position_jr_6</v>
          </cell>
          <cell r="G393" t="str">
            <v>TextInput</v>
          </cell>
          <cell r="H393" t="e">
            <v>#N/A</v>
          </cell>
          <cell r="I393" t="str">
            <v>Extracurricular 6 Junior Year Position(s) Held</v>
          </cell>
          <cell r="J393">
            <v>0</v>
          </cell>
          <cell r="K393">
            <v>7</v>
          </cell>
          <cell r="L393" t="e">
            <v>#N/A</v>
          </cell>
          <cell r="M393" t="e">
            <v>#N/A</v>
          </cell>
          <cell r="N393" t="e">
            <v>#N/A</v>
          </cell>
          <cell r="O393" t="str">
            <v>required</v>
          </cell>
        </row>
        <row r="394">
          <cell r="F394" t="str">
            <v>ec_elected_jr_6</v>
          </cell>
          <cell r="G394" t="str">
            <v>Radio</v>
          </cell>
          <cell r="H394" t="e">
            <v>#N/A</v>
          </cell>
          <cell r="I394" t="str">
            <v>Were you elected to this position?</v>
          </cell>
          <cell r="J394">
            <v>0</v>
          </cell>
          <cell r="K394">
            <v>7</v>
          </cell>
          <cell r="L394" t="e">
            <v>#N/A</v>
          </cell>
          <cell r="M394" t="e">
            <v>#N/A</v>
          </cell>
          <cell r="N394" t="e">
            <v>#N/A</v>
          </cell>
          <cell r="O394" t="str">
            <v>required</v>
          </cell>
        </row>
        <row r="395">
          <cell r="F395" t="str">
            <v>ec_hrs_wk_jr_6</v>
          </cell>
          <cell r="G395" t="str">
            <v>TextInput</v>
          </cell>
          <cell r="H395" t="e">
            <v>#N/A</v>
          </cell>
          <cell r="I395" t="str">
            <v>How many hours per week did you participate?</v>
          </cell>
          <cell r="J395">
            <v>0</v>
          </cell>
          <cell r="K395">
            <v>7</v>
          </cell>
          <cell r="L395" t="e">
            <v>#N/A</v>
          </cell>
          <cell r="M395" t="e">
            <v>#N/A</v>
          </cell>
          <cell r="N395" t="e">
            <v>#N/A</v>
          </cell>
          <cell r="O395" t="str">
            <v>numeric|max:2|max_value:99|required</v>
          </cell>
        </row>
        <row r="396">
          <cell r="F396" t="str">
            <v>ec_wks_yr_jr_6</v>
          </cell>
          <cell r="G396" t="str">
            <v>TextInput</v>
          </cell>
          <cell r="H396" t="e">
            <v>#N/A</v>
          </cell>
          <cell r="I396" t="str">
            <v>How many weeks per year did you participate?</v>
          </cell>
          <cell r="J396">
            <v>0</v>
          </cell>
          <cell r="K396">
            <v>7</v>
          </cell>
          <cell r="L396" t="e">
            <v>#N/A</v>
          </cell>
          <cell r="M396" t="e">
            <v>#N/A</v>
          </cell>
          <cell r="N396" t="e">
            <v>#N/A</v>
          </cell>
          <cell r="O396" t="str">
            <v>numeric|max:2|max_value:52|required</v>
          </cell>
        </row>
        <row r="397">
          <cell r="F397" t="str">
            <v>ec_position_sr_6</v>
          </cell>
          <cell r="G397" t="str">
            <v>TextInput</v>
          </cell>
          <cell r="H397" t="e">
            <v>#N/A</v>
          </cell>
          <cell r="I397" t="str">
            <v>Extracurricular 6 Senior Year Position(s) Held</v>
          </cell>
          <cell r="J397">
            <v>0</v>
          </cell>
          <cell r="K397">
            <v>7</v>
          </cell>
          <cell r="L397" t="e">
            <v>#N/A</v>
          </cell>
          <cell r="M397" t="e">
            <v>#N/A</v>
          </cell>
          <cell r="N397" t="e">
            <v>#N/A</v>
          </cell>
          <cell r="O397" t="str">
            <v>required</v>
          </cell>
        </row>
        <row r="398">
          <cell r="F398" t="str">
            <v>ec_elected_sr_6</v>
          </cell>
          <cell r="G398" t="str">
            <v>Radio</v>
          </cell>
          <cell r="H398" t="e">
            <v>#N/A</v>
          </cell>
          <cell r="I398" t="str">
            <v>Were you elected to this position?</v>
          </cell>
          <cell r="J398">
            <v>0</v>
          </cell>
          <cell r="K398">
            <v>7</v>
          </cell>
          <cell r="L398" t="e">
            <v>#N/A</v>
          </cell>
          <cell r="M398" t="e">
            <v>#N/A</v>
          </cell>
          <cell r="N398" t="e">
            <v>#N/A</v>
          </cell>
          <cell r="O398" t="str">
            <v>required</v>
          </cell>
        </row>
        <row r="399">
          <cell r="F399" t="str">
            <v>ec_hrs_wk_sr_6</v>
          </cell>
          <cell r="G399" t="str">
            <v>TextInput</v>
          </cell>
          <cell r="H399" t="e">
            <v>#N/A</v>
          </cell>
          <cell r="I399" t="str">
            <v>How many hours per week did you participate?</v>
          </cell>
          <cell r="J399">
            <v>0</v>
          </cell>
          <cell r="K399">
            <v>7</v>
          </cell>
          <cell r="L399" t="e">
            <v>#N/A</v>
          </cell>
          <cell r="M399" t="e">
            <v>#N/A</v>
          </cell>
          <cell r="N399" t="e">
            <v>#N/A</v>
          </cell>
          <cell r="O399" t="str">
            <v>numeric|max:2|max_value:99|required</v>
          </cell>
        </row>
        <row r="400">
          <cell r="F400" t="str">
            <v>ec_wks_yr_sr_6</v>
          </cell>
          <cell r="G400" t="str">
            <v>TextInput</v>
          </cell>
          <cell r="H400" t="e">
            <v>#N/A</v>
          </cell>
          <cell r="I400" t="str">
            <v>How many weeks per year did you participate?</v>
          </cell>
          <cell r="J400">
            <v>0</v>
          </cell>
          <cell r="K400">
            <v>7</v>
          </cell>
          <cell r="L400" t="e">
            <v>#N/A</v>
          </cell>
          <cell r="M400" t="e">
            <v>#N/A</v>
          </cell>
          <cell r="N400" t="e">
            <v>#N/A</v>
          </cell>
          <cell r="O400" t="str">
            <v>numeric|max:2|max_value:52|required</v>
          </cell>
        </row>
        <row r="401">
          <cell r="F401" t="str">
            <v>ec_org_7</v>
          </cell>
          <cell r="G401" t="str">
            <v>TextInput</v>
          </cell>
          <cell r="H401" t="e">
            <v>#N/A</v>
          </cell>
          <cell r="I401" t="str">
            <v>Extracurricular 7 Organization/Activity</v>
          </cell>
          <cell r="J401">
            <v>0</v>
          </cell>
          <cell r="K401">
            <v>7</v>
          </cell>
          <cell r="L401" t="e">
            <v>#N/A</v>
          </cell>
          <cell r="M401" t="e">
            <v>#N/A</v>
          </cell>
          <cell r="N401" t="e">
            <v>#N/A</v>
          </cell>
          <cell r="O401" t="str">
            <v>required_if:ec_level_7</v>
          </cell>
        </row>
        <row r="402">
          <cell r="F402" t="str">
            <v>ec_desc_7</v>
          </cell>
          <cell r="G402" t="str">
            <v>TextInput</v>
          </cell>
          <cell r="H402" t="e">
            <v>#N/A</v>
          </cell>
          <cell r="I402" t="str">
            <v>Extracurricular 7 Description</v>
          </cell>
          <cell r="J402">
            <v>0</v>
          </cell>
          <cell r="K402">
            <v>7</v>
          </cell>
          <cell r="L402" t="e">
            <v>#N/A</v>
          </cell>
          <cell r="M402" t="e">
            <v>#N/A</v>
          </cell>
          <cell r="N402" t="e">
            <v>#N/A</v>
          </cell>
          <cell r="O402" t="str">
            <v>required_if:ec_org_7</v>
          </cell>
        </row>
        <row r="403">
          <cell r="F403" t="str">
            <v>ec_level_7</v>
          </cell>
          <cell r="G403" t="str">
            <v>SelectList</v>
          </cell>
          <cell r="H403" t="b">
            <v>0</v>
          </cell>
          <cell r="I403" t="str">
            <v>Extracurricular 7 Activity Level</v>
          </cell>
          <cell r="J403">
            <v>0</v>
          </cell>
          <cell r="K403">
            <v>7</v>
          </cell>
          <cell r="L403" t="str">
            <v>eclevels</v>
          </cell>
          <cell r="M403" t="e">
            <v>#N/A</v>
          </cell>
          <cell r="N403" t="e">
            <v>#N/A</v>
          </cell>
          <cell r="O403" t="str">
            <v>required_if:ec_desc_7</v>
          </cell>
        </row>
        <row r="404">
          <cell r="F404" t="str">
            <v>ec_years_participated_7</v>
          </cell>
          <cell r="G404" t="str">
            <v>Checkbox</v>
          </cell>
          <cell r="H404" t="e">
            <v>#N/A</v>
          </cell>
          <cell r="I404" t="str">
            <v>Please check the years you participated in this Organization/Activity during high school</v>
          </cell>
          <cell r="J404">
            <v>0</v>
          </cell>
          <cell r="K404">
            <v>7</v>
          </cell>
          <cell r="L404" t="e">
            <v>#N/A</v>
          </cell>
          <cell r="M404" t="e">
            <v>#N/A</v>
          </cell>
          <cell r="N404" t="e">
            <v>#N/A</v>
          </cell>
          <cell r="O404" t="e">
            <v>#N/A</v>
          </cell>
        </row>
        <row r="405">
          <cell r="F405" t="str">
            <v>ec_position_freshman_7</v>
          </cell>
          <cell r="G405" t="str">
            <v>TextInput</v>
          </cell>
          <cell r="H405" t="e">
            <v>#N/A</v>
          </cell>
          <cell r="I405" t="str">
            <v>Extracurricular 7 Freshman Year Position(s) Held</v>
          </cell>
          <cell r="J405">
            <v>0</v>
          </cell>
          <cell r="K405">
            <v>7</v>
          </cell>
          <cell r="L405" t="e">
            <v>#N/A</v>
          </cell>
          <cell r="M405" t="e">
            <v>#N/A</v>
          </cell>
          <cell r="N405" t="e">
            <v>#N/A</v>
          </cell>
          <cell r="O405" t="str">
            <v>required</v>
          </cell>
        </row>
        <row r="406">
          <cell r="F406" t="str">
            <v>ec_elected_freshman_7</v>
          </cell>
          <cell r="G406" t="str">
            <v>Radio</v>
          </cell>
          <cell r="H406" t="e">
            <v>#N/A</v>
          </cell>
          <cell r="I406" t="str">
            <v>Were you elected to this position?</v>
          </cell>
          <cell r="J406">
            <v>0</v>
          </cell>
          <cell r="K406">
            <v>7</v>
          </cell>
          <cell r="L406" t="e">
            <v>#N/A</v>
          </cell>
          <cell r="M406" t="e">
            <v>#N/A</v>
          </cell>
          <cell r="N406" t="e">
            <v>#N/A</v>
          </cell>
          <cell r="O406" t="str">
            <v>required</v>
          </cell>
        </row>
        <row r="407">
          <cell r="F407" t="str">
            <v>ec_hrs_wk_fresh_7</v>
          </cell>
          <cell r="G407" t="str">
            <v>TextInput</v>
          </cell>
          <cell r="H407" t="e">
            <v>#N/A</v>
          </cell>
          <cell r="I407" t="str">
            <v>How many hours per week did you participate?</v>
          </cell>
          <cell r="J407">
            <v>0</v>
          </cell>
          <cell r="K407">
            <v>7</v>
          </cell>
          <cell r="L407" t="e">
            <v>#N/A</v>
          </cell>
          <cell r="M407" t="e">
            <v>#N/A</v>
          </cell>
          <cell r="N407" t="e">
            <v>#N/A</v>
          </cell>
          <cell r="O407" t="str">
            <v>numeric|max:2|max_value:99|required</v>
          </cell>
        </row>
        <row r="408">
          <cell r="F408" t="str">
            <v>ec_wks_yr_fresh_7</v>
          </cell>
          <cell r="G408" t="str">
            <v>TextInput</v>
          </cell>
          <cell r="H408" t="e">
            <v>#N/A</v>
          </cell>
          <cell r="I408" t="str">
            <v>How many weeks per year did you participate?</v>
          </cell>
          <cell r="J408">
            <v>0</v>
          </cell>
          <cell r="K408">
            <v>7</v>
          </cell>
          <cell r="L408" t="e">
            <v>#N/A</v>
          </cell>
          <cell r="M408" t="e">
            <v>#N/A</v>
          </cell>
          <cell r="N408" t="e">
            <v>#N/A</v>
          </cell>
          <cell r="O408" t="str">
            <v>numeric|max:2|max_value:52|required</v>
          </cell>
        </row>
        <row r="409">
          <cell r="F409" t="str">
            <v>ec_position_soph_7</v>
          </cell>
          <cell r="G409" t="str">
            <v>TextInput</v>
          </cell>
          <cell r="H409" t="e">
            <v>#N/A</v>
          </cell>
          <cell r="I409" t="str">
            <v>Extracurricular 7 Sophomore Year Position(s) Held</v>
          </cell>
          <cell r="J409">
            <v>0</v>
          </cell>
          <cell r="K409">
            <v>7</v>
          </cell>
          <cell r="L409" t="e">
            <v>#N/A</v>
          </cell>
          <cell r="M409" t="e">
            <v>#N/A</v>
          </cell>
          <cell r="N409" t="e">
            <v>#N/A</v>
          </cell>
          <cell r="O409" t="str">
            <v>required</v>
          </cell>
        </row>
        <row r="410">
          <cell r="F410" t="str">
            <v>ec_elected_soph_7</v>
          </cell>
          <cell r="G410" t="str">
            <v>Radio</v>
          </cell>
          <cell r="H410" t="e">
            <v>#N/A</v>
          </cell>
          <cell r="I410" t="str">
            <v>Were you elected to this position?</v>
          </cell>
          <cell r="J410">
            <v>0</v>
          </cell>
          <cell r="K410">
            <v>7</v>
          </cell>
          <cell r="L410" t="e">
            <v>#N/A</v>
          </cell>
          <cell r="M410" t="e">
            <v>#N/A</v>
          </cell>
          <cell r="N410" t="e">
            <v>#N/A</v>
          </cell>
          <cell r="O410" t="str">
            <v>required</v>
          </cell>
        </row>
        <row r="411">
          <cell r="F411" t="str">
            <v>ec_hrs_wk_soph_7</v>
          </cell>
          <cell r="G411" t="str">
            <v>TextInput</v>
          </cell>
          <cell r="H411" t="e">
            <v>#N/A</v>
          </cell>
          <cell r="I411" t="str">
            <v>How many hours per week did you participate?</v>
          </cell>
          <cell r="J411">
            <v>0</v>
          </cell>
          <cell r="K411">
            <v>7</v>
          </cell>
          <cell r="L411" t="e">
            <v>#N/A</v>
          </cell>
          <cell r="M411" t="e">
            <v>#N/A</v>
          </cell>
          <cell r="N411" t="e">
            <v>#N/A</v>
          </cell>
          <cell r="O411" t="str">
            <v>numeric|max:2|max_value:99|required</v>
          </cell>
        </row>
        <row r="412">
          <cell r="F412" t="str">
            <v>ec_wks_yr_soph_7</v>
          </cell>
          <cell r="G412" t="str">
            <v>TextInput</v>
          </cell>
          <cell r="H412" t="e">
            <v>#N/A</v>
          </cell>
          <cell r="I412" t="str">
            <v>How many weeks per year did you participate?</v>
          </cell>
          <cell r="J412">
            <v>0</v>
          </cell>
          <cell r="K412">
            <v>7</v>
          </cell>
          <cell r="L412" t="e">
            <v>#N/A</v>
          </cell>
          <cell r="M412" t="e">
            <v>#N/A</v>
          </cell>
          <cell r="N412" t="e">
            <v>#N/A</v>
          </cell>
          <cell r="O412" t="str">
            <v>numeric|max:2|max_value:52|required</v>
          </cell>
        </row>
        <row r="413">
          <cell r="F413" t="str">
            <v>ec_position_jr_7</v>
          </cell>
          <cell r="G413" t="str">
            <v>TextInput</v>
          </cell>
          <cell r="H413" t="e">
            <v>#N/A</v>
          </cell>
          <cell r="I413" t="str">
            <v>Extracurricular 7 Junior Year Position(s) Held</v>
          </cell>
          <cell r="J413">
            <v>0</v>
          </cell>
          <cell r="K413">
            <v>7</v>
          </cell>
          <cell r="L413" t="e">
            <v>#N/A</v>
          </cell>
          <cell r="M413" t="e">
            <v>#N/A</v>
          </cell>
          <cell r="N413" t="e">
            <v>#N/A</v>
          </cell>
          <cell r="O413" t="str">
            <v>required</v>
          </cell>
        </row>
        <row r="414">
          <cell r="F414" t="str">
            <v>ec_elected_jr_7</v>
          </cell>
          <cell r="G414" t="str">
            <v>Radio</v>
          </cell>
          <cell r="H414" t="e">
            <v>#N/A</v>
          </cell>
          <cell r="I414" t="str">
            <v>Were you elected to this position?</v>
          </cell>
          <cell r="J414">
            <v>0</v>
          </cell>
          <cell r="K414">
            <v>7</v>
          </cell>
          <cell r="L414" t="e">
            <v>#N/A</v>
          </cell>
          <cell r="M414" t="e">
            <v>#N/A</v>
          </cell>
          <cell r="N414" t="e">
            <v>#N/A</v>
          </cell>
          <cell r="O414" t="str">
            <v>required</v>
          </cell>
        </row>
        <row r="415">
          <cell r="F415" t="str">
            <v>ec_hrs_wk_jr_7</v>
          </cell>
          <cell r="G415" t="str">
            <v>TextInput</v>
          </cell>
          <cell r="H415" t="e">
            <v>#N/A</v>
          </cell>
          <cell r="I415" t="str">
            <v>How many hours per week did you participate?</v>
          </cell>
          <cell r="J415">
            <v>0</v>
          </cell>
          <cell r="K415">
            <v>7</v>
          </cell>
          <cell r="L415" t="e">
            <v>#N/A</v>
          </cell>
          <cell r="M415" t="e">
            <v>#N/A</v>
          </cell>
          <cell r="N415" t="e">
            <v>#N/A</v>
          </cell>
          <cell r="O415" t="str">
            <v>numeric|max:2|max_value:99|required</v>
          </cell>
        </row>
        <row r="416">
          <cell r="F416" t="str">
            <v>ec_wks_yr_jr_7</v>
          </cell>
          <cell r="G416" t="str">
            <v>TextInput</v>
          </cell>
          <cell r="H416" t="e">
            <v>#N/A</v>
          </cell>
          <cell r="I416" t="str">
            <v>How many weeks per year did you participate?</v>
          </cell>
          <cell r="J416">
            <v>0</v>
          </cell>
          <cell r="K416">
            <v>7</v>
          </cell>
          <cell r="L416" t="e">
            <v>#N/A</v>
          </cell>
          <cell r="M416" t="e">
            <v>#N/A</v>
          </cell>
          <cell r="N416" t="e">
            <v>#N/A</v>
          </cell>
          <cell r="O416" t="str">
            <v>numeric|max:2|max_value:52|required</v>
          </cell>
        </row>
        <row r="417">
          <cell r="F417" t="str">
            <v>ec_position_sr_7</v>
          </cell>
          <cell r="G417" t="str">
            <v>TextInput</v>
          </cell>
          <cell r="H417" t="e">
            <v>#N/A</v>
          </cell>
          <cell r="I417" t="str">
            <v>Extracurricular 7 Senior Year Position(s) Held</v>
          </cell>
          <cell r="J417">
            <v>0</v>
          </cell>
          <cell r="K417">
            <v>7</v>
          </cell>
          <cell r="L417" t="e">
            <v>#N/A</v>
          </cell>
          <cell r="M417" t="e">
            <v>#N/A</v>
          </cell>
          <cell r="N417" t="e">
            <v>#N/A</v>
          </cell>
          <cell r="O417" t="str">
            <v>required</v>
          </cell>
        </row>
        <row r="418">
          <cell r="F418" t="str">
            <v>ec_elected_sr_7</v>
          </cell>
          <cell r="G418" t="str">
            <v>Radio</v>
          </cell>
          <cell r="H418" t="e">
            <v>#N/A</v>
          </cell>
          <cell r="I418" t="str">
            <v>Were you elected to this position?</v>
          </cell>
          <cell r="J418">
            <v>0</v>
          </cell>
          <cell r="K418">
            <v>7</v>
          </cell>
          <cell r="L418" t="e">
            <v>#N/A</v>
          </cell>
          <cell r="M418" t="e">
            <v>#N/A</v>
          </cell>
          <cell r="N418" t="e">
            <v>#N/A</v>
          </cell>
          <cell r="O418" t="str">
            <v>required</v>
          </cell>
        </row>
        <row r="419">
          <cell r="F419" t="str">
            <v>ec_hrs_wk_sr_7</v>
          </cell>
          <cell r="G419" t="str">
            <v>TextInput</v>
          </cell>
          <cell r="H419" t="e">
            <v>#N/A</v>
          </cell>
          <cell r="I419" t="str">
            <v>How many hours per week did you participate?</v>
          </cell>
          <cell r="J419">
            <v>0</v>
          </cell>
          <cell r="K419">
            <v>7</v>
          </cell>
          <cell r="L419" t="e">
            <v>#N/A</v>
          </cell>
          <cell r="M419" t="e">
            <v>#N/A</v>
          </cell>
          <cell r="N419" t="e">
            <v>#N/A</v>
          </cell>
          <cell r="O419" t="str">
            <v>numeric|max:2|max_value:99|required</v>
          </cell>
        </row>
        <row r="420">
          <cell r="F420" t="str">
            <v>ec_wks_yr_sr_7</v>
          </cell>
          <cell r="G420" t="str">
            <v>TextInput</v>
          </cell>
          <cell r="H420" t="e">
            <v>#N/A</v>
          </cell>
          <cell r="I420" t="str">
            <v>How many weeks per year did you participate?</v>
          </cell>
          <cell r="J420">
            <v>0</v>
          </cell>
          <cell r="K420">
            <v>7</v>
          </cell>
          <cell r="L420" t="e">
            <v>#N/A</v>
          </cell>
          <cell r="M420" t="e">
            <v>#N/A</v>
          </cell>
          <cell r="N420" t="e">
            <v>#N/A</v>
          </cell>
          <cell r="O420" t="str">
            <v>numeric|max:2|max_value:52|required</v>
          </cell>
        </row>
        <row r="421">
          <cell r="F421" t="str">
            <v>ec_org_8</v>
          </cell>
          <cell r="G421" t="str">
            <v>TextInput</v>
          </cell>
          <cell r="H421" t="e">
            <v>#N/A</v>
          </cell>
          <cell r="I421" t="str">
            <v>Extracurricular 8 Organization/Activity</v>
          </cell>
          <cell r="J421">
            <v>0</v>
          </cell>
          <cell r="K421">
            <v>7</v>
          </cell>
          <cell r="L421" t="e">
            <v>#N/A</v>
          </cell>
          <cell r="M421" t="e">
            <v>#N/A</v>
          </cell>
          <cell r="N421" t="e">
            <v>#N/A</v>
          </cell>
          <cell r="O421" t="str">
            <v>required_if:ec_level_8</v>
          </cell>
        </row>
        <row r="422">
          <cell r="F422" t="str">
            <v>ec_desc_8</v>
          </cell>
          <cell r="G422" t="str">
            <v>TextInput</v>
          </cell>
          <cell r="H422" t="e">
            <v>#N/A</v>
          </cell>
          <cell r="I422" t="str">
            <v>Extracurricular 8 Description</v>
          </cell>
          <cell r="J422">
            <v>0</v>
          </cell>
          <cell r="K422">
            <v>7</v>
          </cell>
          <cell r="L422" t="e">
            <v>#N/A</v>
          </cell>
          <cell r="M422" t="e">
            <v>#N/A</v>
          </cell>
          <cell r="N422" t="e">
            <v>#N/A</v>
          </cell>
          <cell r="O422" t="str">
            <v>required_if:ec_org_8</v>
          </cell>
        </row>
        <row r="423">
          <cell r="F423" t="str">
            <v>ec_level_8</v>
          </cell>
          <cell r="G423" t="str">
            <v>SelectList</v>
          </cell>
          <cell r="H423" t="b">
            <v>0</v>
          </cell>
          <cell r="I423" t="str">
            <v>Extracurricular 8 Activity Level</v>
          </cell>
          <cell r="J423">
            <v>0</v>
          </cell>
          <cell r="K423">
            <v>7</v>
          </cell>
          <cell r="L423" t="str">
            <v>eclevels</v>
          </cell>
          <cell r="M423" t="e">
            <v>#N/A</v>
          </cell>
          <cell r="N423" t="e">
            <v>#N/A</v>
          </cell>
          <cell r="O423" t="str">
            <v>required_if:ec_desc_8</v>
          </cell>
        </row>
        <row r="424">
          <cell r="F424" t="str">
            <v>ec_years_participated_8</v>
          </cell>
          <cell r="G424" t="str">
            <v>Checkbox</v>
          </cell>
          <cell r="H424" t="e">
            <v>#N/A</v>
          </cell>
          <cell r="I424" t="str">
            <v>Please check the years you participated in this Organization/Activity during high school</v>
          </cell>
          <cell r="J424">
            <v>0</v>
          </cell>
          <cell r="K424">
            <v>7</v>
          </cell>
          <cell r="L424" t="e">
            <v>#N/A</v>
          </cell>
          <cell r="M424" t="e">
            <v>#N/A</v>
          </cell>
          <cell r="N424" t="e">
            <v>#N/A</v>
          </cell>
          <cell r="O424" t="e">
            <v>#N/A</v>
          </cell>
        </row>
        <row r="425">
          <cell r="F425" t="str">
            <v>ec_position_freshman_8</v>
          </cell>
          <cell r="G425" t="str">
            <v>TextInput</v>
          </cell>
          <cell r="H425" t="e">
            <v>#N/A</v>
          </cell>
          <cell r="I425" t="str">
            <v>Extracurricular 8 Freshman Year Position(s) Held</v>
          </cell>
          <cell r="J425">
            <v>0</v>
          </cell>
          <cell r="K425">
            <v>7</v>
          </cell>
          <cell r="L425" t="e">
            <v>#N/A</v>
          </cell>
          <cell r="M425" t="e">
            <v>#N/A</v>
          </cell>
          <cell r="N425" t="e">
            <v>#N/A</v>
          </cell>
          <cell r="O425" t="str">
            <v>required</v>
          </cell>
        </row>
        <row r="426">
          <cell r="F426" t="str">
            <v>ec_elected_freshman_8</v>
          </cell>
          <cell r="G426" t="str">
            <v>Radio</v>
          </cell>
          <cell r="H426" t="e">
            <v>#N/A</v>
          </cell>
          <cell r="I426" t="str">
            <v>Were you elected to this position?</v>
          </cell>
          <cell r="J426">
            <v>0</v>
          </cell>
          <cell r="K426">
            <v>7</v>
          </cell>
          <cell r="L426" t="e">
            <v>#N/A</v>
          </cell>
          <cell r="M426" t="e">
            <v>#N/A</v>
          </cell>
          <cell r="N426" t="e">
            <v>#N/A</v>
          </cell>
          <cell r="O426" t="str">
            <v>required</v>
          </cell>
        </row>
        <row r="427">
          <cell r="F427" t="str">
            <v>ec_hrs_wk_fresh_8</v>
          </cell>
          <cell r="G427" t="str">
            <v>TextInput</v>
          </cell>
          <cell r="H427" t="e">
            <v>#N/A</v>
          </cell>
          <cell r="I427" t="str">
            <v>How many hours per week did you participate?</v>
          </cell>
          <cell r="J427">
            <v>0</v>
          </cell>
          <cell r="K427">
            <v>7</v>
          </cell>
          <cell r="L427" t="e">
            <v>#N/A</v>
          </cell>
          <cell r="M427" t="e">
            <v>#N/A</v>
          </cell>
          <cell r="N427" t="e">
            <v>#N/A</v>
          </cell>
          <cell r="O427" t="str">
            <v>numeric|max:2|max_value:99|required</v>
          </cell>
        </row>
        <row r="428">
          <cell r="F428" t="str">
            <v>ec_wks_yr_fresh_8</v>
          </cell>
          <cell r="G428" t="str">
            <v>TextInput</v>
          </cell>
          <cell r="H428" t="e">
            <v>#N/A</v>
          </cell>
          <cell r="I428" t="str">
            <v>How many weeks per year did you participate?</v>
          </cell>
          <cell r="J428">
            <v>0</v>
          </cell>
          <cell r="K428">
            <v>7</v>
          </cell>
          <cell r="L428" t="e">
            <v>#N/A</v>
          </cell>
          <cell r="M428" t="e">
            <v>#N/A</v>
          </cell>
          <cell r="N428" t="e">
            <v>#N/A</v>
          </cell>
          <cell r="O428" t="str">
            <v>numeric|max:2|max_value:52|required</v>
          </cell>
        </row>
        <row r="429">
          <cell r="F429" t="str">
            <v>ec_position_soph_8</v>
          </cell>
          <cell r="G429" t="str">
            <v>TextInput</v>
          </cell>
          <cell r="H429" t="e">
            <v>#N/A</v>
          </cell>
          <cell r="I429" t="str">
            <v>Extracurricular 8 Sophomore Year Position(s) Held</v>
          </cell>
          <cell r="J429">
            <v>0</v>
          </cell>
          <cell r="K429">
            <v>7</v>
          </cell>
          <cell r="L429" t="e">
            <v>#N/A</v>
          </cell>
          <cell r="M429" t="e">
            <v>#N/A</v>
          </cell>
          <cell r="N429" t="e">
            <v>#N/A</v>
          </cell>
          <cell r="O429" t="str">
            <v>required</v>
          </cell>
        </row>
        <row r="430">
          <cell r="F430" t="str">
            <v>ec_elected_soph_8</v>
          </cell>
          <cell r="G430" t="str">
            <v>Radio</v>
          </cell>
          <cell r="H430" t="e">
            <v>#N/A</v>
          </cell>
          <cell r="I430" t="str">
            <v>Were you elected to this position?</v>
          </cell>
          <cell r="J430">
            <v>0</v>
          </cell>
          <cell r="K430">
            <v>7</v>
          </cell>
          <cell r="L430" t="e">
            <v>#N/A</v>
          </cell>
          <cell r="M430" t="e">
            <v>#N/A</v>
          </cell>
          <cell r="N430" t="e">
            <v>#N/A</v>
          </cell>
          <cell r="O430" t="str">
            <v>required</v>
          </cell>
        </row>
        <row r="431">
          <cell r="F431" t="str">
            <v>ec_hrs_wk_soph_8</v>
          </cell>
          <cell r="G431" t="str">
            <v>TextInput</v>
          </cell>
          <cell r="H431" t="e">
            <v>#N/A</v>
          </cell>
          <cell r="I431" t="str">
            <v>How many hours per week did you participate?</v>
          </cell>
          <cell r="J431">
            <v>0</v>
          </cell>
          <cell r="K431">
            <v>7</v>
          </cell>
          <cell r="L431" t="e">
            <v>#N/A</v>
          </cell>
          <cell r="M431" t="e">
            <v>#N/A</v>
          </cell>
          <cell r="N431" t="e">
            <v>#N/A</v>
          </cell>
          <cell r="O431" t="str">
            <v>numeric|max:2|max_value:99|required</v>
          </cell>
        </row>
        <row r="432">
          <cell r="F432" t="str">
            <v>ec_wks_yr_soph_8</v>
          </cell>
          <cell r="G432" t="str">
            <v>TextInput</v>
          </cell>
          <cell r="H432" t="e">
            <v>#N/A</v>
          </cell>
          <cell r="I432" t="str">
            <v>How many weeks per year did you participate?</v>
          </cell>
          <cell r="J432">
            <v>0</v>
          </cell>
          <cell r="K432">
            <v>7</v>
          </cell>
          <cell r="L432" t="e">
            <v>#N/A</v>
          </cell>
          <cell r="M432" t="e">
            <v>#N/A</v>
          </cell>
          <cell r="N432" t="e">
            <v>#N/A</v>
          </cell>
          <cell r="O432" t="str">
            <v>numeric|max:2|max_value:52|required</v>
          </cell>
        </row>
        <row r="433">
          <cell r="F433" t="str">
            <v>ec_position_jr_8</v>
          </cell>
          <cell r="G433" t="str">
            <v>TextInput</v>
          </cell>
          <cell r="H433" t="e">
            <v>#N/A</v>
          </cell>
          <cell r="I433" t="str">
            <v>Extracurricular 8 Junior Year Position(s) Held</v>
          </cell>
          <cell r="J433">
            <v>0</v>
          </cell>
          <cell r="K433">
            <v>7</v>
          </cell>
          <cell r="L433" t="e">
            <v>#N/A</v>
          </cell>
          <cell r="M433" t="e">
            <v>#N/A</v>
          </cell>
          <cell r="N433" t="e">
            <v>#N/A</v>
          </cell>
          <cell r="O433" t="str">
            <v>required</v>
          </cell>
        </row>
        <row r="434">
          <cell r="F434" t="str">
            <v>ec_elected_jr_8</v>
          </cell>
          <cell r="G434" t="str">
            <v>Radio</v>
          </cell>
          <cell r="H434" t="e">
            <v>#N/A</v>
          </cell>
          <cell r="I434" t="str">
            <v>Were you elected to this position?</v>
          </cell>
          <cell r="J434">
            <v>0</v>
          </cell>
          <cell r="K434">
            <v>7</v>
          </cell>
          <cell r="L434" t="e">
            <v>#N/A</v>
          </cell>
          <cell r="M434" t="e">
            <v>#N/A</v>
          </cell>
          <cell r="N434" t="e">
            <v>#N/A</v>
          </cell>
          <cell r="O434" t="str">
            <v>required</v>
          </cell>
        </row>
        <row r="435">
          <cell r="F435" t="str">
            <v>ec_hrs_wk_jr_8</v>
          </cell>
          <cell r="G435" t="str">
            <v>TextInput</v>
          </cell>
          <cell r="H435" t="e">
            <v>#N/A</v>
          </cell>
          <cell r="I435" t="str">
            <v>How many hours per week did you participate?</v>
          </cell>
          <cell r="J435">
            <v>0</v>
          </cell>
          <cell r="K435">
            <v>7</v>
          </cell>
          <cell r="L435" t="e">
            <v>#N/A</v>
          </cell>
          <cell r="M435" t="e">
            <v>#N/A</v>
          </cell>
          <cell r="N435" t="e">
            <v>#N/A</v>
          </cell>
          <cell r="O435" t="str">
            <v>numeric|max:2|max_value:99|required</v>
          </cell>
        </row>
        <row r="436">
          <cell r="F436" t="str">
            <v>ec_wks_yr_jr_8</v>
          </cell>
          <cell r="G436" t="str">
            <v>TextInput</v>
          </cell>
          <cell r="H436" t="e">
            <v>#N/A</v>
          </cell>
          <cell r="I436" t="str">
            <v>How many weeks per year did you participate?</v>
          </cell>
          <cell r="J436">
            <v>0</v>
          </cell>
          <cell r="K436">
            <v>7</v>
          </cell>
          <cell r="L436" t="e">
            <v>#N/A</v>
          </cell>
          <cell r="M436" t="e">
            <v>#N/A</v>
          </cell>
          <cell r="N436" t="e">
            <v>#N/A</v>
          </cell>
          <cell r="O436" t="str">
            <v>numeric|max:2|max_value:52|required</v>
          </cell>
        </row>
        <row r="437">
          <cell r="F437" t="str">
            <v>ec_position_sr_8</v>
          </cell>
          <cell r="G437" t="str">
            <v>TextInput</v>
          </cell>
          <cell r="H437" t="e">
            <v>#N/A</v>
          </cell>
          <cell r="I437" t="str">
            <v>Extracurricular 8 Senior Year Position(s) Held</v>
          </cell>
          <cell r="J437">
            <v>0</v>
          </cell>
          <cell r="K437">
            <v>7</v>
          </cell>
          <cell r="L437" t="e">
            <v>#N/A</v>
          </cell>
          <cell r="M437" t="e">
            <v>#N/A</v>
          </cell>
          <cell r="N437" t="e">
            <v>#N/A</v>
          </cell>
          <cell r="O437" t="str">
            <v>required</v>
          </cell>
        </row>
        <row r="438">
          <cell r="F438" t="str">
            <v>ec_elected_sr_8</v>
          </cell>
          <cell r="G438" t="str">
            <v>Radio</v>
          </cell>
          <cell r="H438" t="e">
            <v>#N/A</v>
          </cell>
          <cell r="I438" t="str">
            <v>Were you elected to this position?</v>
          </cell>
          <cell r="J438">
            <v>0</v>
          </cell>
          <cell r="K438">
            <v>7</v>
          </cell>
          <cell r="L438" t="e">
            <v>#N/A</v>
          </cell>
          <cell r="M438" t="e">
            <v>#N/A</v>
          </cell>
          <cell r="N438" t="e">
            <v>#N/A</v>
          </cell>
          <cell r="O438" t="str">
            <v>required</v>
          </cell>
        </row>
        <row r="439">
          <cell r="F439" t="str">
            <v>ec_hrs_wk_sr_8</v>
          </cell>
          <cell r="G439" t="str">
            <v>TextInput</v>
          </cell>
          <cell r="H439" t="e">
            <v>#N/A</v>
          </cell>
          <cell r="I439" t="str">
            <v>How many hours per week did you participate?</v>
          </cell>
          <cell r="J439">
            <v>0</v>
          </cell>
          <cell r="K439">
            <v>7</v>
          </cell>
          <cell r="L439" t="e">
            <v>#N/A</v>
          </cell>
          <cell r="M439" t="e">
            <v>#N/A</v>
          </cell>
          <cell r="N439" t="e">
            <v>#N/A</v>
          </cell>
          <cell r="O439" t="str">
            <v>numeric|max:2|max_value:99|required</v>
          </cell>
        </row>
        <row r="440">
          <cell r="F440" t="str">
            <v>ec_wks_yr_sr_8</v>
          </cell>
          <cell r="G440" t="str">
            <v>TextInput</v>
          </cell>
          <cell r="H440" t="e">
            <v>#N/A</v>
          </cell>
          <cell r="I440" t="str">
            <v>How many weeks per year did you participate?</v>
          </cell>
          <cell r="J440">
            <v>0</v>
          </cell>
          <cell r="K440">
            <v>7</v>
          </cell>
          <cell r="L440" t="e">
            <v>#N/A</v>
          </cell>
          <cell r="M440" t="e">
            <v>#N/A</v>
          </cell>
          <cell r="N440" t="e">
            <v>#N/A</v>
          </cell>
          <cell r="O440" t="str">
            <v>numeric|max:2|max_value:52|required</v>
          </cell>
        </row>
        <row r="441">
          <cell r="F441" t="str">
            <v>ec_org_9</v>
          </cell>
          <cell r="G441" t="str">
            <v>TextInput</v>
          </cell>
          <cell r="H441" t="e">
            <v>#N/A</v>
          </cell>
          <cell r="I441" t="str">
            <v>Extracurricular 9 Organization/Activity</v>
          </cell>
          <cell r="J441">
            <v>0</v>
          </cell>
          <cell r="K441">
            <v>7</v>
          </cell>
          <cell r="L441" t="e">
            <v>#N/A</v>
          </cell>
          <cell r="M441" t="e">
            <v>#N/A</v>
          </cell>
          <cell r="N441" t="e">
            <v>#N/A</v>
          </cell>
          <cell r="O441" t="str">
            <v>required_if:ec_level_9</v>
          </cell>
        </row>
        <row r="442">
          <cell r="F442" t="str">
            <v>ec_desc_9</v>
          </cell>
          <cell r="G442" t="str">
            <v>TextInput</v>
          </cell>
          <cell r="H442" t="e">
            <v>#N/A</v>
          </cell>
          <cell r="I442" t="str">
            <v>Extracurricular 9 Description</v>
          </cell>
          <cell r="J442">
            <v>0</v>
          </cell>
          <cell r="K442">
            <v>7</v>
          </cell>
          <cell r="L442" t="e">
            <v>#N/A</v>
          </cell>
          <cell r="M442" t="e">
            <v>#N/A</v>
          </cell>
          <cell r="N442" t="e">
            <v>#N/A</v>
          </cell>
          <cell r="O442" t="str">
            <v>required_if:ec_org_9</v>
          </cell>
        </row>
        <row r="443">
          <cell r="F443" t="str">
            <v>ec_level_9</v>
          </cell>
          <cell r="G443" t="str">
            <v>SelectList</v>
          </cell>
          <cell r="H443" t="b">
            <v>0</v>
          </cell>
          <cell r="I443" t="str">
            <v>Extracurricular 9 Activity Level</v>
          </cell>
          <cell r="J443">
            <v>0</v>
          </cell>
          <cell r="K443">
            <v>7</v>
          </cell>
          <cell r="L443" t="str">
            <v>eclevels</v>
          </cell>
          <cell r="M443" t="e">
            <v>#N/A</v>
          </cell>
          <cell r="N443" t="e">
            <v>#N/A</v>
          </cell>
          <cell r="O443" t="str">
            <v>required_if:ec_desc_9</v>
          </cell>
        </row>
        <row r="444">
          <cell r="F444" t="str">
            <v>ec_years_participated_9</v>
          </cell>
          <cell r="G444" t="str">
            <v>Checkbox</v>
          </cell>
          <cell r="H444" t="e">
            <v>#N/A</v>
          </cell>
          <cell r="I444" t="str">
            <v>Please check the years you participated in this Organization/Activity during high school</v>
          </cell>
          <cell r="J444">
            <v>0</v>
          </cell>
          <cell r="K444">
            <v>7</v>
          </cell>
          <cell r="L444" t="e">
            <v>#N/A</v>
          </cell>
          <cell r="M444" t="e">
            <v>#N/A</v>
          </cell>
          <cell r="N444" t="e">
            <v>#N/A</v>
          </cell>
          <cell r="O444" t="e">
            <v>#N/A</v>
          </cell>
        </row>
        <row r="445">
          <cell r="F445" t="str">
            <v>ec_position_freshman_9</v>
          </cell>
          <cell r="G445" t="str">
            <v>TextInput</v>
          </cell>
          <cell r="H445" t="e">
            <v>#N/A</v>
          </cell>
          <cell r="I445" t="str">
            <v>Extracurricular 9 Freshman Year Position(s) Held</v>
          </cell>
          <cell r="J445">
            <v>0</v>
          </cell>
          <cell r="K445">
            <v>7</v>
          </cell>
          <cell r="L445" t="e">
            <v>#N/A</v>
          </cell>
          <cell r="M445" t="e">
            <v>#N/A</v>
          </cell>
          <cell r="N445" t="e">
            <v>#N/A</v>
          </cell>
          <cell r="O445" t="str">
            <v>required</v>
          </cell>
        </row>
        <row r="446">
          <cell r="F446" t="str">
            <v>ec_elected_freshman_9</v>
          </cell>
          <cell r="G446" t="str">
            <v>Radio</v>
          </cell>
          <cell r="H446" t="e">
            <v>#N/A</v>
          </cell>
          <cell r="I446" t="str">
            <v>Were you elected to this position?</v>
          </cell>
          <cell r="J446">
            <v>0</v>
          </cell>
          <cell r="K446">
            <v>7</v>
          </cell>
          <cell r="L446" t="e">
            <v>#N/A</v>
          </cell>
          <cell r="M446" t="e">
            <v>#N/A</v>
          </cell>
          <cell r="N446" t="e">
            <v>#N/A</v>
          </cell>
          <cell r="O446" t="str">
            <v>required</v>
          </cell>
        </row>
        <row r="447">
          <cell r="F447" t="str">
            <v>ec_hrs_wk_fresh_9</v>
          </cell>
          <cell r="G447" t="str">
            <v>TextInput</v>
          </cell>
          <cell r="H447" t="e">
            <v>#N/A</v>
          </cell>
          <cell r="I447" t="str">
            <v>How many hours per week did you participate?</v>
          </cell>
          <cell r="J447">
            <v>0</v>
          </cell>
          <cell r="K447">
            <v>7</v>
          </cell>
          <cell r="L447" t="e">
            <v>#N/A</v>
          </cell>
          <cell r="M447" t="e">
            <v>#N/A</v>
          </cell>
          <cell r="N447" t="e">
            <v>#N/A</v>
          </cell>
          <cell r="O447" t="str">
            <v>numeric|max:2|max_value:99|required</v>
          </cell>
        </row>
        <row r="448">
          <cell r="F448" t="str">
            <v>ec_wks_yr_fresh_9</v>
          </cell>
          <cell r="G448" t="str">
            <v>TextInput</v>
          </cell>
          <cell r="H448" t="e">
            <v>#N/A</v>
          </cell>
          <cell r="I448" t="str">
            <v>How many weeks per year did you participate?</v>
          </cell>
          <cell r="J448">
            <v>0</v>
          </cell>
          <cell r="K448">
            <v>7</v>
          </cell>
          <cell r="L448" t="e">
            <v>#N/A</v>
          </cell>
          <cell r="M448" t="e">
            <v>#N/A</v>
          </cell>
          <cell r="N448" t="e">
            <v>#N/A</v>
          </cell>
          <cell r="O448" t="str">
            <v>numeric|max:2|max_value:52|required</v>
          </cell>
        </row>
        <row r="449">
          <cell r="F449" t="str">
            <v>ec_position_soph_9</v>
          </cell>
          <cell r="G449" t="str">
            <v>TextInput</v>
          </cell>
          <cell r="H449" t="e">
            <v>#N/A</v>
          </cell>
          <cell r="I449" t="str">
            <v>Extracurricular 9 Sophomore Year Position(s) Held</v>
          </cell>
          <cell r="J449">
            <v>0</v>
          </cell>
          <cell r="K449">
            <v>7</v>
          </cell>
          <cell r="L449" t="e">
            <v>#N/A</v>
          </cell>
          <cell r="M449" t="e">
            <v>#N/A</v>
          </cell>
          <cell r="N449" t="e">
            <v>#N/A</v>
          </cell>
          <cell r="O449" t="str">
            <v>required</v>
          </cell>
        </row>
        <row r="450">
          <cell r="F450" t="str">
            <v>ec_elected_soph_9</v>
          </cell>
          <cell r="G450" t="str">
            <v>Radio</v>
          </cell>
          <cell r="H450" t="e">
            <v>#N/A</v>
          </cell>
          <cell r="I450" t="str">
            <v>Were you elected to this position?</v>
          </cell>
          <cell r="J450">
            <v>0</v>
          </cell>
          <cell r="K450">
            <v>7</v>
          </cell>
          <cell r="L450" t="e">
            <v>#N/A</v>
          </cell>
          <cell r="M450" t="e">
            <v>#N/A</v>
          </cell>
          <cell r="N450" t="e">
            <v>#N/A</v>
          </cell>
          <cell r="O450" t="str">
            <v>required</v>
          </cell>
        </row>
        <row r="451">
          <cell r="F451" t="str">
            <v>ec_hrs_wk_soph_9</v>
          </cell>
          <cell r="G451" t="str">
            <v>TextInput</v>
          </cell>
          <cell r="H451" t="e">
            <v>#N/A</v>
          </cell>
          <cell r="I451" t="str">
            <v>How many hours per week did you participate?</v>
          </cell>
          <cell r="J451">
            <v>0</v>
          </cell>
          <cell r="K451">
            <v>7</v>
          </cell>
          <cell r="L451" t="e">
            <v>#N/A</v>
          </cell>
          <cell r="M451" t="e">
            <v>#N/A</v>
          </cell>
          <cell r="N451" t="e">
            <v>#N/A</v>
          </cell>
          <cell r="O451" t="str">
            <v>numeric|max:2|max_value:99|required</v>
          </cell>
        </row>
        <row r="452">
          <cell r="F452" t="str">
            <v>ec_wks_yr_soph_9</v>
          </cell>
          <cell r="G452" t="str">
            <v>TextInput</v>
          </cell>
          <cell r="H452" t="e">
            <v>#N/A</v>
          </cell>
          <cell r="I452" t="str">
            <v>How many weeks per year did you participate?</v>
          </cell>
          <cell r="J452">
            <v>0</v>
          </cell>
          <cell r="K452">
            <v>7</v>
          </cell>
          <cell r="L452" t="e">
            <v>#N/A</v>
          </cell>
          <cell r="M452" t="e">
            <v>#N/A</v>
          </cell>
          <cell r="N452" t="e">
            <v>#N/A</v>
          </cell>
          <cell r="O452" t="str">
            <v>numeric|max:2|max_value:52|required</v>
          </cell>
        </row>
        <row r="453">
          <cell r="F453" t="str">
            <v>ec_position_jr_9</v>
          </cell>
          <cell r="G453" t="str">
            <v>TextInput</v>
          </cell>
          <cell r="H453" t="e">
            <v>#N/A</v>
          </cell>
          <cell r="I453" t="str">
            <v>Extracurricular 9 Junior Year Position(s) Held</v>
          </cell>
          <cell r="J453">
            <v>0</v>
          </cell>
          <cell r="K453">
            <v>7</v>
          </cell>
          <cell r="L453" t="e">
            <v>#N/A</v>
          </cell>
          <cell r="M453" t="e">
            <v>#N/A</v>
          </cell>
          <cell r="N453" t="e">
            <v>#N/A</v>
          </cell>
          <cell r="O453" t="str">
            <v>required</v>
          </cell>
        </row>
        <row r="454">
          <cell r="F454" t="str">
            <v>ec_elected_jr_9</v>
          </cell>
          <cell r="G454" t="str">
            <v>Radio</v>
          </cell>
          <cell r="H454" t="e">
            <v>#N/A</v>
          </cell>
          <cell r="I454" t="str">
            <v>Were you elected to this position?</v>
          </cell>
          <cell r="J454">
            <v>0</v>
          </cell>
          <cell r="K454">
            <v>7</v>
          </cell>
          <cell r="L454" t="e">
            <v>#N/A</v>
          </cell>
          <cell r="M454" t="e">
            <v>#N/A</v>
          </cell>
          <cell r="N454" t="e">
            <v>#N/A</v>
          </cell>
          <cell r="O454" t="str">
            <v>required</v>
          </cell>
        </row>
        <row r="455">
          <cell r="F455" t="str">
            <v>ec_hrs_wk_jr_9</v>
          </cell>
          <cell r="G455" t="str">
            <v>TextInput</v>
          </cell>
          <cell r="H455" t="e">
            <v>#N/A</v>
          </cell>
          <cell r="I455" t="str">
            <v>How many hours per week did you participate?</v>
          </cell>
          <cell r="J455">
            <v>0</v>
          </cell>
          <cell r="K455">
            <v>7</v>
          </cell>
          <cell r="L455" t="e">
            <v>#N/A</v>
          </cell>
          <cell r="M455" t="e">
            <v>#N/A</v>
          </cell>
          <cell r="N455" t="e">
            <v>#N/A</v>
          </cell>
          <cell r="O455" t="str">
            <v>numeric|max:2|max_value:99|required</v>
          </cell>
        </row>
        <row r="456">
          <cell r="F456" t="str">
            <v>ec_wks_yr_jr_9</v>
          </cell>
          <cell r="G456" t="str">
            <v>TextInput</v>
          </cell>
          <cell r="H456" t="e">
            <v>#N/A</v>
          </cell>
          <cell r="I456" t="str">
            <v>How many weeks per year did you participate?</v>
          </cell>
          <cell r="J456">
            <v>0</v>
          </cell>
          <cell r="K456">
            <v>7</v>
          </cell>
          <cell r="L456" t="e">
            <v>#N/A</v>
          </cell>
          <cell r="M456" t="e">
            <v>#N/A</v>
          </cell>
          <cell r="N456" t="e">
            <v>#N/A</v>
          </cell>
          <cell r="O456" t="str">
            <v>numeric|max:2|max_value:52|required</v>
          </cell>
        </row>
        <row r="457">
          <cell r="F457" t="str">
            <v>ec_position_sr_9</v>
          </cell>
          <cell r="G457" t="str">
            <v>TextInput</v>
          </cell>
          <cell r="H457" t="e">
            <v>#N/A</v>
          </cell>
          <cell r="I457" t="str">
            <v>Extracurricular 9 Senior Year Position(s) Held</v>
          </cell>
          <cell r="J457">
            <v>0</v>
          </cell>
          <cell r="K457">
            <v>7</v>
          </cell>
          <cell r="L457" t="e">
            <v>#N/A</v>
          </cell>
          <cell r="M457" t="e">
            <v>#N/A</v>
          </cell>
          <cell r="N457" t="e">
            <v>#N/A</v>
          </cell>
          <cell r="O457" t="str">
            <v>required</v>
          </cell>
        </row>
        <row r="458">
          <cell r="F458" t="str">
            <v>ec_elected_sr_9</v>
          </cell>
          <cell r="G458" t="str">
            <v>Radio</v>
          </cell>
          <cell r="H458" t="e">
            <v>#N/A</v>
          </cell>
          <cell r="I458" t="str">
            <v>Were you elected to this position?</v>
          </cell>
          <cell r="J458">
            <v>0</v>
          </cell>
          <cell r="K458">
            <v>7</v>
          </cell>
          <cell r="L458" t="e">
            <v>#N/A</v>
          </cell>
          <cell r="M458" t="e">
            <v>#N/A</v>
          </cell>
          <cell r="N458" t="e">
            <v>#N/A</v>
          </cell>
          <cell r="O458" t="str">
            <v>required</v>
          </cell>
        </row>
        <row r="459">
          <cell r="F459" t="str">
            <v>ec_hrs_wk_sr_9</v>
          </cell>
          <cell r="G459" t="str">
            <v>TextInput</v>
          </cell>
          <cell r="H459" t="e">
            <v>#N/A</v>
          </cell>
          <cell r="I459" t="str">
            <v>How many hours per week did you participate?</v>
          </cell>
          <cell r="J459">
            <v>0</v>
          </cell>
          <cell r="K459">
            <v>7</v>
          </cell>
          <cell r="L459" t="e">
            <v>#N/A</v>
          </cell>
          <cell r="M459" t="e">
            <v>#N/A</v>
          </cell>
          <cell r="N459" t="e">
            <v>#N/A</v>
          </cell>
          <cell r="O459" t="str">
            <v>numeric|max:2|max_value:99|required</v>
          </cell>
        </row>
        <row r="460">
          <cell r="F460" t="str">
            <v>ec_wks_yr_sr_9</v>
          </cell>
          <cell r="G460" t="str">
            <v>TextInput</v>
          </cell>
          <cell r="H460" t="e">
            <v>#N/A</v>
          </cell>
          <cell r="I460" t="str">
            <v>How many weeks per year did you participate?</v>
          </cell>
          <cell r="J460">
            <v>0</v>
          </cell>
          <cell r="K460">
            <v>7</v>
          </cell>
          <cell r="L460" t="e">
            <v>#N/A</v>
          </cell>
          <cell r="M460" t="e">
            <v>#N/A</v>
          </cell>
          <cell r="N460" t="e">
            <v>#N/A</v>
          </cell>
          <cell r="O460" t="str">
            <v>numeric|max:2|max_value:52|required</v>
          </cell>
        </row>
        <row r="461">
          <cell r="F461" t="str">
            <v>ec_org_10</v>
          </cell>
          <cell r="G461" t="str">
            <v>TextInput</v>
          </cell>
          <cell r="H461" t="e">
            <v>#N/A</v>
          </cell>
          <cell r="I461" t="str">
            <v>Extracurricular 10 Organization/Activity</v>
          </cell>
          <cell r="J461">
            <v>0</v>
          </cell>
          <cell r="K461">
            <v>7</v>
          </cell>
          <cell r="L461" t="e">
            <v>#N/A</v>
          </cell>
          <cell r="M461" t="e">
            <v>#N/A</v>
          </cell>
          <cell r="N461" t="e">
            <v>#N/A</v>
          </cell>
          <cell r="O461" t="str">
            <v>required_if:ec_level_10</v>
          </cell>
        </row>
        <row r="462">
          <cell r="F462" t="str">
            <v>ec_desc_10</v>
          </cell>
          <cell r="G462" t="str">
            <v>TextInput</v>
          </cell>
          <cell r="H462" t="e">
            <v>#N/A</v>
          </cell>
          <cell r="I462" t="str">
            <v>Extracurricular 10 Description</v>
          </cell>
          <cell r="J462">
            <v>0</v>
          </cell>
          <cell r="K462">
            <v>7</v>
          </cell>
          <cell r="L462" t="e">
            <v>#N/A</v>
          </cell>
          <cell r="M462" t="e">
            <v>#N/A</v>
          </cell>
          <cell r="N462" t="e">
            <v>#N/A</v>
          </cell>
          <cell r="O462" t="str">
            <v>required_if:ec_org_10</v>
          </cell>
        </row>
        <row r="463">
          <cell r="F463" t="str">
            <v>ec_level_10</v>
          </cell>
          <cell r="G463" t="str">
            <v>SelectList</v>
          </cell>
          <cell r="H463" t="b">
            <v>0</v>
          </cell>
          <cell r="I463" t="str">
            <v>Extracurricular 10 Activity Level</v>
          </cell>
          <cell r="J463">
            <v>0</v>
          </cell>
          <cell r="K463">
            <v>7</v>
          </cell>
          <cell r="L463" t="str">
            <v>eclevels</v>
          </cell>
          <cell r="M463" t="e">
            <v>#N/A</v>
          </cell>
          <cell r="N463" t="e">
            <v>#N/A</v>
          </cell>
          <cell r="O463" t="str">
            <v>required_if:ec_desc_10</v>
          </cell>
        </row>
        <row r="464">
          <cell r="F464" t="str">
            <v>ec_years_participated_10</v>
          </cell>
          <cell r="G464" t="str">
            <v>Checkbox</v>
          </cell>
          <cell r="H464" t="e">
            <v>#N/A</v>
          </cell>
          <cell r="I464" t="str">
            <v>Please check the years you participated in this Organization/Activity during high school</v>
          </cell>
          <cell r="J464">
            <v>0</v>
          </cell>
          <cell r="K464">
            <v>7</v>
          </cell>
          <cell r="L464" t="e">
            <v>#N/A</v>
          </cell>
          <cell r="M464" t="e">
            <v>#N/A</v>
          </cell>
          <cell r="N464" t="e">
            <v>#N/A</v>
          </cell>
          <cell r="O464" t="e">
            <v>#N/A</v>
          </cell>
        </row>
        <row r="465">
          <cell r="F465" t="str">
            <v>ec_position_freshman_10</v>
          </cell>
          <cell r="G465" t="str">
            <v>TextInput</v>
          </cell>
          <cell r="H465" t="e">
            <v>#N/A</v>
          </cell>
          <cell r="I465" t="str">
            <v>Extracurricular 10 Freshman Year Position(s) Held</v>
          </cell>
          <cell r="J465">
            <v>0</v>
          </cell>
          <cell r="K465">
            <v>7</v>
          </cell>
          <cell r="L465" t="e">
            <v>#N/A</v>
          </cell>
          <cell r="M465" t="e">
            <v>#N/A</v>
          </cell>
          <cell r="N465" t="e">
            <v>#N/A</v>
          </cell>
          <cell r="O465" t="str">
            <v>required</v>
          </cell>
        </row>
        <row r="466">
          <cell r="F466" t="str">
            <v>ec_elected_freshman_10</v>
          </cell>
          <cell r="G466" t="str">
            <v>Radio</v>
          </cell>
          <cell r="H466" t="e">
            <v>#N/A</v>
          </cell>
          <cell r="I466" t="str">
            <v>Were you elected to this position?</v>
          </cell>
          <cell r="J466">
            <v>0</v>
          </cell>
          <cell r="K466">
            <v>7</v>
          </cell>
          <cell r="L466" t="e">
            <v>#N/A</v>
          </cell>
          <cell r="M466" t="e">
            <v>#N/A</v>
          </cell>
          <cell r="N466" t="e">
            <v>#N/A</v>
          </cell>
          <cell r="O466" t="str">
            <v>required</v>
          </cell>
        </row>
        <row r="467">
          <cell r="F467" t="str">
            <v>ec_hrs_wk_fresh_10</v>
          </cell>
          <cell r="G467" t="str">
            <v>TextInput</v>
          </cell>
          <cell r="H467" t="e">
            <v>#N/A</v>
          </cell>
          <cell r="I467" t="str">
            <v>How many hours per week did you participate?</v>
          </cell>
          <cell r="J467">
            <v>0</v>
          </cell>
          <cell r="K467">
            <v>7</v>
          </cell>
          <cell r="L467" t="e">
            <v>#N/A</v>
          </cell>
          <cell r="M467" t="e">
            <v>#N/A</v>
          </cell>
          <cell r="N467" t="e">
            <v>#N/A</v>
          </cell>
          <cell r="O467" t="str">
            <v>numeric|max:2|max_value:99|required</v>
          </cell>
        </row>
        <row r="468">
          <cell r="F468" t="str">
            <v>ec_wks_yr_fresh_10</v>
          </cell>
          <cell r="G468" t="str">
            <v>TextInput</v>
          </cell>
          <cell r="H468" t="e">
            <v>#N/A</v>
          </cell>
          <cell r="I468" t="str">
            <v>How many weeks per year did you participate?</v>
          </cell>
          <cell r="J468">
            <v>0</v>
          </cell>
          <cell r="K468">
            <v>7</v>
          </cell>
          <cell r="L468" t="e">
            <v>#N/A</v>
          </cell>
          <cell r="M468" t="e">
            <v>#N/A</v>
          </cell>
          <cell r="N468" t="e">
            <v>#N/A</v>
          </cell>
          <cell r="O468" t="str">
            <v>numeric|max:2|max_value:52|required</v>
          </cell>
        </row>
        <row r="469">
          <cell r="F469" t="str">
            <v>ec_position_soph_10</v>
          </cell>
          <cell r="G469" t="str">
            <v>TextInput</v>
          </cell>
          <cell r="H469" t="e">
            <v>#N/A</v>
          </cell>
          <cell r="I469" t="str">
            <v>Extracurricular 10 Sophomore Year Position(s) Held</v>
          </cell>
          <cell r="J469">
            <v>0</v>
          </cell>
          <cell r="K469">
            <v>7</v>
          </cell>
          <cell r="L469" t="e">
            <v>#N/A</v>
          </cell>
          <cell r="M469" t="e">
            <v>#N/A</v>
          </cell>
          <cell r="N469" t="e">
            <v>#N/A</v>
          </cell>
          <cell r="O469" t="str">
            <v>required</v>
          </cell>
        </row>
        <row r="470">
          <cell r="F470" t="str">
            <v>ec_elected_soph_10</v>
          </cell>
          <cell r="G470" t="str">
            <v>Radio</v>
          </cell>
          <cell r="H470" t="e">
            <v>#N/A</v>
          </cell>
          <cell r="I470" t="str">
            <v>Were you elected to this position?</v>
          </cell>
          <cell r="J470">
            <v>0</v>
          </cell>
          <cell r="K470">
            <v>7</v>
          </cell>
          <cell r="L470" t="e">
            <v>#N/A</v>
          </cell>
          <cell r="M470" t="e">
            <v>#N/A</v>
          </cell>
          <cell r="N470" t="e">
            <v>#N/A</v>
          </cell>
          <cell r="O470" t="str">
            <v>required</v>
          </cell>
        </row>
        <row r="471">
          <cell r="F471" t="str">
            <v>ec_hrs_wk_soph_10</v>
          </cell>
          <cell r="G471" t="str">
            <v>TextInput</v>
          </cell>
          <cell r="H471" t="e">
            <v>#N/A</v>
          </cell>
          <cell r="I471" t="str">
            <v>How many hours per week did you participate?</v>
          </cell>
          <cell r="J471">
            <v>0</v>
          </cell>
          <cell r="K471">
            <v>7</v>
          </cell>
          <cell r="L471" t="e">
            <v>#N/A</v>
          </cell>
          <cell r="M471" t="e">
            <v>#N/A</v>
          </cell>
          <cell r="N471" t="e">
            <v>#N/A</v>
          </cell>
          <cell r="O471" t="str">
            <v>numeric|max:2|max_value:99|required</v>
          </cell>
        </row>
        <row r="472">
          <cell r="F472" t="str">
            <v>ec_wks_yr_soph_10</v>
          </cell>
          <cell r="G472" t="str">
            <v>TextInput</v>
          </cell>
          <cell r="H472" t="e">
            <v>#N/A</v>
          </cell>
          <cell r="I472" t="str">
            <v>How many weeks per year did you participate?</v>
          </cell>
          <cell r="J472">
            <v>0</v>
          </cell>
          <cell r="K472">
            <v>7</v>
          </cell>
          <cell r="L472" t="e">
            <v>#N/A</v>
          </cell>
          <cell r="M472" t="e">
            <v>#N/A</v>
          </cell>
          <cell r="N472" t="e">
            <v>#N/A</v>
          </cell>
          <cell r="O472" t="str">
            <v>numeric|max:2|max_value:52|required</v>
          </cell>
        </row>
        <row r="473">
          <cell r="F473" t="str">
            <v>ec_position_jr_10</v>
          </cell>
          <cell r="G473" t="str">
            <v>TextInput</v>
          </cell>
          <cell r="H473" t="e">
            <v>#N/A</v>
          </cell>
          <cell r="I473" t="str">
            <v>Extracurricular 10 Junior Year Position(s) Held</v>
          </cell>
          <cell r="J473">
            <v>0</v>
          </cell>
          <cell r="K473">
            <v>7</v>
          </cell>
          <cell r="L473" t="e">
            <v>#N/A</v>
          </cell>
          <cell r="M473" t="e">
            <v>#N/A</v>
          </cell>
          <cell r="N473" t="e">
            <v>#N/A</v>
          </cell>
          <cell r="O473" t="str">
            <v>required</v>
          </cell>
        </row>
        <row r="474">
          <cell r="F474" t="str">
            <v>ec_elected_jr_10</v>
          </cell>
          <cell r="G474" t="str">
            <v>Radio</v>
          </cell>
          <cell r="H474" t="e">
            <v>#N/A</v>
          </cell>
          <cell r="I474" t="str">
            <v>Were you elected to this position?</v>
          </cell>
          <cell r="J474">
            <v>0</v>
          </cell>
          <cell r="K474">
            <v>7</v>
          </cell>
          <cell r="L474" t="e">
            <v>#N/A</v>
          </cell>
          <cell r="M474" t="e">
            <v>#N/A</v>
          </cell>
          <cell r="N474" t="e">
            <v>#N/A</v>
          </cell>
          <cell r="O474" t="str">
            <v>required</v>
          </cell>
        </row>
        <row r="475">
          <cell r="F475" t="str">
            <v>ec_hrs_wk_jr_10</v>
          </cell>
          <cell r="G475" t="str">
            <v>TextInput</v>
          </cell>
          <cell r="H475" t="e">
            <v>#N/A</v>
          </cell>
          <cell r="I475" t="str">
            <v>How many hours per week did you participate?</v>
          </cell>
          <cell r="J475">
            <v>0</v>
          </cell>
          <cell r="K475">
            <v>7</v>
          </cell>
          <cell r="L475" t="e">
            <v>#N/A</v>
          </cell>
          <cell r="M475" t="e">
            <v>#N/A</v>
          </cell>
          <cell r="N475" t="e">
            <v>#N/A</v>
          </cell>
          <cell r="O475" t="str">
            <v>numeric|max:2|max_value:99|required</v>
          </cell>
        </row>
        <row r="476">
          <cell r="F476" t="str">
            <v>ec_wks_yr_jr_10</v>
          </cell>
          <cell r="G476" t="str">
            <v>TextInput</v>
          </cell>
          <cell r="H476" t="e">
            <v>#N/A</v>
          </cell>
          <cell r="I476" t="str">
            <v>How many weeks per year did you participate?</v>
          </cell>
          <cell r="J476">
            <v>0</v>
          </cell>
          <cell r="K476">
            <v>7</v>
          </cell>
          <cell r="L476" t="e">
            <v>#N/A</v>
          </cell>
          <cell r="M476" t="e">
            <v>#N/A</v>
          </cell>
          <cell r="N476" t="e">
            <v>#N/A</v>
          </cell>
          <cell r="O476" t="str">
            <v>numeric|max:2|max_value:52|required</v>
          </cell>
        </row>
        <row r="477">
          <cell r="F477" t="str">
            <v>ec_position_sr_10</v>
          </cell>
          <cell r="G477" t="str">
            <v>TextInput</v>
          </cell>
          <cell r="H477" t="e">
            <v>#N/A</v>
          </cell>
          <cell r="I477" t="str">
            <v>Extracurricular 10 Senior Year Position(s) Held</v>
          </cell>
          <cell r="J477">
            <v>0</v>
          </cell>
          <cell r="K477">
            <v>7</v>
          </cell>
          <cell r="L477" t="e">
            <v>#N/A</v>
          </cell>
          <cell r="M477" t="e">
            <v>#N/A</v>
          </cell>
          <cell r="N477" t="e">
            <v>#N/A</v>
          </cell>
          <cell r="O477" t="str">
            <v>required</v>
          </cell>
        </row>
        <row r="478">
          <cell r="F478" t="str">
            <v>ec_elected_sr_10</v>
          </cell>
          <cell r="G478" t="str">
            <v>Radio</v>
          </cell>
          <cell r="H478" t="e">
            <v>#N/A</v>
          </cell>
          <cell r="I478" t="str">
            <v>Were you elected to this position?</v>
          </cell>
          <cell r="J478">
            <v>0</v>
          </cell>
          <cell r="K478">
            <v>7</v>
          </cell>
          <cell r="L478" t="e">
            <v>#N/A</v>
          </cell>
          <cell r="M478" t="e">
            <v>#N/A</v>
          </cell>
          <cell r="N478" t="e">
            <v>#N/A</v>
          </cell>
          <cell r="O478" t="str">
            <v>required</v>
          </cell>
        </row>
        <row r="479">
          <cell r="F479" t="str">
            <v>ec_hrs_wk_sr_10</v>
          </cell>
          <cell r="G479" t="str">
            <v>TextInput</v>
          </cell>
          <cell r="H479" t="e">
            <v>#N/A</v>
          </cell>
          <cell r="I479" t="str">
            <v>How many hours per week did you participate?</v>
          </cell>
          <cell r="J479">
            <v>0</v>
          </cell>
          <cell r="K479">
            <v>7</v>
          </cell>
          <cell r="L479" t="e">
            <v>#N/A</v>
          </cell>
          <cell r="M479" t="e">
            <v>#N/A</v>
          </cell>
          <cell r="N479" t="e">
            <v>#N/A</v>
          </cell>
          <cell r="O479" t="str">
            <v>numeric|max:2|max_value:99|required</v>
          </cell>
        </row>
        <row r="480">
          <cell r="F480" t="str">
            <v>ec_wks_yr_sr_10</v>
          </cell>
          <cell r="G480" t="str">
            <v>TextInput</v>
          </cell>
          <cell r="H480" t="e">
            <v>#N/A</v>
          </cell>
          <cell r="I480" t="str">
            <v>How many weeks per year did you participate?</v>
          </cell>
          <cell r="J480">
            <v>0</v>
          </cell>
          <cell r="K480">
            <v>7</v>
          </cell>
          <cell r="L480" t="e">
            <v>#N/A</v>
          </cell>
          <cell r="M480" t="e">
            <v>#N/A</v>
          </cell>
          <cell r="N480" t="e">
            <v>#N/A</v>
          </cell>
          <cell r="O480" t="str">
            <v>numeric|max:2|max_value:52|required</v>
          </cell>
        </row>
        <row r="481">
          <cell r="F481" t="str">
            <v>vol_serv_info</v>
          </cell>
          <cell r="G481" t="str">
            <v>Informational</v>
          </cell>
          <cell r="H481" t="e">
            <v>#N/A</v>
          </cell>
          <cell r="I481" t="str">
            <v>Community or Volunteer Service</v>
          </cell>
          <cell r="J481">
            <v>0</v>
          </cell>
          <cell r="K481">
            <v>8</v>
          </cell>
          <cell r="L481" t="e">
            <v>#N/A</v>
          </cell>
          <cell r="M481" t="e">
            <v>#N/A</v>
          </cell>
          <cell r="N481" t="e">
            <v>#N/A</v>
          </cell>
          <cell r="O481" t="e">
            <v>#N/A</v>
          </cell>
        </row>
        <row r="482">
          <cell r="F482" t="str">
            <v>vol_no_display</v>
          </cell>
          <cell r="G482" t="str">
            <v>Informational</v>
          </cell>
          <cell r="H482" t="e">
            <v>#N/A</v>
          </cell>
          <cell r="I482" t="str">
            <v>Community/Volunteer Service section not required</v>
          </cell>
          <cell r="J482">
            <v>0</v>
          </cell>
          <cell r="K482">
            <v>8</v>
          </cell>
          <cell r="L482" t="e">
            <v>#N/A</v>
          </cell>
          <cell r="M482" t="e">
            <v>#N/A</v>
          </cell>
          <cell r="N482" t="e">
            <v>#N/A</v>
          </cell>
          <cell r="O482" t="e">
            <v>#N/A</v>
          </cell>
        </row>
        <row r="483">
          <cell r="F483" t="str">
            <v>vol_serv_org_1</v>
          </cell>
          <cell r="G483" t="str">
            <v>TextInput</v>
          </cell>
          <cell r="H483" t="e">
            <v>#N/A</v>
          </cell>
          <cell r="I483" t="str">
            <v>Service Experience 1 Place of Service</v>
          </cell>
          <cell r="J483">
            <v>0</v>
          </cell>
          <cell r="K483">
            <v>8</v>
          </cell>
          <cell r="L483" t="e">
            <v>#N/A</v>
          </cell>
          <cell r="M483" t="e">
            <v>#N/A</v>
          </cell>
          <cell r="N483" t="e">
            <v>#N/A</v>
          </cell>
          <cell r="O483" t="str">
            <v>required_if:vol_serv_to_date_1</v>
          </cell>
        </row>
        <row r="484">
          <cell r="F484" t="str">
            <v>vol_serv_desc_1</v>
          </cell>
          <cell r="G484" t="str">
            <v>TextInput</v>
          </cell>
          <cell r="H484" t="e">
            <v>#N/A</v>
          </cell>
          <cell r="I484" t="str">
            <v>Service Experience 1 Description of Service</v>
          </cell>
          <cell r="J484">
            <v>0</v>
          </cell>
          <cell r="K484">
            <v>8</v>
          </cell>
          <cell r="L484" t="e">
            <v>#N/A</v>
          </cell>
          <cell r="M484" t="e">
            <v>#N/A</v>
          </cell>
          <cell r="N484" t="e">
            <v>#N/A</v>
          </cell>
          <cell r="O484" t="str">
            <v>required_if:vol_serv_org_1</v>
          </cell>
        </row>
        <row r="485">
          <cell r="F485" t="str">
            <v>vol_serv_tot_hrs_1</v>
          </cell>
          <cell r="G485" t="str">
            <v>TextInput</v>
          </cell>
          <cell r="H485" t="e">
            <v>#N/A</v>
          </cell>
          <cell r="I485" t="str">
            <v>Service Experience 1 Total Hours</v>
          </cell>
          <cell r="J485">
            <v>0</v>
          </cell>
          <cell r="K485">
            <v>8</v>
          </cell>
          <cell r="L485" t="e">
            <v>#N/A</v>
          </cell>
          <cell r="M485" t="e">
            <v>#N/A</v>
          </cell>
          <cell r="N485" t="e">
            <v>#N/A</v>
          </cell>
          <cell r="O485" t="str">
            <v>numeric|required_if:vol_serv_desc_1</v>
          </cell>
        </row>
        <row r="486">
          <cell r="F486" t="str">
            <v>vol_serv_from_date_1</v>
          </cell>
          <cell r="G486" t="str">
            <v>Date</v>
          </cell>
          <cell r="H486" t="e">
            <v>#N/A</v>
          </cell>
          <cell r="I486" t="str">
            <v>When did you start this service experience?</v>
          </cell>
          <cell r="J486">
            <v>0</v>
          </cell>
          <cell r="K486">
            <v>8</v>
          </cell>
          <cell r="L486" t="e">
            <v>#N/A</v>
          </cell>
          <cell r="M486" t="str">
            <v>Service date</v>
          </cell>
          <cell r="N486" t="str">
            <v>Enter the date the service started (MM/DD/YYYY)</v>
          </cell>
          <cell r="O486" t="str">
            <v>required_if:vol_serv_tot_hrs_1</v>
          </cell>
        </row>
        <row r="487">
          <cell r="F487" t="str">
            <v>vol_serv_to_date_1</v>
          </cell>
          <cell r="G487" t="str">
            <v>Date</v>
          </cell>
          <cell r="H487" t="e">
            <v>#N/A</v>
          </cell>
          <cell r="I487" t="str">
            <v>When did you complete this service experience?</v>
          </cell>
          <cell r="J487">
            <v>0</v>
          </cell>
          <cell r="K487">
            <v>8</v>
          </cell>
          <cell r="L487" t="e">
            <v>#N/A</v>
          </cell>
          <cell r="M487" t="str">
            <v>Service date</v>
          </cell>
          <cell r="N487" t="str">
            <v>Enter the date the service completed (MM/DD/YYYY)</v>
          </cell>
          <cell r="O487" t="str">
            <v>required_if:vol_serv_from_date_1</v>
          </cell>
        </row>
        <row r="488">
          <cell r="F488" t="str">
            <v>vol_serv_org_2</v>
          </cell>
          <cell r="G488" t="str">
            <v>TextInput</v>
          </cell>
          <cell r="H488" t="e">
            <v>#N/A</v>
          </cell>
          <cell r="I488" t="str">
            <v>Service Experience 2 Place of Service</v>
          </cell>
          <cell r="J488">
            <v>0</v>
          </cell>
          <cell r="K488">
            <v>8</v>
          </cell>
          <cell r="L488" t="e">
            <v>#N/A</v>
          </cell>
          <cell r="M488" t="e">
            <v>#N/A</v>
          </cell>
          <cell r="N488" t="e">
            <v>#N/A</v>
          </cell>
          <cell r="O488" t="str">
            <v>required_if:vol_serv_to_date_2</v>
          </cell>
        </row>
        <row r="489">
          <cell r="F489" t="str">
            <v>vol_serv_desc_2</v>
          </cell>
          <cell r="G489" t="str">
            <v>TextInput</v>
          </cell>
          <cell r="H489" t="e">
            <v>#N/A</v>
          </cell>
          <cell r="I489" t="str">
            <v>Service Experience 2 Description of Service</v>
          </cell>
          <cell r="J489">
            <v>0</v>
          </cell>
          <cell r="K489">
            <v>8</v>
          </cell>
          <cell r="L489" t="e">
            <v>#N/A</v>
          </cell>
          <cell r="M489" t="e">
            <v>#N/A</v>
          </cell>
          <cell r="N489" t="e">
            <v>#N/A</v>
          </cell>
          <cell r="O489" t="str">
            <v>required_if:vol_serv_org_2</v>
          </cell>
        </row>
        <row r="490">
          <cell r="F490" t="str">
            <v>vol_serv_tot_hrs_2</v>
          </cell>
          <cell r="G490" t="str">
            <v>TextInput</v>
          </cell>
          <cell r="H490" t="e">
            <v>#N/A</v>
          </cell>
          <cell r="I490" t="str">
            <v>Service Experience 2 Total Hours</v>
          </cell>
          <cell r="J490">
            <v>0</v>
          </cell>
          <cell r="K490">
            <v>8</v>
          </cell>
          <cell r="L490" t="e">
            <v>#N/A</v>
          </cell>
          <cell r="M490" t="e">
            <v>#N/A</v>
          </cell>
          <cell r="N490" t="e">
            <v>#N/A</v>
          </cell>
          <cell r="O490" t="str">
            <v>numeric|required_if:vol_serv_desc_2</v>
          </cell>
        </row>
        <row r="491">
          <cell r="F491" t="str">
            <v>vol_serv_from_date_2</v>
          </cell>
          <cell r="G491" t="str">
            <v>Date</v>
          </cell>
          <cell r="H491" t="e">
            <v>#N/A</v>
          </cell>
          <cell r="I491" t="str">
            <v>When did you start this service experience?</v>
          </cell>
          <cell r="J491">
            <v>0</v>
          </cell>
          <cell r="K491">
            <v>8</v>
          </cell>
          <cell r="L491" t="e">
            <v>#N/A</v>
          </cell>
          <cell r="M491" t="str">
            <v>Service date</v>
          </cell>
          <cell r="N491" t="str">
            <v>Enter the date the service started (MM/DD/YYYY)</v>
          </cell>
          <cell r="O491" t="str">
            <v>required_if:vol_serv_tot_hrs_2</v>
          </cell>
        </row>
        <row r="492">
          <cell r="F492" t="str">
            <v>vol_serv_to_date_2</v>
          </cell>
          <cell r="G492" t="str">
            <v>Date</v>
          </cell>
          <cell r="H492" t="e">
            <v>#N/A</v>
          </cell>
          <cell r="I492" t="str">
            <v>When did you complete this service experience?</v>
          </cell>
          <cell r="J492">
            <v>0</v>
          </cell>
          <cell r="K492">
            <v>8</v>
          </cell>
          <cell r="L492" t="e">
            <v>#N/A</v>
          </cell>
          <cell r="M492" t="str">
            <v>Service date</v>
          </cell>
          <cell r="N492" t="str">
            <v>Enter the date the service completed (MM/DD/YYYY)</v>
          </cell>
          <cell r="O492" t="str">
            <v>required_if:vol_serv_from_date_2</v>
          </cell>
        </row>
        <row r="493">
          <cell r="F493" t="str">
            <v>vol_serv_org_3</v>
          </cell>
          <cell r="G493" t="str">
            <v>TextInput</v>
          </cell>
          <cell r="H493" t="e">
            <v>#N/A</v>
          </cell>
          <cell r="I493" t="str">
            <v>Service Experience 3 Place of Service</v>
          </cell>
          <cell r="J493">
            <v>0</v>
          </cell>
          <cell r="K493">
            <v>8</v>
          </cell>
          <cell r="L493" t="e">
            <v>#N/A</v>
          </cell>
          <cell r="M493" t="e">
            <v>#N/A</v>
          </cell>
          <cell r="N493" t="e">
            <v>#N/A</v>
          </cell>
          <cell r="O493" t="str">
            <v>required_if:vol_serv_to_date_3</v>
          </cell>
        </row>
        <row r="494">
          <cell r="F494" t="str">
            <v>vol_serv_desc_3</v>
          </cell>
          <cell r="G494" t="str">
            <v>TextInput</v>
          </cell>
          <cell r="H494" t="e">
            <v>#N/A</v>
          </cell>
          <cell r="I494" t="str">
            <v>Service Experience 3 Description of Service</v>
          </cell>
          <cell r="J494">
            <v>0</v>
          </cell>
          <cell r="K494">
            <v>8</v>
          </cell>
          <cell r="L494" t="e">
            <v>#N/A</v>
          </cell>
          <cell r="M494" t="e">
            <v>#N/A</v>
          </cell>
          <cell r="N494" t="e">
            <v>#N/A</v>
          </cell>
          <cell r="O494" t="str">
            <v>required_if:vol_serv_org_3</v>
          </cell>
        </row>
        <row r="495">
          <cell r="F495" t="str">
            <v>vol_serv_tot_hrs_3</v>
          </cell>
          <cell r="G495" t="str">
            <v>TextInput</v>
          </cell>
          <cell r="H495" t="e">
            <v>#N/A</v>
          </cell>
          <cell r="I495" t="str">
            <v>Service Experience 3 Total Hours</v>
          </cell>
          <cell r="J495">
            <v>0</v>
          </cell>
          <cell r="K495">
            <v>8</v>
          </cell>
          <cell r="L495" t="e">
            <v>#N/A</v>
          </cell>
          <cell r="M495" t="e">
            <v>#N/A</v>
          </cell>
          <cell r="N495" t="e">
            <v>#N/A</v>
          </cell>
          <cell r="O495" t="str">
            <v>numeric|required_if:vol_serv_desc_3</v>
          </cell>
        </row>
        <row r="496">
          <cell r="F496" t="str">
            <v>vol_serv_from_date_3</v>
          </cell>
          <cell r="G496" t="str">
            <v>Date</v>
          </cell>
          <cell r="H496" t="e">
            <v>#N/A</v>
          </cell>
          <cell r="I496" t="str">
            <v>When did you start this service experience?</v>
          </cell>
          <cell r="J496">
            <v>0</v>
          </cell>
          <cell r="K496">
            <v>8</v>
          </cell>
          <cell r="L496" t="e">
            <v>#N/A</v>
          </cell>
          <cell r="M496" t="str">
            <v>Service date</v>
          </cell>
          <cell r="N496" t="str">
            <v>Enter the date the service started (MM/DD/YYYY)</v>
          </cell>
          <cell r="O496" t="str">
            <v>required_if:vol_serv_tot_hrs_3</v>
          </cell>
        </row>
        <row r="497">
          <cell r="F497" t="str">
            <v>vol_serv_to_date_3</v>
          </cell>
          <cell r="G497" t="str">
            <v>Date</v>
          </cell>
          <cell r="H497" t="e">
            <v>#N/A</v>
          </cell>
          <cell r="I497" t="str">
            <v>When did you complete this service experience?</v>
          </cell>
          <cell r="J497">
            <v>0</v>
          </cell>
          <cell r="K497">
            <v>8</v>
          </cell>
          <cell r="L497" t="e">
            <v>#N/A</v>
          </cell>
          <cell r="M497" t="str">
            <v>Service date</v>
          </cell>
          <cell r="N497" t="str">
            <v>Enter the date the service completed (MM/DD/YYYY)</v>
          </cell>
          <cell r="O497" t="str">
            <v>required_if:vol_serv_from_date_3</v>
          </cell>
        </row>
        <row r="498">
          <cell r="F498" t="str">
            <v>vol_serv_org_4</v>
          </cell>
          <cell r="G498" t="str">
            <v>TextInput</v>
          </cell>
          <cell r="H498" t="e">
            <v>#N/A</v>
          </cell>
          <cell r="I498" t="str">
            <v>Service Experience 4 Place of Service</v>
          </cell>
          <cell r="J498">
            <v>0</v>
          </cell>
          <cell r="K498">
            <v>8</v>
          </cell>
          <cell r="L498" t="e">
            <v>#N/A</v>
          </cell>
          <cell r="M498" t="e">
            <v>#N/A</v>
          </cell>
          <cell r="N498" t="e">
            <v>#N/A</v>
          </cell>
          <cell r="O498" t="str">
            <v>required_if:vol_serv_to_date_4</v>
          </cell>
        </row>
        <row r="499">
          <cell r="F499" t="str">
            <v>vol_serv_desc_4</v>
          </cell>
          <cell r="G499" t="str">
            <v>TextInput</v>
          </cell>
          <cell r="H499" t="e">
            <v>#N/A</v>
          </cell>
          <cell r="I499" t="str">
            <v>Service Experience 4 Description of Service</v>
          </cell>
          <cell r="J499">
            <v>0</v>
          </cell>
          <cell r="K499">
            <v>8</v>
          </cell>
          <cell r="L499" t="e">
            <v>#N/A</v>
          </cell>
          <cell r="M499" t="e">
            <v>#N/A</v>
          </cell>
          <cell r="N499" t="e">
            <v>#N/A</v>
          </cell>
          <cell r="O499" t="str">
            <v>required_if:vol_serv_org_4</v>
          </cell>
        </row>
        <row r="500">
          <cell r="F500" t="str">
            <v>vol_serv_tot_hrs_4</v>
          </cell>
          <cell r="G500" t="str">
            <v>TextInput</v>
          </cell>
          <cell r="H500" t="e">
            <v>#N/A</v>
          </cell>
          <cell r="I500" t="str">
            <v>Service Experience 4 Total Hours</v>
          </cell>
          <cell r="J500">
            <v>0</v>
          </cell>
          <cell r="K500">
            <v>8</v>
          </cell>
          <cell r="L500" t="e">
            <v>#N/A</v>
          </cell>
          <cell r="M500" t="e">
            <v>#N/A</v>
          </cell>
          <cell r="N500" t="e">
            <v>#N/A</v>
          </cell>
          <cell r="O500" t="str">
            <v>numeric|required_if:vol_serv_desc_4</v>
          </cell>
        </row>
        <row r="501">
          <cell r="F501" t="str">
            <v>vol_serv_from_date_4</v>
          </cell>
          <cell r="G501" t="str">
            <v>Date</v>
          </cell>
          <cell r="H501" t="e">
            <v>#N/A</v>
          </cell>
          <cell r="I501" t="str">
            <v>When did you start this service experience?</v>
          </cell>
          <cell r="J501">
            <v>0</v>
          </cell>
          <cell r="K501">
            <v>8</v>
          </cell>
          <cell r="L501" t="e">
            <v>#N/A</v>
          </cell>
          <cell r="M501" t="str">
            <v>Service date</v>
          </cell>
          <cell r="N501" t="str">
            <v>Enter the date the service started (MM/DD/YYYY)</v>
          </cell>
          <cell r="O501" t="str">
            <v>required_if:vol_serv_tot_hrs_4</v>
          </cell>
        </row>
        <row r="502">
          <cell r="F502" t="str">
            <v>vol_serv_to_date_4</v>
          </cell>
          <cell r="G502" t="str">
            <v>Date</v>
          </cell>
          <cell r="H502" t="e">
            <v>#N/A</v>
          </cell>
          <cell r="I502" t="str">
            <v>When did you complete this service experience?</v>
          </cell>
          <cell r="J502">
            <v>0</v>
          </cell>
          <cell r="K502">
            <v>8</v>
          </cell>
          <cell r="L502" t="e">
            <v>#N/A</v>
          </cell>
          <cell r="M502" t="str">
            <v>Service date</v>
          </cell>
          <cell r="N502" t="str">
            <v>Enter the date the service completed (MM/DD/YYYY)</v>
          </cell>
          <cell r="O502" t="str">
            <v>required_if:vol_serv_from_date_4</v>
          </cell>
        </row>
        <row r="503">
          <cell r="F503" t="str">
            <v>vol_serv_org_5</v>
          </cell>
          <cell r="G503" t="str">
            <v>TextInput</v>
          </cell>
          <cell r="H503" t="e">
            <v>#N/A</v>
          </cell>
          <cell r="I503" t="str">
            <v>Service Experience 5 Place of Service</v>
          </cell>
          <cell r="J503">
            <v>0</v>
          </cell>
          <cell r="K503">
            <v>8</v>
          </cell>
          <cell r="L503" t="e">
            <v>#N/A</v>
          </cell>
          <cell r="M503" t="e">
            <v>#N/A</v>
          </cell>
          <cell r="N503" t="e">
            <v>#N/A</v>
          </cell>
          <cell r="O503" t="str">
            <v>required_if:vol_serv_to_date_5</v>
          </cell>
        </row>
        <row r="504">
          <cell r="F504" t="str">
            <v>vol_serv_desc_5</v>
          </cell>
          <cell r="G504" t="str">
            <v>TextInput</v>
          </cell>
          <cell r="H504" t="e">
            <v>#N/A</v>
          </cell>
          <cell r="I504" t="str">
            <v>Service Experience 5 Description of Service</v>
          </cell>
          <cell r="J504">
            <v>0</v>
          </cell>
          <cell r="K504">
            <v>8</v>
          </cell>
          <cell r="L504" t="e">
            <v>#N/A</v>
          </cell>
          <cell r="M504" t="e">
            <v>#N/A</v>
          </cell>
          <cell r="N504" t="e">
            <v>#N/A</v>
          </cell>
          <cell r="O504" t="str">
            <v>required_if:vol_serv_org_5</v>
          </cell>
        </row>
        <row r="505">
          <cell r="F505" t="str">
            <v>vol_serv_tot_hrs_5</v>
          </cell>
          <cell r="G505" t="str">
            <v>TextInput</v>
          </cell>
          <cell r="H505" t="e">
            <v>#N/A</v>
          </cell>
          <cell r="I505" t="str">
            <v>Service Experience 5 Total Hours</v>
          </cell>
          <cell r="J505">
            <v>0</v>
          </cell>
          <cell r="K505">
            <v>8</v>
          </cell>
          <cell r="L505" t="e">
            <v>#N/A</v>
          </cell>
          <cell r="M505" t="e">
            <v>#N/A</v>
          </cell>
          <cell r="N505" t="e">
            <v>#N/A</v>
          </cell>
          <cell r="O505" t="str">
            <v>numeric|required_if:vol_serv_desc_5</v>
          </cell>
        </row>
        <row r="506">
          <cell r="F506" t="str">
            <v>vol_serv_from_date_5</v>
          </cell>
          <cell r="G506" t="str">
            <v>Date</v>
          </cell>
          <cell r="H506" t="e">
            <v>#N/A</v>
          </cell>
          <cell r="I506" t="str">
            <v>When did you start this service experience?</v>
          </cell>
          <cell r="J506">
            <v>0</v>
          </cell>
          <cell r="K506">
            <v>8</v>
          </cell>
          <cell r="L506" t="e">
            <v>#N/A</v>
          </cell>
          <cell r="M506" t="str">
            <v>Service date</v>
          </cell>
          <cell r="N506" t="str">
            <v>Enter the date the service started (MM/DD/YYYY)</v>
          </cell>
          <cell r="O506" t="str">
            <v>required_if:vol_serv_tot_hrs_5</v>
          </cell>
        </row>
        <row r="507">
          <cell r="F507" t="str">
            <v>vol_serv_to_date_5</v>
          </cell>
          <cell r="G507" t="str">
            <v>Date</v>
          </cell>
          <cell r="H507" t="e">
            <v>#N/A</v>
          </cell>
          <cell r="I507" t="str">
            <v>When did you complete this service experience?</v>
          </cell>
          <cell r="J507">
            <v>0</v>
          </cell>
          <cell r="K507">
            <v>8</v>
          </cell>
          <cell r="L507" t="e">
            <v>#N/A</v>
          </cell>
          <cell r="M507" t="str">
            <v>Service date</v>
          </cell>
          <cell r="N507" t="str">
            <v>Enter the date the service completed (MM/DD/YYYY)</v>
          </cell>
          <cell r="O507" t="str">
            <v>required_if:vol_serv_from_date_5</v>
          </cell>
        </row>
        <row r="508">
          <cell r="F508" t="str">
            <v>vol_serv_org_6</v>
          </cell>
          <cell r="G508" t="str">
            <v>TextInput</v>
          </cell>
          <cell r="H508" t="e">
            <v>#N/A</v>
          </cell>
          <cell r="I508" t="str">
            <v>Service Experience 6 Place of Service</v>
          </cell>
          <cell r="J508">
            <v>0</v>
          </cell>
          <cell r="K508">
            <v>8</v>
          </cell>
          <cell r="L508" t="e">
            <v>#N/A</v>
          </cell>
          <cell r="M508" t="e">
            <v>#N/A</v>
          </cell>
          <cell r="N508" t="e">
            <v>#N/A</v>
          </cell>
          <cell r="O508" t="str">
            <v>required_if:vol_serv_to_date_6</v>
          </cell>
        </row>
        <row r="509">
          <cell r="F509" t="str">
            <v>vol_serv_desc_6</v>
          </cell>
          <cell r="G509" t="str">
            <v>TextInput</v>
          </cell>
          <cell r="H509" t="e">
            <v>#N/A</v>
          </cell>
          <cell r="I509" t="str">
            <v>Service Experience 6 Description of Service</v>
          </cell>
          <cell r="J509">
            <v>0</v>
          </cell>
          <cell r="K509">
            <v>8</v>
          </cell>
          <cell r="L509" t="e">
            <v>#N/A</v>
          </cell>
          <cell r="M509" t="e">
            <v>#N/A</v>
          </cell>
          <cell r="N509" t="e">
            <v>#N/A</v>
          </cell>
          <cell r="O509" t="str">
            <v>required_if:vol_serv_org_6</v>
          </cell>
        </row>
        <row r="510">
          <cell r="F510" t="str">
            <v>vol_serv_tot_hrs_6</v>
          </cell>
          <cell r="G510" t="str">
            <v>TextInput</v>
          </cell>
          <cell r="H510" t="e">
            <v>#N/A</v>
          </cell>
          <cell r="I510" t="str">
            <v>Service Experience 6 Total Hours</v>
          </cell>
          <cell r="J510">
            <v>0</v>
          </cell>
          <cell r="K510">
            <v>8</v>
          </cell>
          <cell r="L510" t="e">
            <v>#N/A</v>
          </cell>
          <cell r="M510" t="e">
            <v>#N/A</v>
          </cell>
          <cell r="N510" t="e">
            <v>#N/A</v>
          </cell>
          <cell r="O510" t="str">
            <v>numeric|required_if:vol_serv_desc_6</v>
          </cell>
        </row>
        <row r="511">
          <cell r="F511" t="str">
            <v>vol_serv_from_date_6</v>
          </cell>
          <cell r="G511" t="str">
            <v>Date</v>
          </cell>
          <cell r="H511" t="e">
            <v>#N/A</v>
          </cell>
          <cell r="I511" t="str">
            <v>When did you start this service experience?</v>
          </cell>
          <cell r="J511">
            <v>0</v>
          </cell>
          <cell r="K511">
            <v>8</v>
          </cell>
          <cell r="L511" t="e">
            <v>#N/A</v>
          </cell>
          <cell r="M511" t="str">
            <v>Service date</v>
          </cell>
          <cell r="N511" t="str">
            <v>Enter the date the service started (MM/DD/YYYY)</v>
          </cell>
          <cell r="O511" t="str">
            <v>required_if:vol_serv_tot_hrs_6</v>
          </cell>
        </row>
        <row r="512">
          <cell r="F512" t="str">
            <v>vol_serv_to_date_6</v>
          </cell>
          <cell r="G512" t="str">
            <v>Date</v>
          </cell>
          <cell r="H512" t="e">
            <v>#N/A</v>
          </cell>
          <cell r="I512" t="str">
            <v>When did you complete this service experience?</v>
          </cell>
          <cell r="J512">
            <v>0</v>
          </cell>
          <cell r="K512">
            <v>8</v>
          </cell>
          <cell r="L512" t="e">
            <v>#N/A</v>
          </cell>
          <cell r="M512" t="str">
            <v>Service date</v>
          </cell>
          <cell r="N512" t="str">
            <v>Enter the date the service completed (MM/DD/YYYY)</v>
          </cell>
          <cell r="O512" t="str">
            <v>required_if:vol_serv_from_date_6</v>
          </cell>
        </row>
        <row r="513">
          <cell r="F513" t="str">
            <v>vol_serv_org_7</v>
          </cell>
          <cell r="G513" t="str">
            <v>TextInput</v>
          </cell>
          <cell r="H513" t="e">
            <v>#N/A</v>
          </cell>
          <cell r="I513" t="str">
            <v>Service Experience 7 Place of Service</v>
          </cell>
          <cell r="J513">
            <v>0</v>
          </cell>
          <cell r="K513">
            <v>8</v>
          </cell>
          <cell r="L513" t="e">
            <v>#N/A</v>
          </cell>
          <cell r="M513" t="e">
            <v>#N/A</v>
          </cell>
          <cell r="N513" t="e">
            <v>#N/A</v>
          </cell>
          <cell r="O513" t="str">
            <v>required_if:vol_serv_to_date_7</v>
          </cell>
        </row>
        <row r="514">
          <cell r="F514" t="str">
            <v>vol_serv_desc_7</v>
          </cell>
          <cell r="G514" t="str">
            <v>TextInput</v>
          </cell>
          <cell r="H514" t="e">
            <v>#N/A</v>
          </cell>
          <cell r="I514" t="str">
            <v>Service Experience 7 Description of Service</v>
          </cell>
          <cell r="J514">
            <v>0</v>
          </cell>
          <cell r="K514">
            <v>8</v>
          </cell>
          <cell r="L514" t="e">
            <v>#N/A</v>
          </cell>
          <cell r="M514" t="e">
            <v>#N/A</v>
          </cell>
          <cell r="N514" t="e">
            <v>#N/A</v>
          </cell>
          <cell r="O514" t="str">
            <v>required_if:vol_serv_org_7</v>
          </cell>
        </row>
        <row r="515">
          <cell r="F515" t="str">
            <v>vol_serv_tot_hrs_7</v>
          </cell>
          <cell r="G515" t="str">
            <v>TextInput</v>
          </cell>
          <cell r="H515" t="e">
            <v>#N/A</v>
          </cell>
          <cell r="I515" t="str">
            <v>Service Experience 7 Total Hours</v>
          </cell>
          <cell r="J515">
            <v>0</v>
          </cell>
          <cell r="K515">
            <v>8</v>
          </cell>
          <cell r="L515" t="e">
            <v>#N/A</v>
          </cell>
          <cell r="M515" t="e">
            <v>#N/A</v>
          </cell>
          <cell r="N515" t="e">
            <v>#N/A</v>
          </cell>
          <cell r="O515" t="str">
            <v>numeric|required_if:vol_serv_desc_7</v>
          </cell>
        </row>
        <row r="516">
          <cell r="F516" t="str">
            <v>vol_serv_from_date_7</v>
          </cell>
          <cell r="G516" t="str">
            <v>Date</v>
          </cell>
          <cell r="H516" t="e">
            <v>#N/A</v>
          </cell>
          <cell r="I516" t="str">
            <v>When did you start this service experience?</v>
          </cell>
          <cell r="J516">
            <v>0</v>
          </cell>
          <cell r="K516">
            <v>8</v>
          </cell>
          <cell r="L516" t="e">
            <v>#N/A</v>
          </cell>
          <cell r="M516" t="str">
            <v>Service date</v>
          </cell>
          <cell r="N516" t="str">
            <v>Enter the date the service started (MM/DD/YYYY)</v>
          </cell>
          <cell r="O516" t="str">
            <v>required_if:vol_serv_tot_hrs_7</v>
          </cell>
        </row>
        <row r="517">
          <cell r="F517" t="str">
            <v>vol_serv_to_date_7</v>
          </cell>
          <cell r="G517" t="str">
            <v>Date</v>
          </cell>
          <cell r="H517" t="e">
            <v>#N/A</v>
          </cell>
          <cell r="I517" t="str">
            <v>When did you complete this service experience?</v>
          </cell>
          <cell r="J517">
            <v>0</v>
          </cell>
          <cell r="K517">
            <v>8</v>
          </cell>
          <cell r="L517" t="e">
            <v>#N/A</v>
          </cell>
          <cell r="M517" t="str">
            <v>Service date</v>
          </cell>
          <cell r="N517" t="str">
            <v>Enter the date the service completed (MM/DD/YYYY)</v>
          </cell>
          <cell r="O517" t="str">
            <v>required_if:vol_serv_from_date_7</v>
          </cell>
        </row>
        <row r="518">
          <cell r="F518" t="str">
            <v>vol_serv_org_8</v>
          </cell>
          <cell r="G518" t="str">
            <v>TextInput</v>
          </cell>
          <cell r="H518" t="e">
            <v>#N/A</v>
          </cell>
          <cell r="I518" t="str">
            <v>Service Experience 8 Place of Service</v>
          </cell>
          <cell r="J518">
            <v>0</v>
          </cell>
          <cell r="K518">
            <v>8</v>
          </cell>
          <cell r="L518" t="e">
            <v>#N/A</v>
          </cell>
          <cell r="M518" t="e">
            <v>#N/A</v>
          </cell>
          <cell r="N518" t="e">
            <v>#N/A</v>
          </cell>
          <cell r="O518" t="str">
            <v>required_if:vol_serv_to_date_8</v>
          </cell>
        </row>
        <row r="519">
          <cell r="F519" t="str">
            <v>vol_serv_desc_8</v>
          </cell>
          <cell r="G519" t="str">
            <v>TextInput</v>
          </cell>
          <cell r="H519" t="e">
            <v>#N/A</v>
          </cell>
          <cell r="I519" t="str">
            <v>Service Experience 8 Description of Service</v>
          </cell>
          <cell r="J519">
            <v>0</v>
          </cell>
          <cell r="K519">
            <v>8</v>
          </cell>
          <cell r="L519" t="e">
            <v>#N/A</v>
          </cell>
          <cell r="M519" t="e">
            <v>#N/A</v>
          </cell>
          <cell r="N519" t="e">
            <v>#N/A</v>
          </cell>
          <cell r="O519" t="str">
            <v>required_if:vol_serv_org_8</v>
          </cell>
        </row>
        <row r="520">
          <cell r="F520" t="str">
            <v>vol_serv_tot_hrs_8</v>
          </cell>
          <cell r="G520" t="str">
            <v>TextInput</v>
          </cell>
          <cell r="H520" t="e">
            <v>#N/A</v>
          </cell>
          <cell r="I520" t="str">
            <v>Service Experience 8 Total Hours</v>
          </cell>
          <cell r="J520">
            <v>0</v>
          </cell>
          <cell r="K520">
            <v>8</v>
          </cell>
          <cell r="L520" t="e">
            <v>#N/A</v>
          </cell>
          <cell r="M520" t="e">
            <v>#N/A</v>
          </cell>
          <cell r="N520" t="e">
            <v>#N/A</v>
          </cell>
          <cell r="O520" t="str">
            <v>numeric|required_if:vol_serv_desc_8</v>
          </cell>
        </row>
        <row r="521">
          <cell r="F521" t="str">
            <v>vol_serv_from_date_8</v>
          </cell>
          <cell r="G521" t="str">
            <v>Date</v>
          </cell>
          <cell r="H521" t="e">
            <v>#N/A</v>
          </cell>
          <cell r="I521" t="str">
            <v>When did you start this service experience?</v>
          </cell>
          <cell r="J521">
            <v>0</v>
          </cell>
          <cell r="K521">
            <v>8</v>
          </cell>
          <cell r="L521" t="e">
            <v>#N/A</v>
          </cell>
          <cell r="M521" t="str">
            <v>Service date</v>
          </cell>
          <cell r="N521" t="str">
            <v>Enter the date the service started (MM/DD/YYYY)</v>
          </cell>
          <cell r="O521" t="str">
            <v>required_if:vol_serv_tot_hrs_8</v>
          </cell>
        </row>
        <row r="522">
          <cell r="F522" t="str">
            <v>vol_serv_to_date_8</v>
          </cell>
          <cell r="G522" t="str">
            <v>Date</v>
          </cell>
          <cell r="H522" t="e">
            <v>#N/A</v>
          </cell>
          <cell r="I522" t="str">
            <v>When did you complete this service experience?</v>
          </cell>
          <cell r="J522">
            <v>0</v>
          </cell>
          <cell r="K522">
            <v>8</v>
          </cell>
          <cell r="L522" t="e">
            <v>#N/A</v>
          </cell>
          <cell r="M522" t="str">
            <v>Service date</v>
          </cell>
          <cell r="N522" t="str">
            <v>Enter the date the service completed (MM/DD/YYYY)</v>
          </cell>
          <cell r="O522" t="str">
            <v>required_if:vol_serv_from_date_8</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admit"/>
      <sheetName val="raw data readmit"/>
    </sheetNames>
    <sheetDataSet>
      <sheetData sheetId="0"/>
      <sheetData sheetId="1">
        <row r="2">
          <cell r="F2" t="str">
            <v>parent_ed_background_1</v>
          </cell>
          <cell r="G2" t="str">
            <v>SelectList</v>
          </cell>
          <cell r="H2" t="b">
            <v>0</v>
          </cell>
          <cell r="I2" t="str">
            <v>Parent/Guardian 1's education level</v>
          </cell>
          <cell r="J2">
            <v>0</v>
          </cell>
          <cell r="K2">
            <v>1</v>
          </cell>
          <cell r="L2" t="str">
            <v>edlevels</v>
          </cell>
          <cell r="M2" t="str">
            <v>Please indicate the highest level completed of your parent's or legal guardian's educational background</v>
          </cell>
          <cell r="N2" t="str">
            <v>Please indicate the highest level completed of your parent's or legal guardian's educational background</v>
          </cell>
          <cell r="O2" t="str">
            <v>required</v>
          </cell>
        </row>
        <row r="3">
          <cell r="F3" t="str">
            <v>parent_relationship_1</v>
          </cell>
          <cell r="G3" t="str">
            <v>SelectList</v>
          </cell>
          <cell r="H3" t="b">
            <v>0</v>
          </cell>
          <cell r="I3" t="str">
            <v>Parent/Guardian 1's relationship to you</v>
          </cell>
          <cell r="J3">
            <v>0</v>
          </cell>
          <cell r="K3">
            <v>1</v>
          </cell>
          <cell r="L3" t="str">
            <v>parentrelationships</v>
          </cell>
          <cell r="M3" t="e">
            <v>#N/A</v>
          </cell>
          <cell r="N3" t="e">
            <v>#N/A</v>
          </cell>
          <cell r="O3" t="str">
            <v>required</v>
          </cell>
        </row>
        <row r="4">
          <cell r="F4" t="str">
            <v>parent_ed_background_2</v>
          </cell>
          <cell r="G4" t="str">
            <v>SelectList</v>
          </cell>
          <cell r="H4" t="b">
            <v>0</v>
          </cell>
          <cell r="I4" t="str">
            <v>Parent/Guardian 2's education level</v>
          </cell>
          <cell r="J4">
            <v>0</v>
          </cell>
          <cell r="K4">
            <v>1</v>
          </cell>
          <cell r="L4" t="str">
            <v>edlevels</v>
          </cell>
          <cell r="M4" t="str">
            <v>Please indicate the highest level completed of your parent's or legal guardian's educational background</v>
          </cell>
          <cell r="N4" t="str">
            <v>Please indicate the highest level completed of your parent's or legal guardian's educational background</v>
          </cell>
          <cell r="O4" t="str">
            <v>required</v>
          </cell>
        </row>
        <row r="5">
          <cell r="F5" t="str">
            <v>parent_relationship_2</v>
          </cell>
          <cell r="G5" t="str">
            <v>SelectList</v>
          </cell>
          <cell r="H5" t="b">
            <v>0</v>
          </cell>
          <cell r="I5" t="str">
            <v>Parent/Guardian 2's relationship to you</v>
          </cell>
          <cell r="J5">
            <v>0</v>
          </cell>
          <cell r="K5">
            <v>1</v>
          </cell>
          <cell r="L5" t="str">
            <v>parent2relationships</v>
          </cell>
          <cell r="M5" t="e">
            <v>#N/A</v>
          </cell>
          <cell r="N5" t="e">
            <v>#N/A</v>
          </cell>
          <cell r="O5" t="str">
            <v>required</v>
          </cell>
        </row>
        <row r="6">
          <cell r="F6" t="str">
            <v>conservatorship_sw</v>
          </cell>
          <cell r="G6" t="str">
            <v>Radio</v>
          </cell>
          <cell r="H6" t="e">
            <v>#N/A</v>
          </cell>
          <cell r="I6" t="str">
            <v>At any time in your life were you placed in foster care or adopted from foster care in Texas?</v>
          </cell>
          <cell r="J6">
            <v>0</v>
          </cell>
          <cell r="K6">
            <v>1</v>
          </cell>
          <cell r="L6" t="e">
            <v>#N/A</v>
          </cell>
          <cell r="M6" t="e">
            <v>#N/A</v>
          </cell>
          <cell r="N6" t="e">
            <v>#N/A</v>
          </cell>
          <cell r="O6" t="str">
            <v>required</v>
          </cell>
        </row>
        <row r="7">
          <cell r="F7" t="str">
            <v>conservatorship_info</v>
          </cell>
          <cell r="G7" t="str">
            <v>Radio</v>
          </cell>
          <cell r="H7" t="e">
            <v>#N/A</v>
          </cell>
          <cell r="I7" t="str">
            <v>If admitted, would you like to receive information on possible eligibility for financial and other assistance for students who were placed in foster care in Texas?</v>
          </cell>
          <cell r="J7">
            <v>0</v>
          </cell>
          <cell r="K7">
            <v>1</v>
          </cell>
          <cell r="L7" t="e">
            <v>#N/A</v>
          </cell>
          <cell r="M7" t="e">
            <v>#N/A</v>
          </cell>
          <cell r="N7" t="e">
            <v>#N/A</v>
          </cell>
          <cell r="O7" t="str">
            <v>required_if:conservatorship_sw:Y</v>
          </cell>
        </row>
        <row r="8">
          <cell r="F8" t="str">
            <v>other_lang_1</v>
          </cell>
          <cell r="G8" t="str">
            <v>SelectList</v>
          </cell>
          <cell r="H8" t="b">
            <v>0</v>
          </cell>
          <cell r="I8" t="str">
            <v>In addition to English, what languages do you speak fluently?</v>
          </cell>
          <cell r="J8">
            <v>0</v>
          </cell>
          <cell r="K8">
            <v>1</v>
          </cell>
          <cell r="L8" t="str">
            <v>languages</v>
          </cell>
          <cell r="M8" t="e">
            <v>#N/A</v>
          </cell>
          <cell r="N8" t="e">
            <v>#N/A</v>
          </cell>
          <cell r="O8" t="e">
            <v>#N/A</v>
          </cell>
        </row>
        <row r="9">
          <cell r="F9" t="str">
            <v>other_lang_yrs_1</v>
          </cell>
          <cell r="G9" t="str">
            <v>TextInput</v>
          </cell>
          <cell r="H9" t="e">
            <v>#N/A</v>
          </cell>
          <cell r="I9" t="str">
            <v>Years Spoken?</v>
          </cell>
          <cell r="J9">
            <v>0</v>
          </cell>
          <cell r="K9">
            <v>1</v>
          </cell>
          <cell r="L9" t="e">
            <v>#N/A</v>
          </cell>
          <cell r="M9" t="e">
            <v>#N/A</v>
          </cell>
          <cell r="N9" t="str">
            <v>Enter the number of years you have spoken this language</v>
          </cell>
          <cell r="O9" t="str">
            <v>numeric|required_if:other_lang_1</v>
          </cell>
        </row>
        <row r="10">
          <cell r="F10" t="str">
            <v>other_lang_2</v>
          </cell>
          <cell r="G10" t="str">
            <v>SelectList</v>
          </cell>
          <cell r="H10" t="b">
            <v>0</v>
          </cell>
          <cell r="I10" t="str">
            <v>Select any other language you speak fluently</v>
          </cell>
          <cell r="J10">
            <v>0</v>
          </cell>
          <cell r="K10">
            <v>1</v>
          </cell>
          <cell r="L10" t="str">
            <v>languages</v>
          </cell>
          <cell r="M10" t="e">
            <v>#N/A</v>
          </cell>
          <cell r="N10" t="e">
            <v>#N/A</v>
          </cell>
          <cell r="O10" t="e">
            <v>#N/A</v>
          </cell>
        </row>
        <row r="11">
          <cell r="F11" t="str">
            <v>other_lang_yrs_2</v>
          </cell>
          <cell r="G11" t="str">
            <v>TextInput</v>
          </cell>
          <cell r="H11" t="e">
            <v>#N/A</v>
          </cell>
          <cell r="I11" t="str">
            <v>Years Spoken?</v>
          </cell>
          <cell r="J11">
            <v>0</v>
          </cell>
          <cell r="K11">
            <v>1</v>
          </cell>
          <cell r="L11" t="e">
            <v>#N/A</v>
          </cell>
          <cell r="M11" t="e">
            <v>#N/A</v>
          </cell>
          <cell r="N11" t="str">
            <v>Enter the number of years you have spoken this language</v>
          </cell>
          <cell r="O11" t="str">
            <v>numeric|required_if:other_lang_2</v>
          </cell>
        </row>
        <row r="12">
          <cell r="F12" t="str">
            <v>family_income</v>
          </cell>
          <cell r="G12" t="str">
            <v>SelectList</v>
          </cell>
          <cell r="H12" t="b">
            <v>0</v>
          </cell>
          <cell r="I12" t="str">
            <v>Please indicate, for the most recent tax year, your family's gross income. Include both taxed and untaxed income:</v>
          </cell>
          <cell r="J12">
            <v>0</v>
          </cell>
          <cell r="K12">
            <v>1</v>
          </cell>
          <cell r="L12" t="str">
            <v>familyincome</v>
          </cell>
          <cell r="M12" t="e">
            <v>#N/A</v>
          </cell>
          <cell r="N12" t="e">
            <v>#N/A</v>
          </cell>
          <cell r="O12" t="e">
            <v>#N/A</v>
          </cell>
        </row>
        <row r="13">
          <cell r="F13" t="str">
            <v>parent_title_1</v>
          </cell>
          <cell r="G13" t="str">
            <v>SelectList</v>
          </cell>
          <cell r="H13" t="b">
            <v>0</v>
          </cell>
          <cell r="I13" t="str">
            <v>Parent/Guardian 1 Title</v>
          </cell>
          <cell r="J13">
            <v>0</v>
          </cell>
          <cell r="K13">
            <v>1</v>
          </cell>
          <cell r="L13" t="e">
            <v>#N/A</v>
          </cell>
          <cell r="M13" t="e">
            <v>#N/A</v>
          </cell>
          <cell r="N13" t="e">
            <v>#N/A</v>
          </cell>
          <cell r="O13" t="e">
            <v>#N/A</v>
          </cell>
        </row>
        <row r="14">
          <cell r="F14" t="str">
            <v>parent_last_nm_1</v>
          </cell>
          <cell r="G14" t="str">
            <v>TextInput</v>
          </cell>
          <cell r="H14" t="e">
            <v>#N/A</v>
          </cell>
          <cell r="I14" t="str">
            <v>Parent/Guardian 1 Last Name</v>
          </cell>
          <cell r="J14">
            <v>0</v>
          </cell>
          <cell r="K14">
            <v>1</v>
          </cell>
          <cell r="L14" t="e">
            <v>#N/A</v>
          </cell>
          <cell r="M14" t="e">
            <v>#N/A</v>
          </cell>
          <cell r="N14" t="e">
            <v>#N/A</v>
          </cell>
          <cell r="O14" t="str">
            <v>required</v>
          </cell>
        </row>
        <row r="15">
          <cell r="F15" t="str">
            <v>parent_first_nm_1</v>
          </cell>
          <cell r="G15" t="str">
            <v>TextInput</v>
          </cell>
          <cell r="H15" t="e">
            <v>#N/A</v>
          </cell>
          <cell r="I15" t="str">
            <v>Parent/Guardian 1 First Name</v>
          </cell>
          <cell r="J15">
            <v>0</v>
          </cell>
          <cell r="K15">
            <v>1</v>
          </cell>
          <cell r="L15" t="e">
            <v>#N/A</v>
          </cell>
          <cell r="M15" t="e">
            <v>#N/A</v>
          </cell>
          <cell r="N15" t="e">
            <v>#N/A</v>
          </cell>
          <cell r="O15" t="str">
            <v>required</v>
          </cell>
        </row>
        <row r="16">
          <cell r="F16" t="str">
            <v>parent_middle_nm_1</v>
          </cell>
          <cell r="G16" t="str">
            <v>TextInput</v>
          </cell>
          <cell r="H16" t="e">
            <v>#N/A</v>
          </cell>
          <cell r="I16" t="str">
            <v>Parent/Guardian 1 Middle Initial</v>
          </cell>
          <cell r="J16">
            <v>0</v>
          </cell>
          <cell r="K16">
            <v>1</v>
          </cell>
          <cell r="L16" t="e">
            <v>#N/A</v>
          </cell>
          <cell r="M16" t="e">
            <v>#N/A</v>
          </cell>
          <cell r="N16" t="e">
            <v>#N/A</v>
          </cell>
          <cell r="O16" t="e">
            <v>#N/A</v>
          </cell>
        </row>
        <row r="17">
          <cell r="F17" t="str">
            <v>parent_suffix_1</v>
          </cell>
          <cell r="G17" t="str">
            <v>SelectList</v>
          </cell>
          <cell r="H17" t="e">
            <v>#N/A</v>
          </cell>
          <cell r="I17" t="str">
            <v>Parent/Guardian 1 Suffix</v>
          </cell>
          <cell r="J17">
            <v>0</v>
          </cell>
          <cell r="K17">
            <v>1</v>
          </cell>
          <cell r="L17" t="str">
            <v>suffixes</v>
          </cell>
          <cell r="M17" t="e">
            <v>#N/A</v>
          </cell>
          <cell r="N17" t="e">
            <v>#N/A</v>
          </cell>
          <cell r="O17" t="e">
            <v>#N/A</v>
          </cell>
        </row>
        <row r="18">
          <cell r="F18" t="str">
            <v>parent_living_1</v>
          </cell>
          <cell r="G18" t="str">
            <v>Radio</v>
          </cell>
          <cell r="H18" t="e">
            <v>#N/A</v>
          </cell>
          <cell r="I18" t="str">
            <v>Is this parent/guardian still living?</v>
          </cell>
          <cell r="J18">
            <v>0</v>
          </cell>
          <cell r="K18">
            <v>1</v>
          </cell>
          <cell r="L18" t="e">
            <v>#N/A</v>
          </cell>
          <cell r="M18" t="e">
            <v>#N/A</v>
          </cell>
          <cell r="N18" t="e">
            <v>#N/A</v>
          </cell>
          <cell r="O18" t="str">
            <v>required</v>
          </cell>
        </row>
        <row r="19">
          <cell r="F19" t="str">
            <v>parent_resides_with_1</v>
          </cell>
          <cell r="G19" t="str">
            <v>Radio</v>
          </cell>
          <cell r="H19" t="e">
            <v>#N/A</v>
          </cell>
          <cell r="I19" t="str">
            <v>Do you live with this parent/guardian?</v>
          </cell>
          <cell r="J19">
            <v>0</v>
          </cell>
          <cell r="K19">
            <v>1</v>
          </cell>
          <cell r="L19" t="e">
            <v>#N/A</v>
          </cell>
          <cell r="M19" t="e">
            <v>#N/A</v>
          </cell>
          <cell r="N19" t="e">
            <v>#N/A</v>
          </cell>
          <cell r="O19" t="str">
            <v>required_if:parent_living_1,Y</v>
          </cell>
        </row>
        <row r="20">
          <cell r="F20" t="str">
            <v>parent_addr_1</v>
          </cell>
          <cell r="G20" t="str">
            <v>TextInput</v>
          </cell>
          <cell r="H20" t="e">
            <v>#N/A</v>
          </cell>
          <cell r="I20" t="str">
            <v>Parent/Guardian 1 Street Address</v>
          </cell>
          <cell r="J20">
            <v>0</v>
          </cell>
          <cell r="K20">
            <v>1</v>
          </cell>
          <cell r="L20" t="e">
            <v>#N/A</v>
          </cell>
          <cell r="M20" t="e">
            <v>#N/A</v>
          </cell>
          <cell r="N20" t="e">
            <v>#N/A</v>
          </cell>
          <cell r="O20" t="str">
            <v>required_if:parent_city_1</v>
          </cell>
        </row>
        <row r="21">
          <cell r="F21" t="str">
            <v>parent_addr2_1</v>
          </cell>
          <cell r="G21" t="str">
            <v>TextInput</v>
          </cell>
          <cell r="H21" t="e">
            <v>#N/A</v>
          </cell>
          <cell r="I21" t="str">
            <v>Parent/Guardian 1 Street Address line 2</v>
          </cell>
          <cell r="J21">
            <v>0</v>
          </cell>
          <cell r="K21">
            <v>1</v>
          </cell>
          <cell r="L21" t="e">
            <v>#N/A</v>
          </cell>
          <cell r="M21" t="e">
            <v>#N/A</v>
          </cell>
          <cell r="N21" t="e">
            <v>#N/A</v>
          </cell>
          <cell r="O21" t="str">
            <v>is_not:@parent_addr_1</v>
          </cell>
        </row>
        <row r="22">
          <cell r="F22" t="str">
            <v>parent_city_1</v>
          </cell>
          <cell r="G22" t="str">
            <v>TextInput</v>
          </cell>
          <cell r="H22" t="e">
            <v>#N/A</v>
          </cell>
          <cell r="I22" t="str">
            <v>Parent/Guardian 1 Address City</v>
          </cell>
          <cell r="J22">
            <v>0</v>
          </cell>
          <cell r="K22">
            <v>1</v>
          </cell>
          <cell r="L22" t="e">
            <v>#N/A</v>
          </cell>
          <cell r="M22" t="e">
            <v>#N/A</v>
          </cell>
          <cell r="N22" t="e">
            <v>#N/A</v>
          </cell>
          <cell r="O22" t="str">
            <v>required_if:parent_addr_1|is_not:@parent_addr_1</v>
          </cell>
        </row>
        <row r="23">
          <cell r="F23" t="str">
            <v>parent_addr_country_1</v>
          </cell>
          <cell r="G23" t="str">
            <v>SelectList</v>
          </cell>
          <cell r="H23" t="b">
            <v>0</v>
          </cell>
          <cell r="I23" t="str">
            <v>Parent/Guardian 1 Address Country</v>
          </cell>
          <cell r="J23">
            <v>0</v>
          </cell>
          <cell r="K23">
            <v>1</v>
          </cell>
          <cell r="L23" t="str">
            <v>countries</v>
          </cell>
          <cell r="M23" t="e">
            <v>#N/A</v>
          </cell>
          <cell r="N23" t="e">
            <v>#N/A</v>
          </cell>
          <cell r="O23" t="str">
            <v>required_if:parent_city_1</v>
          </cell>
        </row>
        <row r="24">
          <cell r="F24" t="str">
            <v>parent_state_1</v>
          </cell>
          <cell r="G24" t="str">
            <v>SelectList</v>
          </cell>
          <cell r="H24" t="b">
            <v>0</v>
          </cell>
          <cell r="I24" t="str">
            <v>Parent/Guardian 1 Address State</v>
          </cell>
          <cell r="J24">
            <v>0</v>
          </cell>
          <cell r="K24">
            <v>1</v>
          </cell>
          <cell r="L24" t="str">
            <v>states</v>
          </cell>
          <cell r="M24" t="e">
            <v>#N/A</v>
          </cell>
          <cell r="N24" t="e">
            <v>#N/A</v>
          </cell>
          <cell r="O24" t="str">
            <v>required_if: parent_addr_country_1,US</v>
          </cell>
        </row>
        <row r="25">
          <cell r="F25" t="str">
            <v>parent_province_1</v>
          </cell>
          <cell r="G25" t="str">
            <v>SelectList</v>
          </cell>
          <cell r="H25" t="b">
            <v>0</v>
          </cell>
          <cell r="I25" t="str">
            <v>Parent/Guardian 1 Address Province</v>
          </cell>
          <cell r="J25">
            <v>0</v>
          </cell>
          <cell r="K25">
            <v>1</v>
          </cell>
          <cell r="L25" t="str">
            <v>provinces</v>
          </cell>
          <cell r="M25" t="e">
            <v>#N/A</v>
          </cell>
          <cell r="N25" t="e">
            <v>#N/A</v>
          </cell>
          <cell r="O25" t="str">
            <v>required_if: parent_addr_country_1,Canada</v>
          </cell>
        </row>
        <row r="26">
          <cell r="F26" t="str">
            <v>parent_postal_code_1</v>
          </cell>
          <cell r="G26" t="str">
            <v>TextInput</v>
          </cell>
          <cell r="H26" t="e">
            <v>#N/A</v>
          </cell>
          <cell r="I26" t="str">
            <v>Parent/Guardian 1 Address Postal/Zip Code</v>
          </cell>
          <cell r="J26">
            <v>0</v>
          </cell>
          <cell r="K26">
            <v>1</v>
          </cell>
          <cell r="L26" t="e">
            <v>#N/A</v>
          </cell>
          <cell r="M26" t="e">
            <v>#N/A</v>
          </cell>
          <cell r="N26" t="e">
            <v>#N/A</v>
          </cell>
          <cell r="O26" t="str">
            <v>alpha_num|required_if:parent_addr_country_1,US,Canada</v>
          </cell>
        </row>
        <row r="27">
          <cell r="F27" t="str">
            <v>parentAddrVerifiedSw</v>
          </cell>
          <cell r="G27" t="str">
            <v>TextInput</v>
          </cell>
          <cell r="H27" t="e">
            <v>#N/A</v>
          </cell>
          <cell r="I27" t="str">
            <v>Parent/Guardian Address Verified Switch:</v>
          </cell>
          <cell r="J27">
            <v>0</v>
          </cell>
          <cell r="K27">
            <v>1</v>
          </cell>
          <cell r="L27" t="e">
            <v>#N/A</v>
          </cell>
          <cell r="M27" t="str">
            <v>You must verify your parent's address</v>
          </cell>
          <cell r="N27" t="e">
            <v>#N/A</v>
          </cell>
          <cell r="O27" t="str">
            <v>required|oneOf:V,S,I</v>
          </cell>
        </row>
        <row r="28">
          <cell r="F28" t="str">
            <v>parentAddrVerify</v>
          </cell>
          <cell r="G28" t="str">
            <v>AddressVerification</v>
          </cell>
          <cell r="H28" t="e">
            <v>#N/A</v>
          </cell>
          <cell r="I28" t="str">
            <v>Parent Address Verification Status (Required)</v>
          </cell>
          <cell r="J28">
            <v>0</v>
          </cell>
          <cell r="K28">
            <v>1</v>
          </cell>
          <cell r="L28" t="e">
            <v>#N/A</v>
          </cell>
          <cell r="M28" t="e">
            <v>#N/A</v>
          </cell>
          <cell r="N28" t="e">
            <v>#N/A</v>
          </cell>
          <cell r="O28" t="b">
            <v>0</v>
          </cell>
        </row>
        <row r="29">
          <cell r="F29" t="str">
            <v>parent_preferred_phone_1</v>
          </cell>
          <cell r="G29" t="str">
            <v>TextInput</v>
          </cell>
          <cell r="H29" t="e">
            <v>#N/A</v>
          </cell>
          <cell r="I29" t="str">
            <v>Parent/Guardian 1 Preferred Phone Number</v>
          </cell>
          <cell r="J29">
            <v>0</v>
          </cell>
          <cell r="K29">
            <v>1</v>
          </cell>
          <cell r="L29" t="e">
            <v>#N/A</v>
          </cell>
          <cell r="M29" t="str">
            <v>Numbers only, no dashes, dots, or parentheses, please. Please include area code.</v>
          </cell>
          <cell r="N29" t="str">
            <v>Numbers only, no dashes, dots, or parentheses, please. Please include area code.</v>
          </cell>
          <cell r="O29" t="str">
            <v>numeric|min:6|max:15</v>
          </cell>
        </row>
        <row r="30">
          <cell r="F30" t="str">
            <v>parent_preferred_phone_country_code_1</v>
          </cell>
          <cell r="G30" t="str">
            <v>PhoneCountryCode</v>
          </cell>
          <cell r="H30" t="e">
            <v>#N/A</v>
          </cell>
          <cell r="I30" t="str">
            <v>Parent/Guardian 1 Preferred Phone International Country Code</v>
          </cell>
          <cell r="J30">
            <v>0</v>
          </cell>
          <cell r="K30">
            <v>1</v>
          </cell>
          <cell r="L30" t="e">
            <v>#N/A</v>
          </cell>
          <cell r="M30" t="str">
            <v>International phone numbers ONLY. If you are in the US, do NOT enter your area code here.</v>
          </cell>
          <cell r="N30" t="e">
            <v>#N/A</v>
          </cell>
          <cell r="O30" t="str">
            <v>numeric|max:3</v>
          </cell>
        </row>
        <row r="31">
          <cell r="F31" t="str">
            <v>parent_preferred_phone_type_1</v>
          </cell>
          <cell r="G31" t="str">
            <v>SelectList</v>
          </cell>
          <cell r="H31" t="b">
            <v>0</v>
          </cell>
          <cell r="I31" t="str">
            <v>Parent/Guardian 1 Phone Type</v>
          </cell>
          <cell r="J31">
            <v>0</v>
          </cell>
          <cell r="K31">
            <v>1</v>
          </cell>
          <cell r="L31" t="e">
            <v>#N/A</v>
          </cell>
          <cell r="M31" t="e">
            <v>#N/A</v>
          </cell>
          <cell r="N31" t="e">
            <v>#N/A</v>
          </cell>
          <cell r="O31" t="str">
            <v>required_if:parent_preferred_phone_1</v>
          </cell>
        </row>
        <row r="32">
          <cell r="F32" t="str">
            <v>parent_alternate_phone_1</v>
          </cell>
          <cell r="G32" t="str">
            <v>TextInput</v>
          </cell>
          <cell r="H32" t="e">
            <v>#N/A</v>
          </cell>
          <cell r="I32" t="str">
            <v>Parent/Guardian 1 Alternate Phone Number</v>
          </cell>
          <cell r="J32">
            <v>0</v>
          </cell>
          <cell r="K32">
            <v>1</v>
          </cell>
          <cell r="L32" t="e">
            <v>#N/A</v>
          </cell>
          <cell r="M32" t="str">
            <v>Numbers only, no dashes, dots, or parentheses, please. Please include area code.</v>
          </cell>
          <cell r="N32" t="str">
            <v>Numbers only, no dashes, dots, or parentheses, please. Please include area code.</v>
          </cell>
          <cell r="O32" t="str">
            <v>required_if:parent_alternate_phone_country_code_1|numeric|min:6|max:15</v>
          </cell>
        </row>
        <row r="33">
          <cell r="F33" t="str">
            <v>parent_alternate_phone_country_code_1</v>
          </cell>
          <cell r="G33" t="str">
            <v>PhoneCountryCode</v>
          </cell>
          <cell r="H33" t="e">
            <v>#N/A</v>
          </cell>
          <cell r="I33" t="str">
            <v>Parent/Guardian 1 Alternate Phone International Country Code</v>
          </cell>
          <cell r="J33">
            <v>0</v>
          </cell>
          <cell r="K33">
            <v>1</v>
          </cell>
          <cell r="L33" t="e">
            <v>#N/A</v>
          </cell>
          <cell r="M33" t="str">
            <v>International phone numbers ONLY. If you are in the US, do NOT enter your area code here.</v>
          </cell>
          <cell r="N33" t="e">
            <v>#N/A</v>
          </cell>
          <cell r="O33" t="str">
            <v>numeric|max:3</v>
          </cell>
        </row>
        <row r="34">
          <cell r="F34" t="str">
            <v>parent_alternate_phone_type_1</v>
          </cell>
          <cell r="G34" t="str">
            <v>SelectList</v>
          </cell>
          <cell r="H34" t="b">
            <v>0</v>
          </cell>
          <cell r="I34" t="str">
            <v>Parent/Guardian 1 Alternate Phone Type</v>
          </cell>
          <cell r="J34">
            <v>0</v>
          </cell>
          <cell r="K34">
            <v>1</v>
          </cell>
          <cell r="L34" t="e">
            <v>#N/A</v>
          </cell>
          <cell r="M34" t="e">
            <v>#N/A</v>
          </cell>
          <cell r="N34" t="e">
            <v>#N/A</v>
          </cell>
          <cell r="O34" t="str">
            <v>required_if:parent_alternate_phone_1</v>
          </cell>
        </row>
        <row r="35">
          <cell r="F35" t="str">
            <v>parent_email_addr_1</v>
          </cell>
          <cell r="G35" t="str">
            <v>TextInput</v>
          </cell>
          <cell r="H35" t="e">
            <v>#N/A</v>
          </cell>
          <cell r="I35" t="str">
            <v>Parent/Guardian 1 Email Address</v>
          </cell>
          <cell r="J35">
            <v>0</v>
          </cell>
          <cell r="K35">
            <v>1</v>
          </cell>
          <cell r="L35" t="e">
            <v>#N/A</v>
          </cell>
          <cell r="M35" t="e">
            <v>#N/A</v>
          </cell>
          <cell r="N35" t="e">
            <v>#N/A</v>
          </cell>
          <cell r="O35" t="str">
            <v>required_if:parent_living_1,Y|email|confirmed:parent_email_addr_confirmation_1</v>
          </cell>
        </row>
        <row r="36">
          <cell r="F36" t="str">
            <v>parent_email_addr_confirmation_1</v>
          </cell>
          <cell r="G36" t="str">
            <v>TextInput</v>
          </cell>
          <cell r="H36" t="e">
            <v>#N/A</v>
          </cell>
          <cell r="I36" t="str">
            <v>Parent/Guardian 1 Email Address confirmation</v>
          </cell>
          <cell r="J36">
            <v>0</v>
          </cell>
          <cell r="K36">
            <v>1</v>
          </cell>
          <cell r="L36" t="e">
            <v>#N/A</v>
          </cell>
          <cell r="M36" t="e">
            <v>#N/A</v>
          </cell>
          <cell r="N36" t="e">
            <v>#N/A</v>
          </cell>
          <cell r="O36" t="str">
            <v>email</v>
          </cell>
        </row>
        <row r="37">
          <cell r="F37" t="str">
            <v>add_parent_2</v>
          </cell>
          <cell r="G37" t="str">
            <v>Checkbox</v>
          </cell>
          <cell r="H37" t="e">
            <v>#N/A</v>
          </cell>
          <cell r="I37" t="str">
            <v>Check here to add another parent/guardian</v>
          </cell>
          <cell r="J37">
            <v>0</v>
          </cell>
          <cell r="K37">
            <v>1</v>
          </cell>
          <cell r="L37" t="e">
            <v>#N/A</v>
          </cell>
          <cell r="M37" t="e">
            <v>#N/A</v>
          </cell>
          <cell r="N37" t="e">
            <v>#N/A</v>
          </cell>
          <cell r="O37" t="e">
            <v>#N/A</v>
          </cell>
        </row>
        <row r="38">
          <cell r="F38" t="str">
            <v>parent_title_2</v>
          </cell>
          <cell r="G38" t="str">
            <v>SelectList</v>
          </cell>
          <cell r="H38" t="b">
            <v>0</v>
          </cell>
          <cell r="I38" t="str">
            <v>Parent/Guardian 2 Title</v>
          </cell>
          <cell r="J38">
            <v>0</v>
          </cell>
          <cell r="K38">
            <v>1</v>
          </cell>
          <cell r="L38" t="e">
            <v>#N/A</v>
          </cell>
          <cell r="M38" t="e">
            <v>#N/A</v>
          </cell>
          <cell r="N38" t="e">
            <v>#N/A</v>
          </cell>
          <cell r="O38" t="e">
            <v>#N/A</v>
          </cell>
        </row>
        <row r="39">
          <cell r="F39" t="str">
            <v>parent_last_nm_2</v>
          </cell>
          <cell r="G39" t="str">
            <v>TextInput</v>
          </cell>
          <cell r="H39" t="e">
            <v>#N/A</v>
          </cell>
          <cell r="I39" t="str">
            <v>Parent/Guardian 2 Last Name</v>
          </cell>
          <cell r="J39">
            <v>0</v>
          </cell>
          <cell r="K39">
            <v>1</v>
          </cell>
          <cell r="L39" t="e">
            <v>#N/A</v>
          </cell>
          <cell r="M39" t="e">
            <v>#N/A</v>
          </cell>
          <cell r="N39" t="e">
            <v>#N/A</v>
          </cell>
          <cell r="O39" t="str">
            <v>required_if:add_parent_2,Y</v>
          </cell>
        </row>
        <row r="40">
          <cell r="F40" t="str">
            <v>parent_first_nm_2</v>
          </cell>
          <cell r="G40" t="str">
            <v>TextInput</v>
          </cell>
          <cell r="H40" t="e">
            <v>#N/A</v>
          </cell>
          <cell r="I40" t="str">
            <v>Parent/Guardian 2 First Name</v>
          </cell>
          <cell r="J40">
            <v>0</v>
          </cell>
          <cell r="K40">
            <v>1</v>
          </cell>
          <cell r="L40" t="e">
            <v>#N/A</v>
          </cell>
          <cell r="M40" t="e">
            <v>#N/A</v>
          </cell>
          <cell r="N40" t="e">
            <v>#N/A</v>
          </cell>
          <cell r="O40" t="str">
            <v>required_if:add_parent_2,Y</v>
          </cell>
        </row>
        <row r="41">
          <cell r="F41" t="str">
            <v>parent_middle_nm_2</v>
          </cell>
          <cell r="G41" t="str">
            <v>TextInput</v>
          </cell>
          <cell r="H41" t="e">
            <v>#N/A</v>
          </cell>
          <cell r="I41" t="str">
            <v>Parent/Guardian 2 Middle Initial</v>
          </cell>
          <cell r="J41">
            <v>0</v>
          </cell>
          <cell r="K41">
            <v>1</v>
          </cell>
          <cell r="L41" t="e">
            <v>#N/A</v>
          </cell>
          <cell r="M41" t="e">
            <v>#N/A</v>
          </cell>
          <cell r="N41" t="e">
            <v>#N/A</v>
          </cell>
          <cell r="O41" t="e">
            <v>#N/A</v>
          </cell>
        </row>
        <row r="42">
          <cell r="F42" t="str">
            <v>parent_suffix_2</v>
          </cell>
          <cell r="G42" t="str">
            <v>SelectList</v>
          </cell>
          <cell r="H42" t="e">
            <v>#N/A</v>
          </cell>
          <cell r="I42" t="str">
            <v>Parent/Guardian 2 Suffix</v>
          </cell>
          <cell r="J42">
            <v>0</v>
          </cell>
          <cell r="K42">
            <v>1</v>
          </cell>
          <cell r="L42" t="str">
            <v>suffixes</v>
          </cell>
          <cell r="M42" t="e">
            <v>#N/A</v>
          </cell>
          <cell r="N42" t="e">
            <v>#N/A</v>
          </cell>
          <cell r="O42" t="e">
            <v>#N/A</v>
          </cell>
        </row>
        <row r="43">
          <cell r="F43" t="str">
            <v>parent_living_2</v>
          </cell>
          <cell r="G43" t="str">
            <v>Radio</v>
          </cell>
          <cell r="H43" t="e">
            <v>#N/A</v>
          </cell>
          <cell r="I43" t="str">
            <v>Is this parent/guardian still living?</v>
          </cell>
          <cell r="J43">
            <v>0</v>
          </cell>
          <cell r="K43">
            <v>1</v>
          </cell>
          <cell r="L43" t="e">
            <v>#N/A</v>
          </cell>
          <cell r="M43" t="e">
            <v>#N/A</v>
          </cell>
          <cell r="N43" t="e">
            <v>#N/A</v>
          </cell>
          <cell r="O43" t="str">
            <v>required_if:add_parent_2,Y</v>
          </cell>
        </row>
        <row r="44">
          <cell r="F44" t="str">
            <v>parent_resides_with_2</v>
          </cell>
          <cell r="G44" t="str">
            <v>Radio</v>
          </cell>
          <cell r="H44" t="e">
            <v>#N/A</v>
          </cell>
          <cell r="I44" t="str">
            <v>Do you live with this parent/guardian?</v>
          </cell>
          <cell r="J44">
            <v>0</v>
          </cell>
          <cell r="K44">
            <v>1</v>
          </cell>
          <cell r="L44" t="e">
            <v>#N/A</v>
          </cell>
          <cell r="M44" t="e">
            <v>#N/A</v>
          </cell>
          <cell r="N44" t="e">
            <v>#N/A</v>
          </cell>
          <cell r="O44" t="str">
            <v>required_if:parent_living_2,Y</v>
          </cell>
        </row>
        <row r="45">
          <cell r="F45" t="str">
            <v>parent_addr_2</v>
          </cell>
          <cell r="G45" t="str">
            <v>TextInput</v>
          </cell>
          <cell r="H45" t="e">
            <v>#N/A</v>
          </cell>
          <cell r="I45" t="str">
            <v>Parent/Guardian 2 Street Address</v>
          </cell>
          <cell r="J45">
            <v>0</v>
          </cell>
          <cell r="K45">
            <v>1</v>
          </cell>
          <cell r="L45" t="e">
            <v>#N/A</v>
          </cell>
          <cell r="M45" t="e">
            <v>#N/A</v>
          </cell>
          <cell r="N45" t="e">
            <v>#N/A</v>
          </cell>
          <cell r="O45" t="str">
            <v>required_if:parent_city_2</v>
          </cell>
        </row>
        <row r="46">
          <cell r="F46" t="str">
            <v>parent_addr2_2</v>
          </cell>
          <cell r="G46" t="str">
            <v>TextInput</v>
          </cell>
          <cell r="H46" t="e">
            <v>#N/A</v>
          </cell>
          <cell r="I46" t="str">
            <v>Parent/Guardian 2 Street Address line 2</v>
          </cell>
          <cell r="J46">
            <v>0</v>
          </cell>
          <cell r="K46">
            <v>1</v>
          </cell>
          <cell r="L46" t="e">
            <v>#N/A</v>
          </cell>
          <cell r="M46" t="e">
            <v>#N/A</v>
          </cell>
          <cell r="N46" t="e">
            <v>#N/A</v>
          </cell>
          <cell r="O46" t="str">
            <v>is_not:@parent_addr_2</v>
          </cell>
        </row>
        <row r="47">
          <cell r="F47" t="str">
            <v>parent_city_2</v>
          </cell>
          <cell r="G47" t="str">
            <v>TextInput</v>
          </cell>
          <cell r="H47" t="e">
            <v>#N/A</v>
          </cell>
          <cell r="I47" t="str">
            <v>Parent/Guardian 2 Address City</v>
          </cell>
          <cell r="J47">
            <v>0</v>
          </cell>
          <cell r="K47">
            <v>1</v>
          </cell>
          <cell r="L47" t="e">
            <v>#N/A</v>
          </cell>
          <cell r="M47" t="e">
            <v>#N/A</v>
          </cell>
          <cell r="N47" t="e">
            <v>#N/A</v>
          </cell>
          <cell r="O47" t="str">
            <v>required_if:parent_addr_2|is_not:@parent_addr_2</v>
          </cell>
        </row>
        <row r="48">
          <cell r="F48" t="str">
            <v>parent_addr_country_2</v>
          </cell>
          <cell r="G48" t="str">
            <v>SelectList</v>
          </cell>
          <cell r="H48" t="b">
            <v>0</v>
          </cell>
          <cell r="I48" t="str">
            <v>Parent/Guardian 2 Address Country</v>
          </cell>
          <cell r="J48">
            <v>0</v>
          </cell>
          <cell r="K48">
            <v>1</v>
          </cell>
          <cell r="L48" t="str">
            <v>countries</v>
          </cell>
          <cell r="M48" t="e">
            <v>#N/A</v>
          </cell>
          <cell r="N48" t="e">
            <v>#N/A</v>
          </cell>
          <cell r="O48" t="str">
            <v>required_if:parent_city_2</v>
          </cell>
        </row>
        <row r="49">
          <cell r="F49" t="str">
            <v>parent_state_2</v>
          </cell>
          <cell r="G49" t="str">
            <v>SelectList</v>
          </cell>
          <cell r="H49" t="b">
            <v>0</v>
          </cell>
          <cell r="I49" t="str">
            <v>Parent/Guardian 2 Address State</v>
          </cell>
          <cell r="J49">
            <v>0</v>
          </cell>
          <cell r="K49">
            <v>1</v>
          </cell>
          <cell r="L49" t="str">
            <v>states</v>
          </cell>
          <cell r="M49" t="e">
            <v>#N/A</v>
          </cell>
          <cell r="N49" t="e">
            <v>#N/A</v>
          </cell>
          <cell r="O49" t="str">
            <v>required_if: parent_addr_country_2,US</v>
          </cell>
        </row>
        <row r="50">
          <cell r="F50" t="str">
            <v>parent_province_2</v>
          </cell>
          <cell r="G50" t="str">
            <v>SelectList</v>
          </cell>
          <cell r="H50" t="b">
            <v>0</v>
          </cell>
          <cell r="I50" t="str">
            <v>Parent/Guardian 2 Address Province</v>
          </cell>
          <cell r="J50">
            <v>0</v>
          </cell>
          <cell r="K50">
            <v>1</v>
          </cell>
          <cell r="L50" t="str">
            <v>provinces</v>
          </cell>
          <cell r="M50" t="e">
            <v>#N/A</v>
          </cell>
          <cell r="N50" t="e">
            <v>#N/A</v>
          </cell>
          <cell r="O50" t="str">
            <v>required_if: parent_addr_country_2,Canada</v>
          </cell>
        </row>
        <row r="51">
          <cell r="F51" t="str">
            <v>parent_postal_code_2</v>
          </cell>
          <cell r="G51" t="str">
            <v>TextInput</v>
          </cell>
          <cell r="H51" t="e">
            <v>#N/A</v>
          </cell>
          <cell r="I51" t="str">
            <v>Parent/Guardian 2 Address Postal/Zip Code</v>
          </cell>
          <cell r="J51">
            <v>0</v>
          </cell>
          <cell r="K51">
            <v>1</v>
          </cell>
          <cell r="L51" t="e">
            <v>#N/A</v>
          </cell>
          <cell r="M51" t="e">
            <v>#N/A</v>
          </cell>
          <cell r="N51" t="e">
            <v>#N/A</v>
          </cell>
          <cell r="O51" t="str">
            <v>alpha_num|required_if:parent_addr_country_2,US,Canada</v>
          </cell>
        </row>
        <row r="52">
          <cell r="F52" t="str">
            <v>parentAddrVerifiedSw2</v>
          </cell>
          <cell r="G52" t="str">
            <v>TextInput</v>
          </cell>
          <cell r="H52" t="e">
            <v>#N/A</v>
          </cell>
          <cell r="I52" t="str">
            <v>Parent/Guardian Address 2 Verified Switch:</v>
          </cell>
          <cell r="J52">
            <v>0</v>
          </cell>
          <cell r="K52">
            <v>1</v>
          </cell>
          <cell r="L52" t="e">
            <v>#N/A</v>
          </cell>
          <cell r="M52" t="str">
            <v>You must verify your 2nd parent's address</v>
          </cell>
          <cell r="N52" t="e">
            <v>#N/A</v>
          </cell>
          <cell r="O52" t="str">
            <v>required|oneOf:V,S,I</v>
          </cell>
        </row>
        <row r="53">
          <cell r="F53" t="str">
            <v>parentAddrVerify2</v>
          </cell>
          <cell r="G53" t="str">
            <v>AddressVerification</v>
          </cell>
          <cell r="H53" t="e">
            <v>#N/A</v>
          </cell>
          <cell r="I53" t="str">
            <v>Parent Address 2 Verification Status (Required)</v>
          </cell>
          <cell r="J53">
            <v>0</v>
          </cell>
          <cell r="K53">
            <v>1</v>
          </cell>
          <cell r="L53" t="e">
            <v>#N/A</v>
          </cell>
          <cell r="M53" t="e">
            <v>#N/A</v>
          </cell>
          <cell r="N53" t="e">
            <v>#N/A</v>
          </cell>
          <cell r="O53" t="b">
            <v>0</v>
          </cell>
        </row>
        <row r="54">
          <cell r="F54" t="str">
            <v>parent_preferred_phone_2</v>
          </cell>
          <cell r="G54" t="str">
            <v>TextInput</v>
          </cell>
          <cell r="H54" t="e">
            <v>#N/A</v>
          </cell>
          <cell r="I54" t="str">
            <v>Parent/Guardian 2 Preferred Phone Number</v>
          </cell>
          <cell r="J54">
            <v>0</v>
          </cell>
          <cell r="K54">
            <v>1</v>
          </cell>
          <cell r="L54" t="e">
            <v>#N/A</v>
          </cell>
          <cell r="M54" t="str">
            <v>Numbers only, no dashes, dots, or parentheses, please. Please include area code.</v>
          </cell>
          <cell r="N54" t="str">
            <v>Numbers only, no dashes, dots, or parentheses, please. Please include area code.</v>
          </cell>
          <cell r="O54" t="str">
            <v>required_if:parent_preferred_phone_country_code_2|numeric|min:6|max:15</v>
          </cell>
        </row>
        <row r="55">
          <cell r="F55" t="str">
            <v>parent_preferred_phone_country_code_2</v>
          </cell>
          <cell r="G55" t="str">
            <v>PhoneCountryCode</v>
          </cell>
          <cell r="H55" t="e">
            <v>#N/A</v>
          </cell>
          <cell r="I55" t="str">
            <v>Parent/Guardian 2 Preferred Phone International Country Code</v>
          </cell>
          <cell r="J55">
            <v>0</v>
          </cell>
          <cell r="K55">
            <v>1</v>
          </cell>
          <cell r="L55" t="e">
            <v>#N/A</v>
          </cell>
          <cell r="M55" t="str">
            <v>International phone numbers ONLY. If you are in the US, do NOT enter your area code here.</v>
          </cell>
          <cell r="N55" t="e">
            <v>#N/A</v>
          </cell>
          <cell r="O55" t="str">
            <v>numeric|max:3</v>
          </cell>
        </row>
        <row r="56">
          <cell r="F56" t="str">
            <v>parent_preferred_phone_type_2</v>
          </cell>
          <cell r="G56" t="str">
            <v>SelectList</v>
          </cell>
          <cell r="H56" t="b">
            <v>0</v>
          </cell>
          <cell r="I56" t="str">
            <v>Parent/Guardian 2 Phone Type</v>
          </cell>
          <cell r="J56">
            <v>0</v>
          </cell>
          <cell r="K56">
            <v>1</v>
          </cell>
          <cell r="L56" t="e">
            <v>#N/A</v>
          </cell>
          <cell r="M56" t="e">
            <v>#N/A</v>
          </cell>
          <cell r="N56" t="e">
            <v>#N/A</v>
          </cell>
          <cell r="O56" t="str">
            <v>required_if:parent_preferred_phone_2</v>
          </cell>
        </row>
        <row r="57">
          <cell r="F57" t="str">
            <v>parent_alternate_phone_2</v>
          </cell>
          <cell r="G57" t="str">
            <v>TextInput</v>
          </cell>
          <cell r="H57" t="e">
            <v>#N/A</v>
          </cell>
          <cell r="I57" t="str">
            <v>Parent/Guardian 2 Alternate Phone Number</v>
          </cell>
          <cell r="J57">
            <v>0</v>
          </cell>
          <cell r="K57">
            <v>1</v>
          </cell>
          <cell r="L57" t="e">
            <v>#N/A</v>
          </cell>
          <cell r="M57" t="str">
            <v>Numbers only, no dashes, dots, or parentheses, please. Please include area code.</v>
          </cell>
          <cell r="N57" t="str">
            <v>Numbers only, no dashes, dots, or parentheses, please. Please include area code.</v>
          </cell>
          <cell r="O57" t="str">
            <v>required_if:parent_alternate_phone_country_code_2|numeric|min:6|max:15</v>
          </cell>
        </row>
        <row r="58">
          <cell r="F58" t="str">
            <v>parent_alternate_phone_country_code_2</v>
          </cell>
          <cell r="G58" t="str">
            <v>PhoneCountryCode</v>
          </cell>
          <cell r="H58" t="e">
            <v>#N/A</v>
          </cell>
          <cell r="I58" t="str">
            <v>Parent/Guardian 2 Alternate Phone International Country Code</v>
          </cell>
          <cell r="J58">
            <v>0</v>
          </cell>
          <cell r="K58">
            <v>1</v>
          </cell>
          <cell r="L58" t="e">
            <v>#N/A</v>
          </cell>
          <cell r="M58" t="str">
            <v>International phone numbers ONLY. If you are in the US, do NOT enter your area code here.</v>
          </cell>
          <cell r="N58" t="e">
            <v>#N/A</v>
          </cell>
          <cell r="O58" t="str">
            <v>numeric|max:3</v>
          </cell>
        </row>
        <row r="59">
          <cell r="F59" t="str">
            <v>parent_alternate_phone_type_2</v>
          </cell>
          <cell r="G59" t="str">
            <v>SelectList</v>
          </cell>
          <cell r="H59" t="b">
            <v>0</v>
          </cell>
          <cell r="I59" t="str">
            <v>Parent/Guardian 2 Alternate Phone Type</v>
          </cell>
          <cell r="J59">
            <v>0</v>
          </cell>
          <cell r="K59">
            <v>1</v>
          </cell>
          <cell r="L59" t="e">
            <v>#N/A</v>
          </cell>
          <cell r="M59" t="e">
            <v>#N/A</v>
          </cell>
          <cell r="N59" t="e">
            <v>#N/A</v>
          </cell>
          <cell r="O59" t="str">
            <v>required_if:parent_alternate_phone_2</v>
          </cell>
        </row>
        <row r="60">
          <cell r="F60" t="str">
            <v>parent_email_addr_2</v>
          </cell>
          <cell r="G60" t="str">
            <v>TextInput</v>
          </cell>
          <cell r="H60" t="e">
            <v>#N/A</v>
          </cell>
          <cell r="I60" t="str">
            <v>Parent/Guardian 2 Email Address</v>
          </cell>
          <cell r="J60">
            <v>0</v>
          </cell>
          <cell r="K60">
            <v>1</v>
          </cell>
          <cell r="L60" t="e">
            <v>#N/A</v>
          </cell>
          <cell r="M60" t="e">
            <v>#N/A</v>
          </cell>
          <cell r="N60" t="e">
            <v>#N/A</v>
          </cell>
          <cell r="O60" t="str">
            <v>required_if:parent_living_2,Y|email|confirmed:parent_email_addr_confirmation_2</v>
          </cell>
        </row>
        <row r="61">
          <cell r="F61" t="str">
            <v>parent_email_addr_confirmation_2</v>
          </cell>
          <cell r="G61" t="str">
            <v>TextInput</v>
          </cell>
          <cell r="H61" t="e">
            <v>#N/A</v>
          </cell>
          <cell r="I61" t="str">
            <v>Parent/Guardian 2 Email Address confirmation</v>
          </cell>
          <cell r="J61">
            <v>0</v>
          </cell>
          <cell r="K61">
            <v>1</v>
          </cell>
          <cell r="L61" t="e">
            <v>#N/A</v>
          </cell>
          <cell r="M61" t="e">
            <v>#N/A</v>
          </cell>
          <cell r="N61" t="e">
            <v>#N/A</v>
          </cell>
          <cell r="O61" t="str">
            <v>email</v>
          </cell>
        </row>
        <row r="62">
          <cell r="F62" t="str">
            <v>tx_res_info</v>
          </cell>
          <cell r="G62" t="str">
            <v>Informational</v>
          </cell>
          <cell r="H62" t="e">
            <v>#N/A</v>
          </cell>
          <cell r="I62" t="str">
            <v>Texas Residency Information</v>
          </cell>
          <cell r="J62">
            <v>0</v>
          </cell>
          <cell r="K62">
            <v>1</v>
          </cell>
          <cell r="L62" t="e">
            <v>#N/A</v>
          </cell>
          <cell r="M62" t="e">
            <v>#N/A</v>
          </cell>
          <cell r="N62" t="e">
            <v>#N/A</v>
          </cell>
          <cell r="O62" t="e">
            <v>#N/A</v>
          </cell>
        </row>
        <row r="63">
          <cell r="F63" t="str">
            <v>non_res_country_name</v>
          </cell>
          <cell r="G63" t="str">
            <v>SelectList</v>
          </cell>
          <cell r="H63" t="b">
            <v>0</v>
          </cell>
          <cell r="I63" t="str">
            <v>Of what country are you a resident?</v>
          </cell>
          <cell r="J63">
            <v>0</v>
          </cell>
          <cell r="K63">
            <v>1</v>
          </cell>
          <cell r="L63" t="str">
            <v>countries</v>
          </cell>
          <cell r="M63" t="e">
            <v>#N/A</v>
          </cell>
          <cell r="N63" t="e">
            <v>#N/A</v>
          </cell>
          <cell r="O63" t="str">
            <v>required</v>
          </cell>
        </row>
        <row r="64">
          <cell r="F64" t="str">
            <v>non_res_state</v>
          </cell>
          <cell r="G64" t="str">
            <v>SelectList</v>
          </cell>
          <cell r="H64" t="b">
            <v>0</v>
          </cell>
          <cell r="I64" t="str">
            <v>Of what state are you a resident?</v>
          </cell>
          <cell r="J64">
            <v>0</v>
          </cell>
          <cell r="K64">
            <v>1</v>
          </cell>
          <cell r="L64" t="str">
            <v>states</v>
          </cell>
          <cell r="M64" t="e">
            <v>#N/A</v>
          </cell>
          <cell r="N64" t="e">
            <v>#N/A</v>
          </cell>
          <cell r="O64" t="str">
            <v>required_if:non_res_country_name,US</v>
          </cell>
        </row>
        <row r="65">
          <cell r="F65" t="str">
            <v>non_res_province</v>
          </cell>
          <cell r="G65" t="str">
            <v>SelectList</v>
          </cell>
          <cell r="H65" t="b">
            <v>0</v>
          </cell>
          <cell r="I65" t="str">
            <v>Of what province are you a resident?</v>
          </cell>
          <cell r="J65">
            <v>0</v>
          </cell>
          <cell r="K65">
            <v>1</v>
          </cell>
          <cell r="L65" t="str">
            <v>provinces</v>
          </cell>
          <cell r="M65" t="e">
            <v>#N/A</v>
          </cell>
          <cell r="N65" t="e">
            <v>#N/A</v>
          </cell>
          <cell r="O65" t="str">
            <v>required_if:non_res_country_name,Canada</v>
          </cell>
        </row>
        <row r="66">
          <cell r="F66" t="str">
            <v>three_yr_tx</v>
          </cell>
          <cell r="G66" t="str">
            <v>Radio</v>
          </cell>
          <cell r="H66" t="e">
            <v>#N/A</v>
          </cell>
          <cell r="I66" t="str">
            <v>Did you live or will you have lived in Texas for 36 consecutive months leading up to high school graduation or completion of the GED?</v>
          </cell>
          <cell r="J66">
            <v>0</v>
          </cell>
          <cell r="K66">
            <v>1</v>
          </cell>
          <cell r="L66" t="e">
            <v>#N/A</v>
          </cell>
          <cell r="M66" t="e">
            <v>#N/A</v>
          </cell>
          <cell r="N66" t="e">
            <v>#N/A</v>
          </cell>
          <cell r="O66" t="e">
            <v>#N/A</v>
          </cell>
        </row>
        <row r="67">
          <cell r="F67" t="str">
            <v>one_yr_tx</v>
          </cell>
          <cell r="G67" t="str">
            <v>Radio</v>
          </cell>
          <cell r="H67" t="e">
            <v>#N/A</v>
          </cell>
          <cell r="I67" t="str">
            <v>When you begin the semester for which you are applying, will you have lived in Texas for the previous 12 months?</v>
          </cell>
          <cell r="J67">
            <v>0</v>
          </cell>
          <cell r="K67">
            <v>1</v>
          </cell>
          <cell r="L67" t="e">
            <v>#N/A</v>
          </cell>
          <cell r="M67" t="e">
            <v>#N/A</v>
          </cell>
          <cell r="N67" t="e">
            <v>#N/A</v>
          </cell>
          <cell r="O67" t="e">
            <v>#N/A</v>
          </cell>
        </row>
        <row r="68">
          <cell r="F68" t="str">
            <v>prev_college</v>
          </cell>
          <cell r="G68" t="str">
            <v>Radio</v>
          </cell>
          <cell r="H68" t="e">
            <v>#N/A</v>
          </cell>
          <cell r="I68" t="str">
            <v>During the 12 months prior to the term for which you are applying, did you attend a public college or university in Texas in a fall or spring term (excluding summer)?</v>
          </cell>
          <cell r="J68">
            <v>0</v>
          </cell>
          <cell r="K68">
            <v>1</v>
          </cell>
          <cell r="L68" t="e">
            <v>#N/A</v>
          </cell>
          <cell r="M68" t="e">
            <v>#N/A</v>
          </cell>
          <cell r="N68" t="e">
            <v>#N/A</v>
          </cell>
          <cell r="O68" t="e">
            <v>#N/A</v>
          </cell>
        </row>
        <row r="69">
          <cell r="F69" t="str">
            <v>prev_coll_name</v>
          </cell>
          <cell r="G69" t="str">
            <v>SelectList</v>
          </cell>
          <cell r="H69" t="b">
            <v>0</v>
          </cell>
          <cell r="I69" t="str">
            <v>What Texas public college or university did you last attend?</v>
          </cell>
          <cell r="J69">
            <v>0</v>
          </cell>
          <cell r="K69">
            <v>1</v>
          </cell>
          <cell r="L69" t="e">
            <v>#N/A</v>
          </cell>
          <cell r="M69" t="e">
            <v>#N/A</v>
          </cell>
          <cell r="N69" t="e">
            <v>#N/A</v>
          </cell>
          <cell r="O69" t="str">
            <v>required_if:prev_college,Y</v>
          </cell>
        </row>
        <row r="70">
          <cell r="F70" t="str">
            <v>prev_coll_ccyys</v>
          </cell>
          <cell r="G70" t="str">
            <v>Checkbox</v>
          </cell>
          <cell r="H70" t="e">
            <v>#N/A</v>
          </cell>
          <cell r="I70" t="str">
            <v>In which terms were you last enrolled?</v>
          </cell>
          <cell r="J70">
            <v>0</v>
          </cell>
          <cell r="K70">
            <v>1</v>
          </cell>
          <cell r="L70" t="e">
            <v>#N/A</v>
          </cell>
          <cell r="M70" t="e">
            <v>#N/A</v>
          </cell>
          <cell r="N70" t="str">
            <v>Check all that apply</v>
          </cell>
          <cell r="O70" t="str">
            <v>required_if:prev_college,Y</v>
          </cell>
        </row>
        <row r="71">
          <cell r="F71" t="str">
            <v>prev_res_status</v>
          </cell>
          <cell r="G71" t="str">
            <v>Radio</v>
          </cell>
          <cell r="H71" t="e">
            <v>#N/A</v>
          </cell>
          <cell r="I71" t="str">
            <v>During your last semester at a Texas public institution, did you pay resident (in-state) or nonresident (out-of-state) tuition?</v>
          </cell>
          <cell r="J71">
            <v>0</v>
          </cell>
          <cell r="K71">
            <v>1</v>
          </cell>
          <cell r="L71" t="e">
            <v>#N/A</v>
          </cell>
          <cell r="M71" t="e">
            <v>#N/A</v>
          </cell>
          <cell r="N71" t="e">
            <v>#N/A</v>
          </cell>
          <cell r="O71" t="str">
            <v>required_if:prev_college,Y</v>
          </cell>
        </row>
        <row r="72">
          <cell r="F72" t="str">
            <v>prev_res_basis</v>
          </cell>
          <cell r="G72" t="str">
            <v>Radio</v>
          </cell>
          <cell r="H72" t="e">
            <v>#N/A</v>
          </cell>
          <cell r="I72" t="str">
            <v>If you paid in-state tuition at your last institution, was it because you were classified as a resident or because you were a nonresident who received a waiver?</v>
          </cell>
          <cell r="J72">
            <v>0</v>
          </cell>
          <cell r="K72">
            <v>1</v>
          </cell>
          <cell r="L72" t="e">
            <v>#N/A</v>
          </cell>
          <cell r="M72" t="e">
            <v>#N/A</v>
          </cell>
          <cell r="N72" t="e">
            <v>#N/A</v>
          </cell>
          <cell r="O72" t="str">
            <v>required_if:prev_res_status,R</v>
          </cell>
        </row>
        <row r="73">
          <cell r="F73" t="str">
            <v>claimed_as_dep_this_yr</v>
          </cell>
          <cell r="G73" t="str">
            <v>Radio</v>
          </cell>
          <cell r="H73" t="e">
            <v>#N/A</v>
          </cell>
          <cell r="I73" t="str">
            <v>Are you claimed as a dependent or are you eligible to be claimed as a dependent by a parent or court-appointed legal guardian?</v>
          </cell>
          <cell r="J73">
            <v>0</v>
          </cell>
          <cell r="K73">
            <v>1</v>
          </cell>
          <cell r="L73" t="e">
            <v>#N/A</v>
          </cell>
          <cell r="M73" t="e">
            <v>#N/A</v>
          </cell>
          <cell r="N73" t="str">
            <v>To be eligible to be claimed as a dependent, your parent or legal guardian must provide at least one half of your support. A step-parent does not qualify as a parent if he/she has not adopted the student.</v>
          </cell>
          <cell r="O73" t="e">
            <v>#N/A</v>
          </cell>
        </row>
        <row r="74">
          <cell r="F74" t="str">
            <v>filed_own_tax</v>
          </cell>
          <cell r="G74" t="str">
            <v>Radio</v>
          </cell>
          <cell r="H74" t="e">
            <v>#N/A</v>
          </cell>
          <cell r="I74" t="str">
            <v>Do you file your own federal income tax as an independent tax payer?</v>
          </cell>
          <cell r="J74">
            <v>0</v>
          </cell>
          <cell r="K74">
            <v>1</v>
          </cell>
          <cell r="L74" t="e">
            <v>#N/A</v>
          </cell>
          <cell r="M74" t="e">
            <v>#N/A</v>
          </cell>
          <cell r="N74" t="str">
            <v>An independent tax payer should not be claimed as a dependent by another person. If you file a joint return with your spouse, answer 'Yes.'</v>
          </cell>
          <cell r="O74" t="str">
            <v>required_if:claimed_as_dep_this_yr,N</v>
          </cell>
        </row>
        <row r="75">
          <cell r="F75" t="str">
            <v>support</v>
          </cell>
          <cell r="G75" t="str">
            <v>Radio</v>
          </cell>
          <cell r="H75" t="e">
            <v>#N/A</v>
          </cell>
          <cell r="I75" t="str">
            <v>Who provides the majority of your support?</v>
          </cell>
          <cell r="J75">
            <v>0</v>
          </cell>
          <cell r="K75">
            <v>1</v>
          </cell>
          <cell r="L75" t="e">
            <v>#N/A</v>
          </cell>
          <cell r="M75" t="e">
            <v>#N/A</v>
          </cell>
          <cell r="N75" t="e">
            <v>#N/A</v>
          </cell>
          <cell r="O75" t="str">
            <v>required</v>
          </cell>
        </row>
        <row r="76">
          <cell r="F76" t="str">
            <v>support_other</v>
          </cell>
          <cell r="G76" t="str">
            <v>TextInput</v>
          </cell>
          <cell r="H76" t="e">
            <v>#N/A</v>
          </cell>
          <cell r="I76" t="str">
            <v>If you answered 'other' above, please list:</v>
          </cell>
          <cell r="J76">
            <v>0</v>
          </cell>
          <cell r="K76">
            <v>1</v>
          </cell>
          <cell r="L76" t="e">
            <v>#N/A</v>
          </cell>
          <cell r="M76" t="str">
            <v>note: if you check 'other' please provide an explanation in the 'General Comments' box at the end of the residency section</v>
          </cell>
          <cell r="N76" t="str">
            <v>note: if you check 'other' please provide an explanation in the 'General Comments' box at the end of the residency section</v>
          </cell>
          <cell r="O76" t="str">
            <v>required_if:support,O</v>
          </cell>
        </row>
        <row r="77">
          <cell r="F77" t="str">
            <v>res_affidavit</v>
          </cell>
          <cell r="G77" t="str">
            <v>Checkbox</v>
          </cell>
          <cell r="H77" t="e">
            <v>#N/A</v>
          </cell>
          <cell r="I77" t="str">
            <v>Please open the Residency Affidavit, print a copy, fill it out and submit it to the school to which you are applying.</v>
          </cell>
          <cell r="J77">
            <v>0</v>
          </cell>
          <cell r="K77">
            <v>1</v>
          </cell>
          <cell r="L77" t="e">
            <v>#N/A</v>
          </cell>
          <cell r="M77" t="e">
            <v>#N/A</v>
          </cell>
          <cell r="N77" t="str">
            <v>&lt;a href='/residency_1403.pdf' target='_blank'&gt;Affidavit of Intent to Become a Permanent Resident&lt;/a&gt;</v>
          </cell>
          <cell r="O77" t="e">
            <v>#N/A</v>
          </cell>
        </row>
        <row r="78">
          <cell r="F78" t="str">
            <v>self_curr_tx_res</v>
          </cell>
          <cell r="G78" t="str">
            <v>Radio</v>
          </cell>
          <cell r="H78" t="e">
            <v>#N/A</v>
          </cell>
          <cell r="I78" t="str">
            <v>Do you currently live in Texas?</v>
          </cell>
          <cell r="J78">
            <v>0</v>
          </cell>
          <cell r="K78">
            <v>1</v>
          </cell>
          <cell r="L78" t="e">
            <v>#N/A</v>
          </cell>
          <cell r="M78" t="e">
            <v>#N/A</v>
          </cell>
          <cell r="N78" t="str">
            <v>If you are out of state due to a temporary assignment by your employer or other temporary purpose, please explain in the 'General Comments' box at the end of the residency section of this application.</v>
          </cell>
          <cell r="O78" t="e">
            <v>#N/A</v>
          </cell>
        </row>
        <row r="79">
          <cell r="F79" t="str">
            <v>self_tx_res_yrs</v>
          </cell>
          <cell r="G79" t="str">
            <v>TextInput</v>
          </cell>
          <cell r="H79" t="e">
            <v>#N/A</v>
          </cell>
          <cell r="I79" t="str">
            <v>If you currently live in Texas, how many years have you been living here?</v>
          </cell>
          <cell r="J79">
            <v>0</v>
          </cell>
          <cell r="K79">
            <v>1</v>
          </cell>
          <cell r="L79" t="e">
            <v>#N/A</v>
          </cell>
          <cell r="M79" t="e">
            <v>#N/A</v>
          </cell>
          <cell r="N79" t="str">
            <v>Enter the number of years you have lived in Texas</v>
          </cell>
          <cell r="O79" t="str">
            <v>numeric|required_if:self_curr_tx_res,Y</v>
          </cell>
        </row>
        <row r="80">
          <cell r="F80" t="str">
            <v>self_tx_res_months</v>
          </cell>
          <cell r="G80" t="str">
            <v>TextInput</v>
          </cell>
          <cell r="H80" t="e">
            <v>#N/A</v>
          </cell>
          <cell r="I80" t="str">
            <v>If you currently live in Texas, how many months (not including the years you entered above) have you been living here?</v>
          </cell>
          <cell r="J80">
            <v>0</v>
          </cell>
          <cell r="K80">
            <v>1</v>
          </cell>
          <cell r="L80" t="e">
            <v>#N/A</v>
          </cell>
          <cell r="M80" t="str">
            <v>Enter the number of months you have lived in Texas</v>
          </cell>
          <cell r="N80" t="str">
            <v>Enter the number of months you have lived in Texas</v>
          </cell>
          <cell r="O80" t="str">
            <v>numeric|required_if:self_curr_tx_res,Y</v>
          </cell>
        </row>
        <row r="81">
          <cell r="F81" t="str">
            <v>self_why_move_tx</v>
          </cell>
          <cell r="G81" t="str">
            <v>SelectList</v>
          </cell>
          <cell r="H81" t="e">
            <v>#N/A</v>
          </cell>
          <cell r="I81" t="str">
            <v>If you currently live in Texas, what is your main purpose for being in the state?</v>
          </cell>
          <cell r="J81">
            <v>0</v>
          </cell>
          <cell r="K81">
            <v>1</v>
          </cell>
          <cell r="L81" t="e">
            <v>#N/A</v>
          </cell>
          <cell r="M81" t="e">
            <v>#N/A</v>
          </cell>
          <cell r="N81" t="str">
            <v>If for reasons other than those listed here, give an explanation in the 'General Comments' box at the end of the residency section of this application.</v>
          </cell>
          <cell r="O81" t="e">
            <v>#N/A</v>
          </cell>
        </row>
        <row r="82">
          <cell r="F82" t="str">
            <v>self_tx_mil_home</v>
          </cell>
          <cell r="G82" t="str">
            <v>Radio</v>
          </cell>
          <cell r="H82" t="e">
            <v>#N/A</v>
          </cell>
          <cell r="I82" t="str">
            <v>If you are a member of the U.S. military, is Texas your Home of Record?</v>
          </cell>
          <cell r="J82">
            <v>0</v>
          </cell>
          <cell r="K82">
            <v>1</v>
          </cell>
          <cell r="L82" t="e">
            <v>#N/A</v>
          </cell>
          <cell r="M82" t="e">
            <v>#N/A</v>
          </cell>
          <cell r="N82" t="e">
            <v>#N/A</v>
          </cell>
          <cell r="O82" t="e">
            <v>#N/A</v>
          </cell>
        </row>
        <row r="83">
          <cell r="F83" t="str">
            <v>self_tx_mil_legal_state</v>
          </cell>
          <cell r="G83" t="str">
            <v>SelectList</v>
          </cell>
          <cell r="H83" t="b">
            <v>0</v>
          </cell>
          <cell r="I83" t="str">
            <v>If you are a member of the U.S. military, what state is listed as your military legal residence for tax purposes on your Leave and Earnings Statement?</v>
          </cell>
          <cell r="J83">
            <v>0</v>
          </cell>
          <cell r="K83">
            <v>1</v>
          </cell>
          <cell r="L83" t="str">
            <v>states</v>
          </cell>
          <cell r="M83" t="e">
            <v>#N/A</v>
          </cell>
          <cell r="N83" t="e">
            <v>#N/A</v>
          </cell>
          <cell r="O83" t="str">
            <v>required_if:self_tx_mil_home,N</v>
          </cell>
        </row>
        <row r="84">
          <cell r="F84" t="str">
            <v>self_tx_title</v>
          </cell>
          <cell r="G84" t="str">
            <v>Radio</v>
          </cell>
          <cell r="H84" t="e">
            <v>#N/A</v>
          </cell>
          <cell r="I84" t="str">
            <v>Do you hold the title to residential real property in Texas?</v>
          </cell>
          <cell r="J84">
            <v>0</v>
          </cell>
          <cell r="K84">
            <v>1</v>
          </cell>
          <cell r="L84" t="e">
            <v>#N/A</v>
          </cell>
          <cell r="M84" t="e">
            <v>#N/A</v>
          </cell>
          <cell r="N84" t="str">
            <v>this can be a Warranty Deed, Deed of Trust, or other similar instrument that is effective to hold title</v>
          </cell>
          <cell r="O84" t="e">
            <v>#N/A</v>
          </cell>
        </row>
        <row r="85">
          <cell r="F85" t="str">
            <v>self_tx_title_date</v>
          </cell>
          <cell r="G85" t="str">
            <v>Date</v>
          </cell>
          <cell r="H85" t="e">
            <v>#N/A</v>
          </cell>
          <cell r="I85" t="str">
            <v>If yes, enter the date you acquired the title:</v>
          </cell>
          <cell r="J85">
            <v>0</v>
          </cell>
          <cell r="K85">
            <v>1</v>
          </cell>
          <cell r="L85" t="e">
            <v>#N/A</v>
          </cell>
          <cell r="M85" t="str">
            <v>Enter the date you acquired the title to residential real property (MM/DD/YYYY).</v>
          </cell>
          <cell r="N85" t="str">
            <v>Enter the date you acquired the title to residential real property (MM/DD/YYYY).</v>
          </cell>
          <cell r="O85" t="str">
            <v>required_if:self_tx_title,Y</v>
          </cell>
        </row>
        <row r="86">
          <cell r="F86" t="str">
            <v>self_tx_business</v>
          </cell>
          <cell r="G86" t="str">
            <v>Radio</v>
          </cell>
          <cell r="H86" t="e">
            <v>#N/A</v>
          </cell>
          <cell r="I86" t="str">
            <v>Do you have ownership interest and customarily manage a business in Texas without the intention of liquidation in the foreseeable future?</v>
          </cell>
          <cell r="J86">
            <v>0</v>
          </cell>
          <cell r="K86">
            <v>1</v>
          </cell>
          <cell r="L86" t="e">
            <v>#N/A</v>
          </cell>
          <cell r="M86" t="e">
            <v>#N/A</v>
          </cell>
          <cell r="N86" t="e">
            <v>#N/A</v>
          </cell>
          <cell r="O86" t="e">
            <v>#N/A</v>
          </cell>
        </row>
        <row r="87">
          <cell r="F87" t="str">
            <v>self_tx_business_date</v>
          </cell>
          <cell r="G87" t="str">
            <v>Date</v>
          </cell>
          <cell r="H87" t="e">
            <v>#N/A</v>
          </cell>
          <cell r="I87" t="str">
            <v>If yes, enter the date you acquired the Texas business:</v>
          </cell>
          <cell r="J87">
            <v>0</v>
          </cell>
          <cell r="K87">
            <v>1</v>
          </cell>
          <cell r="L87" t="e">
            <v>#N/A</v>
          </cell>
          <cell r="M87" t="str">
            <v>Enter the date you acquired the Texas business (MM/DD/YYYY).</v>
          </cell>
          <cell r="N87" t="str">
            <v>Enter the date you acquired the Texas business (MM/DD/YYYY).</v>
          </cell>
          <cell r="O87" t="str">
            <v>required_if:self_tx_business,Y</v>
          </cell>
        </row>
        <row r="88">
          <cell r="F88" t="str">
            <v>self_tx_work</v>
          </cell>
          <cell r="G88" t="str">
            <v>Radio</v>
          </cell>
          <cell r="H88" t="e">
            <v>#N/A</v>
          </cell>
          <cell r="I88" t="str">
            <v>Have you been gainfully employed in Texas for the past 12 months?</v>
          </cell>
          <cell r="J88">
            <v>0</v>
          </cell>
          <cell r="K88">
            <v>1</v>
          </cell>
          <cell r="L88" t="e">
            <v>#N/A</v>
          </cell>
          <cell r="M88" t="e">
            <v>#N/A</v>
          </cell>
          <cell r="N88" t="e">
            <v>#N/A</v>
          </cell>
          <cell r="O88" t="e">
            <v>#N/A</v>
          </cell>
        </row>
        <row r="89">
          <cell r="F89" t="str">
            <v>self_tx_homeless</v>
          </cell>
          <cell r="G89" t="str">
            <v>Radio</v>
          </cell>
          <cell r="H89" t="e">
            <v>#N/A</v>
          </cell>
          <cell r="I89" t="str">
            <v>Have you received primary support from a social services agency for the past 12 months?</v>
          </cell>
          <cell r="J89">
            <v>0</v>
          </cell>
          <cell r="K89">
            <v>1</v>
          </cell>
          <cell r="L89" t="e">
            <v>#N/A</v>
          </cell>
          <cell r="M89" t="e">
            <v>#N/A</v>
          </cell>
          <cell r="N89" t="e">
            <v>#N/A</v>
          </cell>
          <cell r="O89" t="e">
            <v>#N/A</v>
          </cell>
        </row>
        <row r="90">
          <cell r="F90" t="str">
            <v>self_tx_spouse</v>
          </cell>
          <cell r="G90" t="str">
            <v>Radio</v>
          </cell>
          <cell r="H90" t="e">
            <v>#N/A</v>
          </cell>
          <cell r="I90" t="str">
            <v>Are you married to a person who either: owns property in Texas, owns a business in Texas, is gainfully employed in Texas, or has received primary support from a social service agency?</v>
          </cell>
          <cell r="J90">
            <v>0</v>
          </cell>
          <cell r="K90">
            <v>1</v>
          </cell>
          <cell r="L90" t="e">
            <v>#N/A</v>
          </cell>
          <cell r="M90" t="e">
            <v>#N/A</v>
          </cell>
          <cell r="N90" t="e">
            <v>#N/A</v>
          </cell>
          <cell r="O90" t="e">
            <v>#N/A</v>
          </cell>
        </row>
        <row r="91">
          <cell r="F91" t="str">
            <v>self_tx_spouse_other</v>
          </cell>
          <cell r="G91" t="str">
            <v>SelectList</v>
          </cell>
          <cell r="H91" t="b">
            <v>0</v>
          </cell>
          <cell r="I91" t="str">
            <v>If yes, indicate which question could be answered 'yes' by your spouse:</v>
          </cell>
          <cell r="J91">
            <v>0</v>
          </cell>
          <cell r="K91">
            <v>1</v>
          </cell>
          <cell r="L91" t="e">
            <v>#N/A</v>
          </cell>
          <cell r="M91" t="e">
            <v>#N/A</v>
          </cell>
          <cell r="N91" t="e">
            <v>#N/A</v>
          </cell>
          <cell r="O91" t="str">
            <v>required_if:self_tx_spouse,Y</v>
          </cell>
        </row>
        <row r="92">
          <cell r="F92" t="str">
            <v>self_tx_spouse_date</v>
          </cell>
          <cell r="G92" t="str">
            <v>Date</v>
          </cell>
          <cell r="H92" t="e">
            <v>#N/A</v>
          </cell>
          <cell r="I92" t="str">
            <v>When did you marry the Texas Resident</v>
          </cell>
          <cell r="J92">
            <v>0</v>
          </cell>
          <cell r="K92">
            <v>1</v>
          </cell>
          <cell r="L92" t="e">
            <v>#N/A</v>
          </cell>
          <cell r="M92" t="str">
            <v>Enter the date you married the Texas resident (MM/DD/YYYY).</v>
          </cell>
          <cell r="N92" t="str">
            <v>Enter the date you married the Texas resident (MM/DD/YYYY).</v>
          </cell>
          <cell r="O92" t="str">
            <v>required_if:self_tx_spouse,Y</v>
          </cell>
        </row>
        <row r="93">
          <cell r="F93" t="str">
            <v>guar_us_cit</v>
          </cell>
          <cell r="G93" t="str">
            <v>Radio</v>
          </cell>
          <cell r="H93" t="e">
            <v>#N/A</v>
          </cell>
          <cell r="I93" t="str">
            <v>Is the parent or legal guardian upon whom you base your claim of residency a U.S. Citizen?</v>
          </cell>
          <cell r="J93">
            <v>0</v>
          </cell>
          <cell r="K93">
            <v>1</v>
          </cell>
          <cell r="L93" t="e">
            <v>#N/A</v>
          </cell>
          <cell r="M93" t="e">
            <v>#N/A</v>
          </cell>
          <cell r="N93" t="e">
            <v>#N/A</v>
          </cell>
          <cell r="O93" t="e">
            <v>#N/A</v>
          </cell>
        </row>
        <row r="94">
          <cell r="F94" t="str">
            <v>guar_us_permres</v>
          </cell>
          <cell r="G94" t="str">
            <v>Radio</v>
          </cell>
          <cell r="H94" t="e">
            <v>#N/A</v>
          </cell>
          <cell r="I94" t="str">
            <v>If not, is the parent or legal guardian upon whom you base your claim of residency a Permanent Resident of the U.S.?</v>
          </cell>
          <cell r="J94">
            <v>0</v>
          </cell>
          <cell r="K94">
            <v>1</v>
          </cell>
          <cell r="L94" t="e">
            <v>#N/A</v>
          </cell>
          <cell r="M94" t="e">
            <v>#N/A</v>
          </cell>
          <cell r="N94" t="e">
            <v>#N/A</v>
          </cell>
          <cell r="O94" t="str">
            <v>required_if:guar_us_cit,N</v>
          </cell>
        </row>
        <row r="95">
          <cell r="F95" t="str">
            <v>guar_alien_permres_app</v>
          </cell>
          <cell r="G95" t="str">
            <v>Radio</v>
          </cell>
          <cell r="H95" t="e">
            <v>#N/A</v>
          </cell>
          <cell r="I95" t="str">
            <v>Is this parent or legal guardian a foreign national whose application for Permanent Resident Status has been preliminarily reviewed?</v>
          </cell>
          <cell r="J95">
            <v>0</v>
          </cell>
          <cell r="K95">
            <v>1</v>
          </cell>
          <cell r="L95" t="e">
            <v>#N/A</v>
          </cell>
          <cell r="M95" t="e">
            <v>#N/A</v>
          </cell>
          <cell r="N95" t="str">
            <v>Your parent or legal guardian should have received a fee/filing receipt or Notice of Action (I-797) from USCIS showing your I-485 has been reviewed and has not been rejected.</v>
          </cell>
          <cell r="O95" t="str">
            <v>required_if:guar_us_permres,N</v>
          </cell>
        </row>
        <row r="96">
          <cell r="F96" t="str">
            <v>guar_visa</v>
          </cell>
          <cell r="G96" t="str">
            <v>SelectList</v>
          </cell>
          <cell r="H96" t="b">
            <v>0</v>
          </cell>
          <cell r="I96" t="str">
            <v>Is this parent or legal guardian a foreign national here with a visa eligible to domicile in the United States or is he/she a Refugee, Asylee, Parolee or here under Temporary Protective Status?</v>
          </cell>
          <cell r="J96">
            <v>0</v>
          </cell>
          <cell r="K96">
            <v>1</v>
          </cell>
          <cell r="L96" t="e">
            <v>#N/A</v>
          </cell>
          <cell r="M96" t="str">
            <v>If so, indicate which</v>
          </cell>
          <cell r="N96" t="str">
            <v>&lt;a href='/visa_domicile_list.html' target='_blank'&gt;List of eligible visas&lt;/a&gt;</v>
          </cell>
          <cell r="O96" t="str">
            <v>required_if:guar_alien_permres_app,N</v>
          </cell>
        </row>
        <row r="97">
          <cell r="F97" t="str">
            <v>guar_curr_tx_res</v>
          </cell>
          <cell r="G97" t="str">
            <v>Radio</v>
          </cell>
          <cell r="H97" t="e">
            <v>#N/A</v>
          </cell>
          <cell r="I97" t="str">
            <v>Does this parent or guardian currently live in Texas?</v>
          </cell>
          <cell r="J97">
            <v>0</v>
          </cell>
          <cell r="K97">
            <v>1</v>
          </cell>
          <cell r="L97" t="e">
            <v>#N/A</v>
          </cell>
          <cell r="M97" t="e">
            <v>#N/A</v>
          </cell>
          <cell r="N97" t="str">
            <v>If he or she is out of state due to a temporary assignment by their employer or other temporary purpose, please explain in the 'General Comments' box at the end of the residency section of this application.</v>
          </cell>
          <cell r="O97" t="e">
            <v>#N/A</v>
          </cell>
        </row>
        <row r="98">
          <cell r="F98" t="str">
            <v>guar_tx_res_yrs</v>
          </cell>
          <cell r="G98" t="str">
            <v>TextInput</v>
          </cell>
          <cell r="H98" t="e">
            <v>#N/A</v>
          </cell>
          <cell r="I98" t="str">
            <v>If your parent or legal guardian is currently living in Texas, how many years have they been living here?</v>
          </cell>
          <cell r="J98">
            <v>0</v>
          </cell>
          <cell r="K98">
            <v>1</v>
          </cell>
          <cell r="L98" t="e">
            <v>#N/A</v>
          </cell>
          <cell r="M98" t="e">
            <v>#N/A</v>
          </cell>
          <cell r="N98" t="str">
            <v>Enter the number of years your parent has lived in Texas</v>
          </cell>
          <cell r="O98" t="str">
            <v>numeric|required_if:guar_curr_tx_res,Y</v>
          </cell>
        </row>
        <row r="99">
          <cell r="F99" t="str">
            <v>guar_tx_res_months</v>
          </cell>
          <cell r="G99" t="str">
            <v>TextInput</v>
          </cell>
          <cell r="H99" t="e">
            <v>#N/A</v>
          </cell>
          <cell r="I99" t="str">
            <v>If your parent or legal guardian is currently living in Texas, how many months (not including the years you entered above) have they been living here?</v>
          </cell>
          <cell r="J99">
            <v>0</v>
          </cell>
          <cell r="K99">
            <v>1</v>
          </cell>
          <cell r="L99" t="e">
            <v>#N/A</v>
          </cell>
          <cell r="M99" t="str">
            <v>Enter the number of months your parent has lived in Texas</v>
          </cell>
          <cell r="N99" t="str">
            <v>Enter the number of months your parent has lived in Texas</v>
          </cell>
          <cell r="O99" t="str">
            <v>numeric|required_if:guar_curr_tx_res,Y</v>
          </cell>
        </row>
        <row r="100">
          <cell r="F100" t="str">
            <v>guar_why_move_tx</v>
          </cell>
          <cell r="G100" t="str">
            <v>SelectList</v>
          </cell>
          <cell r="H100" t="e">
            <v>#N/A</v>
          </cell>
          <cell r="I100" t="str">
            <v>What is your parent's or legal guardian's main purpose for being in the state?</v>
          </cell>
          <cell r="J100">
            <v>0</v>
          </cell>
          <cell r="K100">
            <v>1</v>
          </cell>
          <cell r="L100" t="e">
            <v>#N/A</v>
          </cell>
          <cell r="M100" t="e">
            <v>#N/A</v>
          </cell>
          <cell r="N100" t="str">
            <v>If for reasons other than those listed here, give an explanation in the 'General Comments' box at the end of the residency section of this application.</v>
          </cell>
          <cell r="O100" t="e">
            <v>#N/A</v>
          </cell>
        </row>
        <row r="101">
          <cell r="F101" t="str">
            <v>guar_tx_mil_home</v>
          </cell>
          <cell r="G101" t="str">
            <v>Radio</v>
          </cell>
          <cell r="H101" t="e">
            <v>#N/A</v>
          </cell>
          <cell r="I101" t="str">
            <v>If your parent or legal guardian is a member of the U.S. military, is Texas her or his Home of Record?</v>
          </cell>
          <cell r="J101">
            <v>0</v>
          </cell>
          <cell r="K101">
            <v>1</v>
          </cell>
          <cell r="L101" t="e">
            <v>#N/A</v>
          </cell>
          <cell r="M101" t="e">
            <v>#N/A</v>
          </cell>
          <cell r="N101" t="e">
            <v>#N/A</v>
          </cell>
          <cell r="O101" t="e">
            <v>#N/A</v>
          </cell>
        </row>
        <row r="102">
          <cell r="F102" t="str">
            <v>guar_tx_mil_legal_state</v>
          </cell>
          <cell r="G102" t="str">
            <v>SelectList</v>
          </cell>
          <cell r="H102" t="b">
            <v>0</v>
          </cell>
          <cell r="I102" t="str">
            <v>If your parent or legal guardian is a member of the U.S. military, what state is listed as her or his military legal residence for tax purposes on her or his Leave and Earnings Statement?</v>
          </cell>
          <cell r="J102">
            <v>0</v>
          </cell>
          <cell r="K102">
            <v>1</v>
          </cell>
          <cell r="L102" t="str">
            <v>states</v>
          </cell>
          <cell r="M102" t="e">
            <v>#N/A</v>
          </cell>
          <cell r="N102" t="e">
            <v>#N/A</v>
          </cell>
          <cell r="O102" t="str">
            <v>required_if:guar_tx_mil_home,N</v>
          </cell>
        </row>
        <row r="103">
          <cell r="F103" t="str">
            <v>guar_tx_title</v>
          </cell>
          <cell r="G103" t="str">
            <v>Radio</v>
          </cell>
          <cell r="H103" t="e">
            <v>#N/A</v>
          </cell>
          <cell r="I103" t="str">
            <v>Does your parent or legal guardian hold the title to residential real property in Texas?</v>
          </cell>
          <cell r="J103">
            <v>0</v>
          </cell>
          <cell r="K103">
            <v>1</v>
          </cell>
          <cell r="L103" t="e">
            <v>#N/A</v>
          </cell>
          <cell r="M103" t="e">
            <v>#N/A</v>
          </cell>
          <cell r="N103" t="str">
            <v>this can be a Warranty Deed, Deed of Trust, or other similar instrument that is effective to hold title</v>
          </cell>
          <cell r="O103" t="str">
            <v>required</v>
          </cell>
        </row>
        <row r="104">
          <cell r="F104" t="str">
            <v>guar_tx_title_date</v>
          </cell>
          <cell r="G104" t="str">
            <v>Date</v>
          </cell>
          <cell r="H104" t="e">
            <v>#N/A</v>
          </cell>
          <cell r="I104" t="str">
            <v>If yes, enter the date they acquired the title:</v>
          </cell>
          <cell r="J104">
            <v>0</v>
          </cell>
          <cell r="K104">
            <v>1</v>
          </cell>
          <cell r="L104" t="e">
            <v>#N/A</v>
          </cell>
          <cell r="M104" t="str">
            <v>Enter the date they acquired the title to residential real property (MM/DD/YYYY).</v>
          </cell>
          <cell r="N104" t="str">
            <v>Enter the date they acquired the title to residential real property (MM/DD/YYYY).</v>
          </cell>
          <cell r="O104" t="str">
            <v>required_if:guar_tx_title,Y</v>
          </cell>
        </row>
        <row r="105">
          <cell r="F105" t="str">
            <v>guar_tx_business</v>
          </cell>
          <cell r="G105" t="str">
            <v>Radio</v>
          </cell>
          <cell r="H105" t="e">
            <v>#N/A</v>
          </cell>
          <cell r="I105" t="str">
            <v>Does your parent or legal guardian have ownership interest and customarily manage a business in Texas without the intention of liquidation in the foreseeable future?</v>
          </cell>
          <cell r="J105">
            <v>0</v>
          </cell>
          <cell r="K105">
            <v>1</v>
          </cell>
          <cell r="L105" t="e">
            <v>#N/A</v>
          </cell>
          <cell r="M105" t="e">
            <v>#N/A</v>
          </cell>
          <cell r="N105" t="e">
            <v>#N/A</v>
          </cell>
          <cell r="O105" t="str">
            <v>required</v>
          </cell>
        </row>
        <row r="106">
          <cell r="F106" t="str">
            <v>guar_tx_business_date</v>
          </cell>
          <cell r="G106" t="str">
            <v>Date</v>
          </cell>
          <cell r="H106" t="e">
            <v>#N/A</v>
          </cell>
          <cell r="I106" t="str">
            <v>If yes, enter the date they acquired the Texas business:</v>
          </cell>
          <cell r="J106">
            <v>0</v>
          </cell>
          <cell r="K106">
            <v>1</v>
          </cell>
          <cell r="L106" t="e">
            <v>#N/A</v>
          </cell>
          <cell r="M106" t="str">
            <v>Enter the date they acquired the Texas business (MM/DD/YYYY).</v>
          </cell>
          <cell r="N106" t="str">
            <v>Enter the date they acquired the Texas business (MM/DD/YYYY).</v>
          </cell>
          <cell r="O106" t="str">
            <v>required_if:guar_tx_business,Y</v>
          </cell>
        </row>
        <row r="107">
          <cell r="F107" t="str">
            <v>guar_tx_work</v>
          </cell>
          <cell r="G107" t="str">
            <v>Radio</v>
          </cell>
          <cell r="H107" t="e">
            <v>#N/A</v>
          </cell>
          <cell r="I107" t="str">
            <v>Has your parent or legal guardian been gainfully employed in Texas for the past 12 months?</v>
          </cell>
          <cell r="J107">
            <v>0</v>
          </cell>
          <cell r="K107">
            <v>1</v>
          </cell>
          <cell r="L107" t="e">
            <v>#N/A</v>
          </cell>
          <cell r="M107" t="e">
            <v>#N/A</v>
          </cell>
          <cell r="N107" t="e">
            <v>#N/A</v>
          </cell>
          <cell r="O107" t="str">
            <v>required</v>
          </cell>
        </row>
        <row r="108">
          <cell r="F108" t="str">
            <v>guar_tx_homeless</v>
          </cell>
          <cell r="G108" t="str">
            <v>Radio</v>
          </cell>
          <cell r="H108" t="e">
            <v>#N/A</v>
          </cell>
          <cell r="I108" t="str">
            <v>Has your parent or legal guardian received primary support from a social services agency for the past 12 months?</v>
          </cell>
          <cell r="J108">
            <v>0</v>
          </cell>
          <cell r="K108">
            <v>1</v>
          </cell>
          <cell r="L108" t="e">
            <v>#N/A</v>
          </cell>
          <cell r="M108" t="e">
            <v>#N/A</v>
          </cell>
          <cell r="N108" t="e">
            <v>#N/A</v>
          </cell>
          <cell r="O108" t="str">
            <v>required</v>
          </cell>
        </row>
        <row r="109">
          <cell r="F109" t="str">
            <v>guar_tx_spouse</v>
          </cell>
          <cell r="G109" t="str">
            <v>Radio</v>
          </cell>
          <cell r="H109" t="e">
            <v>#N/A</v>
          </cell>
          <cell r="I109" t="str">
            <v>Is your parent or legal guardian married to a person who either: owns property in Texas, owns a business in Texas, is gainfully employed in Texas, or has received primary support from a social service agency?</v>
          </cell>
          <cell r="J109">
            <v>0</v>
          </cell>
          <cell r="K109">
            <v>1</v>
          </cell>
          <cell r="L109" t="e">
            <v>#N/A</v>
          </cell>
          <cell r="M109" t="e">
            <v>#N/A</v>
          </cell>
          <cell r="N109" t="e">
            <v>#N/A</v>
          </cell>
          <cell r="O109" t="str">
            <v>required</v>
          </cell>
        </row>
        <row r="110">
          <cell r="F110" t="str">
            <v>guar_tx_spouse_other</v>
          </cell>
          <cell r="G110" t="str">
            <v>SelectList</v>
          </cell>
          <cell r="H110" t="b">
            <v>0</v>
          </cell>
          <cell r="I110" t="str">
            <v>If yes, indicate which question could be answered 'yes' by your parent or legal guardian's spouse:</v>
          </cell>
          <cell r="J110">
            <v>0</v>
          </cell>
          <cell r="K110">
            <v>1</v>
          </cell>
          <cell r="L110" t="e">
            <v>#N/A</v>
          </cell>
          <cell r="M110" t="e">
            <v>#N/A</v>
          </cell>
          <cell r="N110" t="e">
            <v>#N/A</v>
          </cell>
          <cell r="O110" t="str">
            <v>required_if:guar_tx_spouse,Y</v>
          </cell>
        </row>
        <row r="111">
          <cell r="F111" t="str">
            <v>guar_tx_spouse_date</v>
          </cell>
          <cell r="G111" t="str">
            <v>Date</v>
          </cell>
          <cell r="H111" t="e">
            <v>#N/A</v>
          </cell>
          <cell r="I111" t="str">
            <v>When did your parent or legal guardian marry the Texas Resident?</v>
          </cell>
          <cell r="J111">
            <v>0</v>
          </cell>
          <cell r="K111">
            <v>1</v>
          </cell>
          <cell r="L111" t="e">
            <v>#N/A</v>
          </cell>
          <cell r="M111" t="str">
            <v>Enter the date your parent or legal guardian married the Texas resident (MM/DD/YYYY).</v>
          </cell>
          <cell r="N111" t="str">
            <v>Enter the date your parent or legal guardian married the Texas resident (MM/DD/YYYY).</v>
          </cell>
          <cell r="O111" t="str">
            <v>required_if:guar_tx_spouse,Y</v>
          </cell>
        </row>
        <row r="112">
          <cell r="F112" t="str">
            <v>res_comments</v>
          </cell>
          <cell r="G112" t="str">
            <v>TextArea</v>
          </cell>
          <cell r="H112" t="e">
            <v>#N/A</v>
          </cell>
          <cell r="I112" t="str">
            <v>Is there any additional information that you believe your college should know in evaluating your eligibility to be classified as a resident? If so, please provide it here</v>
          </cell>
          <cell r="J112">
            <v>0</v>
          </cell>
          <cell r="K112">
            <v>1</v>
          </cell>
          <cell r="L112" t="e">
            <v>#N/A</v>
          </cell>
          <cell r="M112" t="str">
            <v>A maximum of 10 lines will be sent</v>
          </cell>
          <cell r="N112" t="str">
            <v>A maximum of 10 lines will be sent</v>
          </cell>
          <cell r="O112" t="e">
            <v>#N/A</v>
          </cell>
        </row>
        <row r="113">
          <cell r="F113" t="str">
            <v>io_curr_reside_us</v>
          </cell>
          <cell r="G113" t="str">
            <v>Radio</v>
          </cell>
          <cell r="H113" t="e">
            <v>#N/A</v>
          </cell>
          <cell r="I113" t="str">
            <v>Are you currently residing in the U.S.?</v>
          </cell>
          <cell r="J113">
            <v>0</v>
          </cell>
          <cell r="K113">
            <v>1</v>
          </cell>
          <cell r="L113" t="e">
            <v>#N/A</v>
          </cell>
          <cell r="M113" t="e">
            <v>#N/A</v>
          </cell>
          <cell r="N113" t="e">
            <v>#N/A</v>
          </cell>
          <cell r="O113" t="e">
            <v>#N/A</v>
          </cell>
        </row>
        <row r="114">
          <cell r="F114" t="str">
            <v>io_visa_held_in_us</v>
          </cell>
          <cell r="G114" t="str">
            <v>SelectList</v>
          </cell>
          <cell r="H114" t="b">
            <v>0</v>
          </cell>
          <cell r="I114" t="str">
            <v>If you are currently residing in the U.S., please select your current visa type:</v>
          </cell>
          <cell r="J114">
            <v>0</v>
          </cell>
          <cell r="K114">
            <v>1</v>
          </cell>
          <cell r="L114" t="e">
            <v>#N/A</v>
          </cell>
          <cell r="M114" t="e">
            <v>#N/A</v>
          </cell>
          <cell r="N114" t="e">
            <v>#N/A</v>
          </cell>
          <cell r="O114" t="str">
            <v>required_if:io_curr_reside_us,Y</v>
          </cell>
        </row>
        <row r="115">
          <cell r="F115" t="str">
            <v>io_visa_held_in_us_other</v>
          </cell>
          <cell r="G115" t="str">
            <v>TextInput</v>
          </cell>
          <cell r="H115" t="e">
            <v>#N/A</v>
          </cell>
          <cell r="I115" t="str">
            <v>Other Visa Type (if not listed above)</v>
          </cell>
          <cell r="J115">
            <v>0</v>
          </cell>
          <cell r="K115">
            <v>1</v>
          </cell>
          <cell r="L115" t="e">
            <v>#N/A</v>
          </cell>
          <cell r="M115" t="e">
            <v>#N/A</v>
          </cell>
          <cell r="N115" t="e">
            <v>#N/A</v>
          </cell>
          <cell r="O115" t="str">
            <v>required_if:io_visa_held_in_us,NOTA</v>
          </cell>
        </row>
        <row r="116">
          <cell r="F116" t="str">
            <v>io_visa_held_in_us_exp_date</v>
          </cell>
          <cell r="G116" t="str">
            <v>Date</v>
          </cell>
          <cell r="H116" t="e">
            <v>#N/A</v>
          </cell>
          <cell r="I116" t="str">
            <v>If an expiration date is indicated on your form I-94, please enter it:</v>
          </cell>
          <cell r="J116">
            <v>0</v>
          </cell>
          <cell r="K116">
            <v>1</v>
          </cell>
          <cell r="L116" t="e">
            <v>#N/A</v>
          </cell>
          <cell r="M116" t="str">
            <v>Visa expiration date</v>
          </cell>
          <cell r="N116" t="str">
            <v>Visa expiration date</v>
          </cell>
          <cell r="O116" t="e">
            <v>#N/A</v>
          </cell>
        </row>
        <row r="117">
          <cell r="F117" t="str">
            <v>io_visa_stat_change</v>
          </cell>
          <cell r="G117" t="str">
            <v>Radio</v>
          </cell>
          <cell r="H117" t="e">
            <v>#N/A</v>
          </cell>
          <cell r="I117" t="str">
            <v>Will you require a change in your visa status?</v>
          </cell>
          <cell r="J117">
            <v>0</v>
          </cell>
          <cell r="K117">
            <v>1</v>
          </cell>
          <cell r="L117" t="e">
            <v>#N/A</v>
          </cell>
          <cell r="M117" t="e">
            <v>#N/A</v>
          </cell>
          <cell r="N117" t="e">
            <v>#N/A</v>
          </cell>
          <cell r="O117" t="str">
            <v>required</v>
          </cell>
        </row>
        <row r="118">
          <cell r="F118" t="str">
            <v>io_exit_us</v>
          </cell>
          <cell r="G118" t="str">
            <v>Radio</v>
          </cell>
          <cell r="H118" t="e">
            <v>#N/A</v>
          </cell>
          <cell r="I118" t="str">
            <v>If you are already in the U.S., do you plan to leave the U.S. before enrolling at the university to which you are applying?</v>
          </cell>
          <cell r="J118">
            <v>0</v>
          </cell>
          <cell r="K118">
            <v>1</v>
          </cell>
          <cell r="L118" t="e">
            <v>#N/A</v>
          </cell>
          <cell r="M118" t="e">
            <v>#N/A</v>
          </cell>
          <cell r="N118" t="e">
            <v>#N/A</v>
          </cell>
          <cell r="O118" t="str">
            <v>required</v>
          </cell>
        </row>
        <row r="119">
          <cell r="F119" t="str">
            <v>io_exit_us_date</v>
          </cell>
          <cell r="G119" t="str">
            <v>Date</v>
          </cell>
          <cell r="H119" t="e">
            <v>#N/A</v>
          </cell>
          <cell r="I119" t="str">
            <v>If yes, approximate date of travel</v>
          </cell>
          <cell r="J119">
            <v>0</v>
          </cell>
          <cell r="K119">
            <v>1</v>
          </cell>
          <cell r="L119" t="e">
            <v>#N/A</v>
          </cell>
          <cell r="M119" t="str">
            <v>Estimated start date of travel outside U.S.</v>
          </cell>
          <cell r="N119" t="str">
            <v>Estimated start date of travel outside U.S.</v>
          </cell>
          <cell r="O119" t="str">
            <v>required_if:io_exit_us,Y</v>
          </cell>
        </row>
        <row r="120">
          <cell r="F120" t="str">
            <v>io_visa_type</v>
          </cell>
          <cell r="G120" t="str">
            <v>Radio</v>
          </cell>
          <cell r="H120" t="e">
            <v>#N/A</v>
          </cell>
          <cell r="I120" t="str">
            <v>If you will require a change in your visa status, what type of visa is expected?</v>
          </cell>
          <cell r="J120">
            <v>0</v>
          </cell>
          <cell r="K120">
            <v>1</v>
          </cell>
          <cell r="L120" t="e">
            <v>#N/A</v>
          </cell>
          <cell r="M120" t="e">
            <v>#N/A</v>
          </cell>
          <cell r="N120" t="e">
            <v>#N/A</v>
          </cell>
          <cell r="O120" t="e">
            <v>#N/A</v>
          </cell>
        </row>
        <row r="121">
          <cell r="F121" t="str">
            <v>funds</v>
          </cell>
          <cell r="G121" t="str">
            <v>Checkbox</v>
          </cell>
          <cell r="H121" t="e">
            <v>#N/A</v>
          </cell>
          <cell r="I121" t="str">
            <v>Expected source of financial support if you are, or will be, in F-1 or J-1 status:</v>
          </cell>
          <cell r="J121">
            <v>0</v>
          </cell>
          <cell r="K121">
            <v>1</v>
          </cell>
          <cell r="L121" t="e">
            <v>#N/A</v>
          </cell>
          <cell r="M121" t="e">
            <v>#N/A</v>
          </cell>
          <cell r="N121" t="str">
            <v>check all that apply</v>
          </cell>
          <cell r="O121" t="e">
            <v>#N/A</v>
          </cell>
        </row>
        <row r="122">
          <cell r="F122" t="str">
            <v>funds_gov_private_desc</v>
          </cell>
          <cell r="G122" t="str">
            <v>TextInput</v>
          </cell>
          <cell r="H122" t="e">
            <v>#N/A</v>
          </cell>
          <cell r="I122" t="str">
            <v>If expecting financial support from government or private sponsor, please enter full name of sponsor:</v>
          </cell>
          <cell r="J122">
            <v>0</v>
          </cell>
          <cell r="K122">
            <v>1</v>
          </cell>
          <cell r="L122" t="e">
            <v>#N/A</v>
          </cell>
          <cell r="M122" t="e">
            <v>#N/A</v>
          </cell>
          <cell r="N122" t="e">
            <v>#N/A</v>
          </cell>
          <cell r="O122" t="str">
            <v>required_if:funds,G</v>
          </cell>
        </row>
        <row r="123">
          <cell r="F123" t="str">
            <v>funds_other_desc</v>
          </cell>
          <cell r="G123" t="str">
            <v>TextInput</v>
          </cell>
          <cell r="H123" t="e">
            <v>#N/A</v>
          </cell>
          <cell r="I123" t="str">
            <v>If expecting 'other' financial support, please enter source:</v>
          </cell>
          <cell r="J123">
            <v>0</v>
          </cell>
          <cell r="K123">
            <v>1</v>
          </cell>
          <cell r="L123" t="e">
            <v>#N/A</v>
          </cell>
          <cell r="M123" t="e">
            <v>#N/A</v>
          </cell>
          <cell r="N123" t="e">
            <v>#N/A</v>
          </cell>
          <cell r="O123" t="str">
            <v>required_if:funds,O</v>
          </cell>
        </row>
        <row r="124">
          <cell r="F124" t="str">
            <v>marital_stat</v>
          </cell>
          <cell r="G124" t="str">
            <v>Radio</v>
          </cell>
          <cell r="H124" t="e">
            <v>#N/A</v>
          </cell>
          <cell r="I124" t="str">
            <v>What is your marital status?</v>
          </cell>
          <cell r="J124">
            <v>0</v>
          </cell>
          <cell r="K124">
            <v>1</v>
          </cell>
          <cell r="L124" t="e">
            <v>#N/A</v>
          </cell>
          <cell r="M124" t="e">
            <v>#N/A</v>
          </cell>
          <cell r="N124" t="e">
            <v>#N/A</v>
          </cell>
          <cell r="O124" t="e">
            <v>#N/A</v>
          </cell>
        </row>
        <row r="125">
          <cell r="F125" t="str">
            <v>spouse_last_nm</v>
          </cell>
          <cell r="G125" t="str">
            <v>TextInput</v>
          </cell>
          <cell r="H125" t="e">
            <v>#N/A</v>
          </cell>
          <cell r="I125" t="str">
            <v>Spouse Full Legal Last/Family Name</v>
          </cell>
          <cell r="J125">
            <v>0</v>
          </cell>
          <cell r="K125">
            <v>1</v>
          </cell>
          <cell r="L125" t="e">
            <v>#N/A</v>
          </cell>
          <cell r="M125" t="str">
            <v>List your spouse's last name as stated on one of the following: driver's license, passport, birth certificate, or other state identification. Please do not include diacritical marks such as accents (') or tildes (~). Do not use nicknames or abbreviations or commas because this information will be used for your official record if you enroll.</v>
          </cell>
          <cell r="N125" t="str">
            <v>Enter your spouse's legal last name</v>
          </cell>
          <cell r="O125" t="str">
            <v>required_if:spouse_first_nm</v>
          </cell>
        </row>
        <row r="126">
          <cell r="F126" t="str">
            <v>spouse_first_nm</v>
          </cell>
          <cell r="G126" t="str">
            <v>TextInput</v>
          </cell>
          <cell r="H126" t="e">
            <v>#N/A</v>
          </cell>
          <cell r="I126" t="str">
            <v>Spouse First/given Name</v>
          </cell>
          <cell r="J126">
            <v>0</v>
          </cell>
          <cell r="K126">
            <v>1</v>
          </cell>
          <cell r="L126" t="e">
            <v>#N/A</v>
          </cell>
          <cell r="M126" t="str">
            <v>List your spouse's first name as stated on one of the following: driver's license, passport, birth certificate, or other state identification. Please do not include diacritical marks such as accents (') or tildes (~). Do not use nicknames or abbreviations or commas because this information will be used for your official record if you enroll.</v>
          </cell>
          <cell r="N126" t="str">
            <v>Enter your spouse's legal first name</v>
          </cell>
          <cell r="O126" t="str">
            <v>required_if:spouse_last_nm</v>
          </cell>
        </row>
        <row r="127">
          <cell r="F127" t="str">
            <v>spouse_middle_nm</v>
          </cell>
          <cell r="G127" t="str">
            <v>TextInput</v>
          </cell>
          <cell r="H127" t="e">
            <v>#N/A</v>
          </cell>
          <cell r="I127" t="str">
            <v>Spouse Middle Name</v>
          </cell>
          <cell r="J127">
            <v>0</v>
          </cell>
          <cell r="K127">
            <v>1</v>
          </cell>
          <cell r="L127" t="e">
            <v>#N/A</v>
          </cell>
          <cell r="M127" t="str">
            <v>List your spouse's middle name as stated on one of the following: driver's license, passport, birth certificate, or other state identification. Please do not include diacritical marks such as accents (') or tildes (~). Do not use nicknames or abbreviations or commas because this information will be used for your official record if you enroll.</v>
          </cell>
          <cell r="N127" t="e">
            <v>#N/A</v>
          </cell>
          <cell r="O127" t="e">
            <v>#N/A</v>
          </cell>
        </row>
        <row r="128">
          <cell r="F128" t="str">
            <v>spouse_dob_date</v>
          </cell>
          <cell r="G128" t="str">
            <v>DobDate</v>
          </cell>
          <cell r="H128" t="e">
            <v>#N/A</v>
          </cell>
          <cell r="I128" t="str">
            <v>Spouse Date of Birth</v>
          </cell>
          <cell r="J128">
            <v>0</v>
          </cell>
          <cell r="K128">
            <v>1</v>
          </cell>
          <cell r="L128" t="e">
            <v>#N/A</v>
          </cell>
          <cell r="M128" t="str">
            <v>Enter your spouse's date of birth (MM/DD/YYYY).</v>
          </cell>
          <cell r="N128" t="str">
            <v>Enter your spouse's date of birth (MM/DD/YYYY).</v>
          </cell>
          <cell r="O128" t="str">
            <v>dateFormat|required_if:spouse_first_nm</v>
          </cell>
        </row>
        <row r="129">
          <cell r="F129" t="str">
            <v>spouse_city_of_birth</v>
          </cell>
          <cell r="G129" t="str">
            <v>TextInput</v>
          </cell>
          <cell r="H129" t="e">
            <v>#N/A</v>
          </cell>
          <cell r="I129" t="str">
            <v>Spouse City of Birth</v>
          </cell>
          <cell r="J129">
            <v>0</v>
          </cell>
          <cell r="K129">
            <v>1</v>
          </cell>
          <cell r="L129" t="e">
            <v>#N/A</v>
          </cell>
          <cell r="M129" t="e">
            <v>#N/A</v>
          </cell>
          <cell r="N129" t="e">
            <v>#N/A</v>
          </cell>
          <cell r="O129" t="str">
            <v>required_if:spouse_dob_date</v>
          </cell>
        </row>
        <row r="130">
          <cell r="F130" t="str">
            <v>spouse_country_of_birth_name</v>
          </cell>
          <cell r="G130" t="str">
            <v>SelectList</v>
          </cell>
          <cell r="H130" t="b">
            <v>0</v>
          </cell>
          <cell r="I130" t="str">
            <v>Spouse Country of Birth</v>
          </cell>
          <cell r="J130">
            <v>0</v>
          </cell>
          <cell r="K130">
            <v>1</v>
          </cell>
          <cell r="L130" t="str">
            <v>countries</v>
          </cell>
          <cell r="M130" t="e">
            <v>#N/A</v>
          </cell>
          <cell r="N130" t="e">
            <v>#N/A</v>
          </cell>
          <cell r="O130" t="str">
            <v>required_if:spouse_city_of_birth</v>
          </cell>
        </row>
        <row r="131">
          <cell r="F131" t="str">
            <v>spouse_cit_country_name</v>
          </cell>
          <cell r="G131" t="str">
            <v>SelectList</v>
          </cell>
          <cell r="H131" t="b">
            <v>0</v>
          </cell>
          <cell r="I131" t="str">
            <v>Spouse Country of Citizenship</v>
          </cell>
          <cell r="J131">
            <v>0</v>
          </cell>
          <cell r="K131">
            <v>1</v>
          </cell>
          <cell r="L131" t="str">
            <v>countries</v>
          </cell>
          <cell r="M131" t="e">
            <v>#N/A</v>
          </cell>
          <cell r="N131" t="e">
            <v>#N/A</v>
          </cell>
          <cell r="O131" t="str">
            <v>required_if:spouse_country_of_birth_name</v>
          </cell>
        </row>
        <row r="132">
          <cell r="F132" t="str">
            <v>addChild</v>
          </cell>
          <cell r="G132" t="str">
            <v>ActionTable</v>
          </cell>
          <cell r="H132" t="e">
            <v>#N/A</v>
          </cell>
          <cell r="I132" t="str">
            <v>Children</v>
          </cell>
          <cell r="J132" t="e">
            <v>#N/A</v>
          </cell>
          <cell r="K132">
            <v>1</v>
          </cell>
          <cell r="L132" t="e">
            <v>#N/A</v>
          </cell>
          <cell r="M132" t="e">
            <v>#N/A</v>
          </cell>
          <cell r="N132" t="e">
            <v>#N/A</v>
          </cell>
          <cell r="O132" t="e">
            <v>#N/A</v>
          </cell>
        </row>
        <row r="133">
          <cell r="F133" t="str">
            <v>appRep</v>
          </cell>
          <cell r="G133" t="str">
            <v>Radio</v>
          </cell>
          <cell r="H133" t="e">
            <v>#N/A</v>
          </cell>
          <cell r="I133" t="str">
            <v>Would you like to designate someone besides yourself to be able to discuss your file with the target university's admissions office?</v>
          </cell>
          <cell r="J133">
            <v>0</v>
          </cell>
          <cell r="K133">
            <v>1</v>
          </cell>
          <cell r="L133" t="e">
            <v>#N/A</v>
          </cell>
          <cell r="M133" t="str">
            <v>U.S. law (Family Rights and Privacy Act of 1974) prohibits universities from releasing information about you to anyone else</v>
          </cell>
          <cell r="N133" t="str">
            <v>U.S. law (Family Rights and Privacy Act of 1974) prohibits universities from releasing information about you to anyone else</v>
          </cell>
          <cell r="O133" t="e">
            <v>#N/A</v>
          </cell>
        </row>
        <row r="134">
          <cell r="F134" t="str">
            <v>app_rep_title</v>
          </cell>
          <cell r="G134" t="str">
            <v>SelectList</v>
          </cell>
          <cell r="H134" t="b">
            <v>0</v>
          </cell>
          <cell r="I134" t="str">
            <v>Application Representative Title</v>
          </cell>
          <cell r="J134">
            <v>0</v>
          </cell>
          <cell r="K134">
            <v>1</v>
          </cell>
          <cell r="L134" t="e">
            <v>#N/A</v>
          </cell>
          <cell r="M134" t="e">
            <v>#N/A</v>
          </cell>
          <cell r="N134" t="e">
            <v>#N/A</v>
          </cell>
          <cell r="O134" t="str">
            <v>required_if:app_rep_name</v>
          </cell>
        </row>
        <row r="135">
          <cell r="F135" t="str">
            <v>app_rep_name</v>
          </cell>
          <cell r="G135" t="str">
            <v>TextInput</v>
          </cell>
          <cell r="H135" t="e">
            <v>#N/A</v>
          </cell>
          <cell r="I135" t="str">
            <v>Application Representative Name</v>
          </cell>
          <cell r="J135">
            <v>0</v>
          </cell>
          <cell r="K135">
            <v>1</v>
          </cell>
          <cell r="L135" t="e">
            <v>#N/A</v>
          </cell>
          <cell r="M135" t="e">
            <v>#N/A</v>
          </cell>
          <cell r="N135" t="e">
            <v>#N/A</v>
          </cell>
          <cell r="O135" t="str">
            <v>required_if:app_rep_title</v>
          </cell>
        </row>
        <row r="136">
          <cell r="F136" t="str">
            <v>app_rep_phone</v>
          </cell>
          <cell r="G136" t="str">
            <v>TextInput</v>
          </cell>
          <cell r="H136" t="e">
            <v>#N/A</v>
          </cell>
          <cell r="I136" t="str">
            <v>Application Representative Phone</v>
          </cell>
          <cell r="J136">
            <v>0</v>
          </cell>
          <cell r="K136">
            <v>1</v>
          </cell>
          <cell r="L136" t="e">
            <v>#N/A</v>
          </cell>
          <cell r="M136" t="str">
            <v>Numbers only, no dashes, dots, or parentheses, please. Please include the area code.</v>
          </cell>
          <cell r="N136" t="str">
            <v>Numbers only, no dashes, dots, or parentheses, please. Please include the area code.</v>
          </cell>
          <cell r="O136" t="str">
            <v>required_if:app_rep_name|numeric|min:6|max:18</v>
          </cell>
        </row>
        <row r="137">
          <cell r="F137" t="str">
            <v>app_rep_country_code</v>
          </cell>
          <cell r="G137" t="str">
            <v>TextInput</v>
          </cell>
          <cell r="H137" t="e">
            <v>#N/A</v>
          </cell>
          <cell r="I137" t="str">
            <v>Application Representative Phone Country Code</v>
          </cell>
          <cell r="J137">
            <v>0</v>
          </cell>
          <cell r="K137">
            <v>1</v>
          </cell>
          <cell r="L137" t="e">
            <v>#N/A</v>
          </cell>
          <cell r="M137" t="str">
            <v>International phone numbers ONLY. If you are in the US, do NOT enter your area code here.</v>
          </cell>
          <cell r="N137" t="str">
            <v>International phone numbers ONLY. If you are in the US, do &lt;b&gt;NOT&lt;/b&gt; enter your area code here.</v>
          </cell>
          <cell r="O137" t="str">
            <v>numeric|max:3</v>
          </cell>
        </row>
        <row r="138">
          <cell r="F138" t="str">
            <v>app_rep_addr1</v>
          </cell>
          <cell r="G138" t="str">
            <v>TextInput</v>
          </cell>
          <cell r="H138" t="e">
            <v>#N/A</v>
          </cell>
          <cell r="I138" t="str">
            <v>Application Representative Address Line 1</v>
          </cell>
          <cell r="J138">
            <v>0</v>
          </cell>
          <cell r="K138">
            <v>1</v>
          </cell>
          <cell r="L138" t="e">
            <v>#N/A</v>
          </cell>
          <cell r="M138" t="e">
            <v>#N/A</v>
          </cell>
          <cell r="N138" t="e">
            <v>#N/A</v>
          </cell>
          <cell r="O138" t="e">
            <v>#N/A</v>
          </cell>
        </row>
        <row r="139">
          <cell r="F139" t="str">
            <v>app_rep_addr2</v>
          </cell>
          <cell r="G139" t="str">
            <v>TextInput</v>
          </cell>
          <cell r="H139" t="e">
            <v>#N/A</v>
          </cell>
          <cell r="I139" t="str">
            <v>Application Representative Address Line 2</v>
          </cell>
          <cell r="J139">
            <v>0</v>
          </cell>
          <cell r="K139">
            <v>1</v>
          </cell>
          <cell r="L139" t="e">
            <v>#N/A</v>
          </cell>
          <cell r="M139" t="e">
            <v>#N/A</v>
          </cell>
          <cell r="N139" t="e">
            <v>#N/A</v>
          </cell>
          <cell r="O139" t="e">
            <v>#N/A</v>
          </cell>
        </row>
        <row r="140">
          <cell r="F140" t="str">
            <v>application_rep_title</v>
          </cell>
          <cell r="G140" t="str">
            <v>SelectList</v>
          </cell>
          <cell r="H140" t="b">
            <v>0</v>
          </cell>
          <cell r="I140" t="str">
            <v>Application Representative Title</v>
          </cell>
          <cell r="J140">
            <v>0</v>
          </cell>
          <cell r="K140">
            <v>1</v>
          </cell>
          <cell r="L140" t="e">
            <v>#N/A</v>
          </cell>
          <cell r="M140" t="e">
            <v>#N/A</v>
          </cell>
          <cell r="N140" t="e">
            <v>#N/A</v>
          </cell>
          <cell r="O140" t="e">
            <v>#N/A</v>
          </cell>
        </row>
        <row r="141">
          <cell r="F141" t="str">
            <v>application_rep_last_nm</v>
          </cell>
          <cell r="G141" t="str">
            <v>TextInput</v>
          </cell>
          <cell r="H141" t="e">
            <v>#N/A</v>
          </cell>
          <cell r="I141" t="str">
            <v>Application Representative Last Name</v>
          </cell>
          <cell r="J141">
            <v>0</v>
          </cell>
          <cell r="K141">
            <v>1</v>
          </cell>
          <cell r="L141" t="e">
            <v>#N/A</v>
          </cell>
          <cell r="M141" t="e">
            <v>#N/A</v>
          </cell>
          <cell r="N141" t="e">
            <v>#N/A</v>
          </cell>
          <cell r="O141" t="str">
            <v>required</v>
          </cell>
        </row>
        <row r="142">
          <cell r="F142" t="str">
            <v>application_rep_first_nm</v>
          </cell>
          <cell r="G142" t="str">
            <v>TextInput</v>
          </cell>
          <cell r="H142" t="e">
            <v>#N/A</v>
          </cell>
          <cell r="I142" t="str">
            <v>Application Representative First Name</v>
          </cell>
          <cell r="J142">
            <v>0</v>
          </cell>
          <cell r="K142">
            <v>1</v>
          </cell>
          <cell r="L142" t="e">
            <v>#N/A</v>
          </cell>
          <cell r="M142" t="e">
            <v>#N/A</v>
          </cell>
          <cell r="N142" t="e">
            <v>#N/A</v>
          </cell>
          <cell r="O142" t="str">
            <v>required</v>
          </cell>
        </row>
        <row r="143">
          <cell r="F143" t="str">
            <v>application_rep_addr1</v>
          </cell>
          <cell r="G143" t="str">
            <v>TextInput</v>
          </cell>
          <cell r="H143" t="e">
            <v>#N/A</v>
          </cell>
          <cell r="I143" t="str">
            <v>Application Representative Street Address</v>
          </cell>
          <cell r="J143">
            <v>0</v>
          </cell>
          <cell r="K143">
            <v>1</v>
          </cell>
          <cell r="L143" t="e">
            <v>#N/A</v>
          </cell>
          <cell r="M143" t="e">
            <v>#N/A</v>
          </cell>
          <cell r="N143" t="e">
            <v>#N/A</v>
          </cell>
          <cell r="O143" t="str">
            <v>required_if:application_rep_city</v>
          </cell>
        </row>
        <row r="144">
          <cell r="F144" t="str">
            <v>application_rep_addr2</v>
          </cell>
          <cell r="G144" t="str">
            <v>TextInput</v>
          </cell>
          <cell r="H144" t="e">
            <v>#N/A</v>
          </cell>
          <cell r="I144" t="str">
            <v>Application Representative Street Address line 2</v>
          </cell>
          <cell r="J144">
            <v>0</v>
          </cell>
          <cell r="K144">
            <v>1</v>
          </cell>
          <cell r="L144" t="e">
            <v>#N/A</v>
          </cell>
          <cell r="M144" t="e">
            <v>#N/A</v>
          </cell>
          <cell r="N144" t="e">
            <v>#N/A</v>
          </cell>
          <cell r="O144" t="str">
            <v>is_not:@application_rep_addr1</v>
          </cell>
        </row>
        <row r="145">
          <cell r="F145" t="str">
            <v>application_rep_city</v>
          </cell>
          <cell r="G145" t="str">
            <v>TextInput</v>
          </cell>
          <cell r="H145" t="e">
            <v>#N/A</v>
          </cell>
          <cell r="I145" t="str">
            <v>Application Representative Address City</v>
          </cell>
          <cell r="J145">
            <v>0</v>
          </cell>
          <cell r="K145">
            <v>1</v>
          </cell>
          <cell r="L145" t="e">
            <v>#N/A</v>
          </cell>
          <cell r="M145" t="e">
            <v>#N/A</v>
          </cell>
          <cell r="N145" t="e">
            <v>#N/A</v>
          </cell>
          <cell r="O145" t="str">
            <v>required_if:application_rep_addr1|is_not:@application_rep_addr1</v>
          </cell>
        </row>
        <row r="146">
          <cell r="F146" t="str">
            <v>application_rep_country_name</v>
          </cell>
          <cell r="G146" t="str">
            <v>SelectList</v>
          </cell>
          <cell r="H146" t="b">
            <v>0</v>
          </cell>
          <cell r="I146" t="str">
            <v>Application Representative Address Country</v>
          </cell>
          <cell r="J146">
            <v>0</v>
          </cell>
          <cell r="K146">
            <v>1</v>
          </cell>
          <cell r="L146" t="str">
            <v>countries</v>
          </cell>
          <cell r="M146" t="e">
            <v>#N/A</v>
          </cell>
          <cell r="N146" t="e">
            <v>#N/A</v>
          </cell>
          <cell r="O146" t="str">
            <v>required_if:application_rep_city</v>
          </cell>
        </row>
        <row r="147">
          <cell r="F147" t="str">
            <v>application_rep_state</v>
          </cell>
          <cell r="G147" t="str">
            <v>SelectList</v>
          </cell>
          <cell r="H147" t="b">
            <v>0</v>
          </cell>
          <cell r="I147" t="str">
            <v>Application Representative Address State</v>
          </cell>
          <cell r="J147">
            <v>0</v>
          </cell>
          <cell r="K147">
            <v>1</v>
          </cell>
          <cell r="L147" t="str">
            <v>states</v>
          </cell>
          <cell r="M147" t="e">
            <v>#N/A</v>
          </cell>
          <cell r="N147" t="e">
            <v>#N/A</v>
          </cell>
          <cell r="O147" t="str">
            <v>required_if: application_rep_country_name,US</v>
          </cell>
        </row>
        <row r="148">
          <cell r="F148" t="str">
            <v>application_rep_province</v>
          </cell>
          <cell r="G148" t="str">
            <v>SelectList</v>
          </cell>
          <cell r="H148" t="b">
            <v>0</v>
          </cell>
          <cell r="I148" t="str">
            <v>Application Representative Address Province</v>
          </cell>
          <cell r="J148">
            <v>0</v>
          </cell>
          <cell r="K148">
            <v>1</v>
          </cell>
          <cell r="L148" t="str">
            <v>provinces</v>
          </cell>
          <cell r="M148" t="e">
            <v>#N/A</v>
          </cell>
          <cell r="N148" t="e">
            <v>#N/A</v>
          </cell>
          <cell r="O148" t="str">
            <v>required_if: application_rep_country_name,Canada</v>
          </cell>
        </row>
        <row r="149">
          <cell r="F149" t="str">
            <v>application_rep_postal_code</v>
          </cell>
          <cell r="G149" t="str">
            <v>TextInput</v>
          </cell>
          <cell r="H149" t="e">
            <v>#N/A</v>
          </cell>
          <cell r="I149" t="str">
            <v>Application Representative Address Postal/Zip Code</v>
          </cell>
          <cell r="J149">
            <v>0</v>
          </cell>
          <cell r="K149">
            <v>1</v>
          </cell>
          <cell r="L149" t="e">
            <v>#N/A</v>
          </cell>
          <cell r="M149" t="e">
            <v>#N/A</v>
          </cell>
          <cell r="N149" t="e">
            <v>#N/A</v>
          </cell>
          <cell r="O149" t="str">
            <v>alpha_num|required_if:application_rep_country_name,US,Canada</v>
          </cell>
        </row>
        <row r="150">
          <cell r="F150" t="str">
            <v>application_rep_phone</v>
          </cell>
          <cell r="G150" t="str">
            <v>TextInput</v>
          </cell>
          <cell r="H150" t="e">
            <v>#N/A</v>
          </cell>
          <cell r="I150" t="str">
            <v>Application Representative Phone Number</v>
          </cell>
          <cell r="J150">
            <v>0</v>
          </cell>
          <cell r="K150">
            <v>1</v>
          </cell>
          <cell r="L150" t="e">
            <v>#N/A</v>
          </cell>
          <cell r="M150" t="str">
            <v>Numbers only, no dashes, dots, or parentheses, please. Please include area code.</v>
          </cell>
          <cell r="N150" t="str">
            <v>Numbers only, no dashes, dots, or parentheses, please. Please include area code.</v>
          </cell>
          <cell r="O150" t="str">
            <v>numeric|min:6|max:15</v>
          </cell>
        </row>
        <row r="151">
          <cell r="F151" t="str">
            <v>application_rep_phone_country_code</v>
          </cell>
          <cell r="G151" t="str">
            <v>PhoneCountryCode</v>
          </cell>
          <cell r="H151" t="e">
            <v>#N/A</v>
          </cell>
          <cell r="I151" t="str">
            <v>Application Representative Phone International Country Code</v>
          </cell>
          <cell r="J151">
            <v>0</v>
          </cell>
          <cell r="K151">
            <v>1</v>
          </cell>
          <cell r="L151" t="e">
            <v>#N/A</v>
          </cell>
          <cell r="M151" t="str">
            <v>International phone numbers ONLY. If you are in the US, do NOT enter your area code here.</v>
          </cell>
          <cell r="N151" t="e">
            <v>#N/A</v>
          </cell>
          <cell r="O151" t="str">
            <v>numeric|max:3</v>
          </cell>
        </row>
        <row r="152">
          <cell r="F152" t="str">
            <v>application_rep_type_of_phone</v>
          </cell>
          <cell r="G152" t="str">
            <v>SelectList</v>
          </cell>
          <cell r="H152" t="b">
            <v>0</v>
          </cell>
          <cell r="I152" t="str">
            <v>Application Representative Phone Type</v>
          </cell>
          <cell r="J152">
            <v>0</v>
          </cell>
          <cell r="K152">
            <v>1</v>
          </cell>
          <cell r="L152" t="e">
            <v>#N/A</v>
          </cell>
          <cell r="M152" t="e">
            <v>#N/A</v>
          </cell>
          <cell r="N152" t="e">
            <v>#N/A</v>
          </cell>
          <cell r="O152" t="str">
            <v>required_if:application_rep_phone</v>
          </cell>
        </row>
        <row r="153">
          <cell r="F153" t="str">
            <v>readmit_seeking</v>
          </cell>
          <cell r="G153" t="str">
            <v>Radio</v>
          </cell>
          <cell r="H153" t="e">
            <v>#N/A</v>
          </cell>
          <cell r="I153" t="str">
            <v>Why are you applying for readmission?</v>
          </cell>
          <cell r="J153">
            <v>0</v>
          </cell>
          <cell r="K153">
            <v>2</v>
          </cell>
          <cell r="L153" t="e">
            <v>#N/A</v>
          </cell>
          <cell r="M153" t="e">
            <v>#N/A</v>
          </cell>
          <cell r="N153" t="e">
            <v>#N/A</v>
          </cell>
          <cell r="O153" t="str">
            <v>required</v>
          </cell>
        </row>
        <row r="154">
          <cell r="F154" t="str">
            <v>last_sem</v>
          </cell>
          <cell r="G154" t="str">
            <v>Date</v>
          </cell>
          <cell r="H154" t="e">
            <v>#N/A</v>
          </cell>
          <cell r="I154" t="str">
            <v>Please enter the date you last attended this school</v>
          </cell>
          <cell r="J154">
            <v>0</v>
          </cell>
          <cell r="K154">
            <v>2</v>
          </cell>
          <cell r="L154" t="e">
            <v>#N/A</v>
          </cell>
          <cell r="M154" t="str">
            <v>Last semester attended</v>
          </cell>
          <cell r="N154" t="str">
            <v>Enter the date you last attended (MM/DD/YYYY)</v>
          </cell>
          <cell r="O154" t="str">
            <v>required</v>
          </cell>
        </row>
        <row r="155">
          <cell r="F155" t="str">
            <v>home_schooled</v>
          </cell>
          <cell r="G155" t="str">
            <v>Radio</v>
          </cell>
          <cell r="H155" t="e">
            <v>#N/A</v>
          </cell>
          <cell r="I155" t="str">
            <v>Are you home-schooled?</v>
          </cell>
          <cell r="J155">
            <v>0</v>
          </cell>
          <cell r="K155">
            <v>2</v>
          </cell>
          <cell r="L155" t="e">
            <v>#N/A</v>
          </cell>
          <cell r="M155" t="e">
            <v>#N/A</v>
          </cell>
          <cell r="N155" t="e">
            <v>#N/A</v>
          </cell>
          <cell r="O155" t="str">
            <v>required</v>
          </cell>
        </row>
        <row r="156">
          <cell r="F156" t="str">
            <v>home_schooled_info</v>
          </cell>
          <cell r="G156" t="str">
            <v>Informational</v>
          </cell>
          <cell r="H156" t="e">
            <v>#N/A</v>
          </cell>
          <cell r="I156" t="str">
            <v>School information</v>
          </cell>
          <cell r="J156">
            <v>0</v>
          </cell>
          <cell r="K156">
            <v>2</v>
          </cell>
          <cell r="L156" t="e">
            <v>#N/A</v>
          </cell>
          <cell r="M156" t="e">
            <v>#N/A</v>
          </cell>
          <cell r="N156" t="e">
            <v>#N/A</v>
          </cell>
          <cell r="O156" t="e">
            <v>#N/A</v>
          </cell>
        </row>
        <row r="157">
          <cell r="F157" t="str">
            <v>phi_theta_kappa</v>
          </cell>
          <cell r="G157" t="str">
            <v>Radio</v>
          </cell>
          <cell r="H157" t="e">
            <v>#N/A</v>
          </cell>
          <cell r="I157" t="str">
            <v>Are you a member of Phi Theta Kappa?</v>
          </cell>
          <cell r="J157">
            <v>0</v>
          </cell>
          <cell r="K157">
            <v>2</v>
          </cell>
          <cell r="L157" t="e">
            <v>#N/A</v>
          </cell>
          <cell r="M157" t="e">
            <v>#N/A</v>
          </cell>
          <cell r="N157" t="e">
            <v>#N/A</v>
          </cell>
          <cell r="O157" t="e">
            <v>#N/A</v>
          </cell>
        </row>
        <row r="158">
          <cell r="F158" t="str">
            <v>pre_prof</v>
          </cell>
          <cell r="G158" t="str">
            <v>SelectList</v>
          </cell>
          <cell r="H158" t="b">
            <v>0</v>
          </cell>
          <cell r="I158" t="str">
            <v>If you plan to pursue a preprofessional program, please specify which one:</v>
          </cell>
          <cell r="J158">
            <v>0</v>
          </cell>
          <cell r="K158">
            <v>2</v>
          </cell>
          <cell r="L158" t="str">
            <v>preprof</v>
          </cell>
          <cell r="M158" t="e">
            <v>#N/A</v>
          </cell>
          <cell r="N158" t="str">
            <v>e.g. pre-law, medicine, nursing, veterinary, physical therapy, pharmacy</v>
          </cell>
          <cell r="O158" t="e">
            <v>#N/A</v>
          </cell>
        </row>
        <row r="159">
          <cell r="F159" t="str">
            <v>teaching_cert</v>
          </cell>
          <cell r="G159" t="str">
            <v>Radio</v>
          </cell>
          <cell r="H159" t="e">
            <v>#N/A</v>
          </cell>
          <cell r="I159" t="str">
            <v>Will you seek teacher certification?</v>
          </cell>
          <cell r="J159">
            <v>0</v>
          </cell>
          <cell r="K159">
            <v>2</v>
          </cell>
          <cell r="L159" t="e">
            <v>#N/A</v>
          </cell>
          <cell r="M159" t="e">
            <v>#N/A</v>
          </cell>
          <cell r="N159" t="e">
            <v>#N/A</v>
          </cell>
          <cell r="O159" t="str">
            <v>required</v>
          </cell>
        </row>
        <row r="160">
          <cell r="F160" t="str">
            <v>teaching_cert_type</v>
          </cell>
          <cell r="G160" t="str">
            <v>SelectList</v>
          </cell>
          <cell r="H160" t="b">
            <v>0</v>
          </cell>
          <cell r="I160" t="str">
            <v>If yes, indicate which level:</v>
          </cell>
          <cell r="J160">
            <v>0</v>
          </cell>
          <cell r="K160">
            <v>2</v>
          </cell>
          <cell r="L160" t="str">
            <v>teachingcerts</v>
          </cell>
          <cell r="M160" t="e">
            <v>#N/A</v>
          </cell>
          <cell r="N160" t="e">
            <v>#N/A</v>
          </cell>
          <cell r="O160" t="str">
            <v>required_if:teaching_cert,Y</v>
          </cell>
        </row>
        <row r="161">
          <cell r="F161" t="str">
            <v>toefl_taken</v>
          </cell>
          <cell r="G161" t="str">
            <v>Checkbox</v>
          </cell>
          <cell r="H161" t="e">
            <v>#N/A</v>
          </cell>
          <cell r="I161" t="str">
            <v>TOEFL: Test of English as a Foreign Language</v>
          </cell>
          <cell r="J161">
            <v>0</v>
          </cell>
          <cell r="K161">
            <v>2</v>
          </cell>
          <cell r="L161" t="e">
            <v>#N/A</v>
          </cell>
          <cell r="M161" t="e">
            <v>#N/A</v>
          </cell>
          <cell r="N161" t="e">
            <v>#N/A</v>
          </cell>
          <cell r="O161" t="e">
            <v>#N/A</v>
          </cell>
        </row>
        <row r="162">
          <cell r="F162" t="str">
            <v>toefl_taken_date</v>
          </cell>
          <cell r="G162" t="str">
            <v>Date</v>
          </cell>
          <cell r="H162" t="e">
            <v>#N/A</v>
          </cell>
          <cell r="I162" t="str">
            <v>When did you or will you take the TOEFL?</v>
          </cell>
          <cell r="J162">
            <v>0</v>
          </cell>
          <cell r="K162">
            <v>2</v>
          </cell>
          <cell r="L162" t="e">
            <v>#N/A</v>
          </cell>
          <cell r="M162" t="str">
            <v>TOEFL test date</v>
          </cell>
          <cell r="N162" t="str">
            <v>Enter the date of the test (MM/DD/YYYY)</v>
          </cell>
          <cell r="O162" t="str">
            <v>required_if:toefl_taken,Y</v>
          </cell>
        </row>
        <row r="163">
          <cell r="F163" t="str">
            <v>ielts_taken</v>
          </cell>
          <cell r="G163" t="str">
            <v>Checkbox</v>
          </cell>
          <cell r="H163" t="e">
            <v>#N/A</v>
          </cell>
          <cell r="I163" t="str">
            <v>IELTS: International English Language Testing System</v>
          </cell>
          <cell r="J163">
            <v>0</v>
          </cell>
          <cell r="K163">
            <v>2</v>
          </cell>
          <cell r="L163" t="e">
            <v>#N/A</v>
          </cell>
          <cell r="M163" t="e">
            <v>#N/A</v>
          </cell>
          <cell r="N163" t="e">
            <v>#N/A</v>
          </cell>
          <cell r="O163" t="e">
            <v>#N/A</v>
          </cell>
        </row>
        <row r="164">
          <cell r="F164" t="str">
            <v>ielts_taken_date</v>
          </cell>
          <cell r="G164" t="str">
            <v>Date</v>
          </cell>
          <cell r="H164" t="e">
            <v>#N/A</v>
          </cell>
          <cell r="I164" t="str">
            <v>When did you or will you take the IELTS?</v>
          </cell>
          <cell r="J164">
            <v>0</v>
          </cell>
          <cell r="K164">
            <v>2</v>
          </cell>
          <cell r="L164" t="e">
            <v>#N/A</v>
          </cell>
          <cell r="M164" t="str">
            <v>IELTS test date</v>
          </cell>
          <cell r="N164" t="str">
            <v>Enter the date of the test (MM/DD/YYYY)</v>
          </cell>
          <cell r="O164" t="str">
            <v>required_if:ielts_taken,Y</v>
          </cell>
        </row>
        <row r="165">
          <cell r="F165" t="str">
            <v>curr_semester_courses</v>
          </cell>
          <cell r="G165" t="str">
            <v>Informational</v>
          </cell>
          <cell r="H165" t="e">
            <v>#N/A</v>
          </cell>
          <cell r="I165" t="str">
            <v>Current Course Information</v>
          </cell>
          <cell r="J165">
            <v>0</v>
          </cell>
          <cell r="K165">
            <v>3</v>
          </cell>
          <cell r="L165" t="e">
            <v>#N/A</v>
          </cell>
          <cell r="M165" t="e">
            <v>#N/A</v>
          </cell>
          <cell r="N165" t="e">
            <v>#N/A</v>
          </cell>
          <cell r="O165" t="e">
            <v>#N/A</v>
          </cell>
        </row>
        <row r="166">
          <cell r="F166" t="str">
            <v>curr_college_search_1</v>
          </cell>
          <cell r="G166" t="str">
            <v>CollSearchTextInput</v>
          </cell>
          <cell r="H166" t="e">
            <v>#N/A</v>
          </cell>
          <cell r="I166" t="str">
            <v>Search for Current College 1:</v>
          </cell>
          <cell r="J166">
            <v>0</v>
          </cell>
          <cell r="K166">
            <v>3</v>
          </cell>
          <cell r="L166" t="e">
            <v>#N/A</v>
          </cell>
          <cell r="M166" t="str">
            <v>Use our search to enter your college information</v>
          </cell>
          <cell r="N166" t="e">
            <v>#N/A</v>
          </cell>
          <cell r="O166" t="e">
            <v>#N/A</v>
          </cell>
        </row>
        <row r="167">
          <cell r="F167" t="str">
            <v>curr_coll_code_1</v>
          </cell>
          <cell r="G167" t="str">
            <v>TextInput</v>
          </cell>
          <cell r="H167" t="e">
            <v>#N/A</v>
          </cell>
          <cell r="I167" t="str">
            <v>Current College Code 1</v>
          </cell>
          <cell r="J167">
            <v>0</v>
          </cell>
          <cell r="K167">
            <v>3</v>
          </cell>
          <cell r="L167" t="e">
            <v>#N/A</v>
          </cell>
          <cell r="M167" t="e">
            <v>#N/A</v>
          </cell>
          <cell r="N167" t="e">
            <v>#N/A</v>
          </cell>
          <cell r="O167" t="str">
            <v>required_if:curr_coll_course_title_1|prev_coll_required</v>
          </cell>
        </row>
        <row r="168">
          <cell r="F168" t="str">
            <v>curr_coll_name_1</v>
          </cell>
          <cell r="G168" t="str">
            <v>TextInput</v>
          </cell>
          <cell r="H168" t="e">
            <v>#N/A</v>
          </cell>
          <cell r="I168" t="str">
            <v>Current College Name 1</v>
          </cell>
          <cell r="J168">
            <v>0</v>
          </cell>
          <cell r="K168">
            <v>3</v>
          </cell>
          <cell r="L168" t="e">
            <v>#N/A</v>
          </cell>
          <cell r="M168" t="e">
            <v>#N/A</v>
          </cell>
          <cell r="N168" t="e">
            <v>#N/A</v>
          </cell>
          <cell r="O168" t="str">
            <v>required_if:curr_coll_course_title_1</v>
          </cell>
        </row>
        <row r="169">
          <cell r="F169" t="str">
            <v>curr_coll_course_title_1</v>
          </cell>
          <cell r="G169" t="str">
            <v>TextInput</v>
          </cell>
          <cell r="H169" t="e">
            <v>#N/A</v>
          </cell>
          <cell r="I169" t="str">
            <v>Current Course Title 1</v>
          </cell>
          <cell r="J169">
            <v>0</v>
          </cell>
          <cell r="K169">
            <v>3</v>
          </cell>
          <cell r="L169" t="e">
            <v>#N/A</v>
          </cell>
          <cell r="M169" t="e">
            <v>#N/A</v>
          </cell>
          <cell r="N169" t="e">
            <v>#N/A</v>
          </cell>
          <cell r="O169" t="str">
            <v>required_if:curr_coll_course_year_1</v>
          </cell>
        </row>
        <row r="170">
          <cell r="F170" t="str">
            <v>curr_coll_course_number_1</v>
          </cell>
          <cell r="G170" t="str">
            <v>TextInput</v>
          </cell>
          <cell r="H170" t="e">
            <v>#N/A</v>
          </cell>
          <cell r="I170" t="str">
            <v>Current Course Number 1</v>
          </cell>
          <cell r="J170">
            <v>0</v>
          </cell>
          <cell r="K170">
            <v>3</v>
          </cell>
          <cell r="L170" t="e">
            <v>#N/A</v>
          </cell>
          <cell r="M170" t="e">
            <v>#N/A</v>
          </cell>
          <cell r="N170" t="e">
            <v>#N/A</v>
          </cell>
          <cell r="O170" t="str">
            <v>required_if:curr_coll_course_title_1</v>
          </cell>
        </row>
        <row r="171">
          <cell r="F171" t="str">
            <v>curr_coll_course_hrs_1</v>
          </cell>
          <cell r="G171" t="str">
            <v>TextInput</v>
          </cell>
          <cell r="H171" t="e">
            <v>#N/A</v>
          </cell>
          <cell r="I171" t="str">
            <v>Current Course Credit Hours 1</v>
          </cell>
          <cell r="J171">
            <v>0</v>
          </cell>
          <cell r="K171">
            <v>3</v>
          </cell>
          <cell r="L171" t="e">
            <v>#N/A</v>
          </cell>
          <cell r="M171" t="e">
            <v>#N/A</v>
          </cell>
          <cell r="N171" t="e">
            <v>#N/A</v>
          </cell>
          <cell r="O171" t="str">
            <v>numeric|max:2|required_if:curr_coll_course_number_1</v>
          </cell>
        </row>
        <row r="172">
          <cell r="F172" t="str">
            <v>curr_coll_course_semester_1</v>
          </cell>
          <cell r="G172" t="str">
            <v>SelectList</v>
          </cell>
          <cell r="H172" t="b">
            <v>0</v>
          </cell>
          <cell r="I172" t="str">
            <v>Semester/Quarter Course Taken</v>
          </cell>
          <cell r="J172">
            <v>0</v>
          </cell>
          <cell r="K172">
            <v>3</v>
          </cell>
          <cell r="L172" t="e">
            <v>#N/A</v>
          </cell>
          <cell r="M172" t="e">
            <v>#N/A</v>
          </cell>
          <cell r="N172" t="e">
            <v>#N/A</v>
          </cell>
          <cell r="O172" t="str">
            <v>required_if:curr_coll_course_hrs_1</v>
          </cell>
        </row>
        <row r="173">
          <cell r="F173" t="str">
            <v>curr_coll_course_year_1</v>
          </cell>
          <cell r="G173" t="str">
            <v>SelectList</v>
          </cell>
          <cell r="H173" t="e">
            <v>#N/A</v>
          </cell>
          <cell r="I173" t="str">
            <v>Year Course Taken</v>
          </cell>
          <cell r="J173">
            <v>0</v>
          </cell>
          <cell r="K173">
            <v>3</v>
          </cell>
          <cell r="L173" t="str">
            <v>curr_coll_yrs</v>
          </cell>
          <cell r="M173" t="e">
            <v>#N/A</v>
          </cell>
          <cell r="N173" t="e">
            <v>#N/A</v>
          </cell>
          <cell r="O173" t="str">
            <v>required_if:curr_coll_course_semester_1</v>
          </cell>
        </row>
        <row r="174">
          <cell r="F174" t="str">
            <v>curr_college_search_2</v>
          </cell>
          <cell r="G174" t="str">
            <v>CollSearchTextInput</v>
          </cell>
          <cell r="H174" t="e">
            <v>#N/A</v>
          </cell>
          <cell r="I174" t="str">
            <v>Search for Current College 2:</v>
          </cell>
          <cell r="J174">
            <v>0</v>
          </cell>
          <cell r="K174">
            <v>3</v>
          </cell>
          <cell r="L174" t="e">
            <v>#N/A</v>
          </cell>
          <cell r="M174" t="str">
            <v>Use our search to enter your college information</v>
          </cell>
          <cell r="N174" t="e">
            <v>#N/A</v>
          </cell>
          <cell r="O174" t="e">
            <v>#N/A</v>
          </cell>
        </row>
        <row r="175">
          <cell r="F175" t="str">
            <v>curr_coll_code_2</v>
          </cell>
          <cell r="G175" t="str">
            <v>TextInput</v>
          </cell>
          <cell r="H175" t="e">
            <v>#N/A</v>
          </cell>
          <cell r="I175" t="str">
            <v>Current College Code 2</v>
          </cell>
          <cell r="J175">
            <v>0</v>
          </cell>
          <cell r="K175">
            <v>3</v>
          </cell>
          <cell r="L175" t="e">
            <v>#N/A</v>
          </cell>
          <cell r="M175" t="e">
            <v>#N/A</v>
          </cell>
          <cell r="N175" t="e">
            <v>#N/A</v>
          </cell>
          <cell r="O175" t="str">
            <v>required_if:curr_coll_course_title_2|prev_coll_required</v>
          </cell>
        </row>
        <row r="176">
          <cell r="F176" t="str">
            <v>curr_coll_name_2</v>
          </cell>
          <cell r="G176" t="str">
            <v>TextInput</v>
          </cell>
          <cell r="H176" t="e">
            <v>#N/A</v>
          </cell>
          <cell r="I176" t="str">
            <v>Current College Name 2</v>
          </cell>
          <cell r="J176">
            <v>0</v>
          </cell>
          <cell r="K176">
            <v>3</v>
          </cell>
          <cell r="L176" t="e">
            <v>#N/A</v>
          </cell>
          <cell r="M176" t="e">
            <v>#N/A</v>
          </cell>
          <cell r="N176" t="e">
            <v>#N/A</v>
          </cell>
          <cell r="O176" t="str">
            <v>required_if:curr_coll_course_title_2</v>
          </cell>
        </row>
        <row r="177">
          <cell r="F177" t="str">
            <v>curr_coll_course_title_2</v>
          </cell>
          <cell r="G177" t="str">
            <v>TextInput</v>
          </cell>
          <cell r="H177" t="e">
            <v>#N/A</v>
          </cell>
          <cell r="I177" t="str">
            <v>Current Course Title 2</v>
          </cell>
          <cell r="J177">
            <v>0</v>
          </cell>
          <cell r="K177">
            <v>3</v>
          </cell>
          <cell r="L177" t="e">
            <v>#N/A</v>
          </cell>
          <cell r="M177" t="e">
            <v>#N/A</v>
          </cell>
          <cell r="N177" t="e">
            <v>#N/A</v>
          </cell>
          <cell r="O177" t="str">
            <v>required_if:curr_coll_course_year_2</v>
          </cell>
        </row>
        <row r="178">
          <cell r="F178" t="str">
            <v>curr_coll_course_number_2</v>
          </cell>
          <cell r="G178" t="str">
            <v>TextInput</v>
          </cell>
          <cell r="H178" t="e">
            <v>#N/A</v>
          </cell>
          <cell r="I178" t="str">
            <v>Current Course Number 2</v>
          </cell>
          <cell r="J178">
            <v>0</v>
          </cell>
          <cell r="K178">
            <v>3</v>
          </cell>
          <cell r="L178" t="e">
            <v>#N/A</v>
          </cell>
          <cell r="M178" t="e">
            <v>#N/A</v>
          </cell>
          <cell r="N178" t="e">
            <v>#N/A</v>
          </cell>
          <cell r="O178" t="str">
            <v>required_if:curr_coll_course_title_2</v>
          </cell>
        </row>
        <row r="179">
          <cell r="F179" t="str">
            <v>curr_coll_course_hrs_2</v>
          </cell>
          <cell r="G179" t="str">
            <v>TextInput</v>
          </cell>
          <cell r="H179" t="e">
            <v>#N/A</v>
          </cell>
          <cell r="I179" t="str">
            <v>Current Course Credit Hours 2</v>
          </cell>
          <cell r="J179">
            <v>0</v>
          </cell>
          <cell r="K179">
            <v>3</v>
          </cell>
          <cell r="L179" t="e">
            <v>#N/A</v>
          </cell>
          <cell r="M179" t="e">
            <v>#N/A</v>
          </cell>
          <cell r="N179" t="e">
            <v>#N/A</v>
          </cell>
          <cell r="O179" t="str">
            <v>numeric|max:2|required_if:curr_coll_course_number_2</v>
          </cell>
        </row>
        <row r="180">
          <cell r="F180" t="str">
            <v>curr_coll_course_semester_2</v>
          </cell>
          <cell r="G180" t="str">
            <v>SelectList</v>
          </cell>
          <cell r="H180" t="b">
            <v>0</v>
          </cell>
          <cell r="I180" t="str">
            <v>Semester/Quarter Course Taken</v>
          </cell>
          <cell r="J180">
            <v>0</v>
          </cell>
          <cell r="K180">
            <v>3</v>
          </cell>
          <cell r="L180" t="e">
            <v>#N/A</v>
          </cell>
          <cell r="M180" t="e">
            <v>#N/A</v>
          </cell>
          <cell r="N180" t="e">
            <v>#N/A</v>
          </cell>
          <cell r="O180" t="str">
            <v>required_if:curr_coll_course_hrs_2</v>
          </cell>
        </row>
        <row r="181">
          <cell r="F181" t="str">
            <v>curr_coll_course_year_2</v>
          </cell>
          <cell r="G181" t="str">
            <v>SelectList</v>
          </cell>
          <cell r="H181" t="e">
            <v>#N/A</v>
          </cell>
          <cell r="I181" t="str">
            <v>Year Course Taken</v>
          </cell>
          <cell r="J181">
            <v>0</v>
          </cell>
          <cell r="K181">
            <v>3</v>
          </cell>
          <cell r="L181" t="str">
            <v>curr_coll_yrs</v>
          </cell>
          <cell r="M181" t="e">
            <v>#N/A</v>
          </cell>
          <cell r="N181" t="e">
            <v>#N/A</v>
          </cell>
          <cell r="O181" t="str">
            <v>required_if:curr_coll_course_semester_2</v>
          </cell>
        </row>
        <row r="182">
          <cell r="F182" t="str">
            <v>curr_college_search_3</v>
          </cell>
          <cell r="G182" t="str">
            <v>CollSearchTextInput</v>
          </cell>
          <cell r="H182" t="e">
            <v>#N/A</v>
          </cell>
          <cell r="I182" t="str">
            <v>Search for Current College 3:</v>
          </cell>
          <cell r="J182">
            <v>0</v>
          </cell>
          <cell r="K182">
            <v>3</v>
          </cell>
          <cell r="L182" t="e">
            <v>#N/A</v>
          </cell>
          <cell r="M182" t="str">
            <v>Use our search to enter your college information</v>
          </cell>
          <cell r="N182" t="e">
            <v>#N/A</v>
          </cell>
          <cell r="O182" t="e">
            <v>#N/A</v>
          </cell>
        </row>
        <row r="183">
          <cell r="F183" t="str">
            <v>curr_coll_code_3</v>
          </cell>
          <cell r="G183" t="str">
            <v>TextInput</v>
          </cell>
          <cell r="H183" t="e">
            <v>#N/A</v>
          </cell>
          <cell r="I183" t="str">
            <v>Current College Code 3</v>
          </cell>
          <cell r="J183">
            <v>0</v>
          </cell>
          <cell r="K183">
            <v>3</v>
          </cell>
          <cell r="L183" t="e">
            <v>#N/A</v>
          </cell>
          <cell r="M183" t="e">
            <v>#N/A</v>
          </cell>
          <cell r="N183" t="e">
            <v>#N/A</v>
          </cell>
          <cell r="O183" t="str">
            <v>required_if:curr_coll_course_title_3|prev_coll_required</v>
          </cell>
        </row>
        <row r="184">
          <cell r="F184" t="str">
            <v>curr_coll_name_3</v>
          </cell>
          <cell r="G184" t="str">
            <v>TextInput</v>
          </cell>
          <cell r="H184" t="e">
            <v>#N/A</v>
          </cell>
          <cell r="I184" t="str">
            <v>Current College Name 3</v>
          </cell>
          <cell r="J184">
            <v>0</v>
          </cell>
          <cell r="K184">
            <v>3</v>
          </cell>
          <cell r="L184" t="e">
            <v>#N/A</v>
          </cell>
          <cell r="M184" t="e">
            <v>#N/A</v>
          </cell>
          <cell r="N184" t="e">
            <v>#N/A</v>
          </cell>
          <cell r="O184" t="str">
            <v>required_if:curr_coll_course_title_3</v>
          </cell>
        </row>
        <row r="185">
          <cell r="F185" t="str">
            <v>curr_coll_course_title_3</v>
          </cell>
          <cell r="G185" t="str">
            <v>TextInput</v>
          </cell>
          <cell r="H185" t="e">
            <v>#N/A</v>
          </cell>
          <cell r="I185" t="str">
            <v>Current Course Title 3</v>
          </cell>
          <cell r="J185">
            <v>0</v>
          </cell>
          <cell r="K185">
            <v>3</v>
          </cell>
          <cell r="L185" t="e">
            <v>#N/A</v>
          </cell>
          <cell r="M185" t="e">
            <v>#N/A</v>
          </cell>
          <cell r="N185" t="e">
            <v>#N/A</v>
          </cell>
          <cell r="O185" t="str">
            <v>required_if:curr_coll_course_year_3</v>
          </cell>
        </row>
        <row r="186">
          <cell r="F186" t="str">
            <v>curr_coll_course_number_3</v>
          </cell>
          <cell r="G186" t="str">
            <v>TextInput</v>
          </cell>
          <cell r="H186" t="e">
            <v>#N/A</v>
          </cell>
          <cell r="I186" t="str">
            <v>Current Course Number 3</v>
          </cell>
          <cell r="J186">
            <v>0</v>
          </cell>
          <cell r="K186">
            <v>3</v>
          </cell>
          <cell r="L186" t="e">
            <v>#N/A</v>
          </cell>
          <cell r="M186" t="e">
            <v>#N/A</v>
          </cell>
          <cell r="N186" t="e">
            <v>#N/A</v>
          </cell>
          <cell r="O186" t="str">
            <v>required_if:curr_coll_course_title_3</v>
          </cell>
        </row>
        <row r="187">
          <cell r="F187" t="str">
            <v>curr_coll_course_hrs_3</v>
          </cell>
          <cell r="G187" t="str">
            <v>TextInput</v>
          </cell>
          <cell r="H187" t="e">
            <v>#N/A</v>
          </cell>
          <cell r="I187" t="str">
            <v>Current Course Credit Hours 3</v>
          </cell>
          <cell r="J187">
            <v>0</v>
          </cell>
          <cell r="K187">
            <v>3</v>
          </cell>
          <cell r="L187" t="e">
            <v>#N/A</v>
          </cell>
          <cell r="M187" t="e">
            <v>#N/A</v>
          </cell>
          <cell r="N187" t="e">
            <v>#N/A</v>
          </cell>
          <cell r="O187" t="str">
            <v>numeric|max:2|required_if:curr_coll_course_number_3</v>
          </cell>
        </row>
        <row r="188">
          <cell r="F188" t="str">
            <v>curr_coll_course_semester_3</v>
          </cell>
          <cell r="G188" t="str">
            <v>SelectList</v>
          </cell>
          <cell r="H188" t="b">
            <v>0</v>
          </cell>
          <cell r="I188" t="str">
            <v>Semester/Quarter Course Taken</v>
          </cell>
          <cell r="J188">
            <v>0</v>
          </cell>
          <cell r="K188">
            <v>3</v>
          </cell>
          <cell r="L188" t="e">
            <v>#N/A</v>
          </cell>
          <cell r="M188" t="e">
            <v>#N/A</v>
          </cell>
          <cell r="N188" t="e">
            <v>#N/A</v>
          </cell>
          <cell r="O188" t="str">
            <v>required_if:curr_coll_course_hrs_3</v>
          </cell>
        </row>
        <row r="189">
          <cell r="F189" t="str">
            <v>curr_coll_course_year_3</v>
          </cell>
          <cell r="G189" t="str">
            <v>SelectList</v>
          </cell>
          <cell r="H189" t="e">
            <v>#N/A</v>
          </cell>
          <cell r="I189" t="str">
            <v>Year Course Taken</v>
          </cell>
          <cell r="J189">
            <v>0</v>
          </cell>
          <cell r="K189">
            <v>3</v>
          </cell>
          <cell r="L189" t="str">
            <v>curr_coll_yrs</v>
          </cell>
          <cell r="M189" t="e">
            <v>#N/A</v>
          </cell>
          <cell r="N189" t="e">
            <v>#N/A</v>
          </cell>
          <cell r="O189" t="str">
            <v>required_if:curr_coll_course_semester_3</v>
          </cell>
        </row>
        <row r="190">
          <cell r="F190" t="str">
            <v>curr_college_search_4</v>
          </cell>
          <cell r="G190" t="str">
            <v>CollSearchTextInput</v>
          </cell>
          <cell r="H190" t="e">
            <v>#N/A</v>
          </cell>
          <cell r="I190" t="str">
            <v>Search for Current College 4:</v>
          </cell>
          <cell r="J190">
            <v>0</v>
          </cell>
          <cell r="K190">
            <v>3</v>
          </cell>
          <cell r="L190" t="e">
            <v>#N/A</v>
          </cell>
          <cell r="M190" t="str">
            <v>Use our search to enter your college information</v>
          </cell>
          <cell r="N190" t="e">
            <v>#N/A</v>
          </cell>
          <cell r="O190" t="e">
            <v>#N/A</v>
          </cell>
        </row>
        <row r="191">
          <cell r="F191" t="str">
            <v>curr_coll_code_4</v>
          </cell>
          <cell r="G191" t="str">
            <v>TextInput</v>
          </cell>
          <cell r="H191" t="e">
            <v>#N/A</v>
          </cell>
          <cell r="I191" t="str">
            <v>Current College Code 4</v>
          </cell>
          <cell r="J191">
            <v>0</v>
          </cell>
          <cell r="K191">
            <v>3</v>
          </cell>
          <cell r="L191" t="e">
            <v>#N/A</v>
          </cell>
          <cell r="M191" t="e">
            <v>#N/A</v>
          </cell>
          <cell r="N191" t="e">
            <v>#N/A</v>
          </cell>
          <cell r="O191" t="str">
            <v>required_if:curr_coll_course_title_4|prev_coll_required</v>
          </cell>
        </row>
        <row r="192">
          <cell r="F192" t="str">
            <v>curr_coll_name_4</v>
          </cell>
          <cell r="G192" t="str">
            <v>TextInput</v>
          </cell>
          <cell r="H192" t="e">
            <v>#N/A</v>
          </cell>
          <cell r="I192" t="str">
            <v>Current College Name 4</v>
          </cell>
          <cell r="J192">
            <v>0</v>
          </cell>
          <cell r="K192">
            <v>3</v>
          </cell>
          <cell r="L192" t="e">
            <v>#N/A</v>
          </cell>
          <cell r="M192" t="e">
            <v>#N/A</v>
          </cell>
          <cell r="N192" t="e">
            <v>#N/A</v>
          </cell>
          <cell r="O192" t="str">
            <v>required_if:curr_coll_course_title_4</v>
          </cell>
        </row>
        <row r="193">
          <cell r="F193" t="str">
            <v>curr_coll_course_title_4</v>
          </cell>
          <cell r="G193" t="str">
            <v>TextInput</v>
          </cell>
          <cell r="H193" t="e">
            <v>#N/A</v>
          </cell>
          <cell r="I193" t="str">
            <v>Current Course Title 4</v>
          </cell>
          <cell r="J193">
            <v>0</v>
          </cell>
          <cell r="K193">
            <v>3</v>
          </cell>
          <cell r="L193" t="e">
            <v>#N/A</v>
          </cell>
          <cell r="M193" t="e">
            <v>#N/A</v>
          </cell>
          <cell r="N193" t="e">
            <v>#N/A</v>
          </cell>
          <cell r="O193" t="str">
            <v>required_if:curr_coll_course_year_4</v>
          </cell>
        </row>
        <row r="194">
          <cell r="F194" t="str">
            <v>curr_coll_course_number_4</v>
          </cell>
          <cell r="G194" t="str">
            <v>TextInput</v>
          </cell>
          <cell r="H194" t="e">
            <v>#N/A</v>
          </cell>
          <cell r="I194" t="str">
            <v>Current Course Number 4</v>
          </cell>
          <cell r="J194">
            <v>0</v>
          </cell>
          <cell r="K194">
            <v>3</v>
          </cell>
          <cell r="L194" t="e">
            <v>#N/A</v>
          </cell>
          <cell r="M194" t="e">
            <v>#N/A</v>
          </cell>
          <cell r="N194" t="e">
            <v>#N/A</v>
          </cell>
          <cell r="O194" t="str">
            <v>required_if:curr_coll_course_title_4</v>
          </cell>
        </row>
        <row r="195">
          <cell r="F195" t="str">
            <v>curr_coll_course_hrs_4</v>
          </cell>
          <cell r="G195" t="str">
            <v>TextInput</v>
          </cell>
          <cell r="H195" t="e">
            <v>#N/A</v>
          </cell>
          <cell r="I195" t="str">
            <v>Current Course Credit Hours 4</v>
          </cell>
          <cell r="J195">
            <v>0</v>
          </cell>
          <cell r="K195">
            <v>3</v>
          </cell>
          <cell r="L195" t="e">
            <v>#N/A</v>
          </cell>
          <cell r="M195" t="e">
            <v>#N/A</v>
          </cell>
          <cell r="N195" t="e">
            <v>#N/A</v>
          </cell>
          <cell r="O195" t="str">
            <v>numeric|max:2|required_if:curr_coll_course_number_4</v>
          </cell>
        </row>
        <row r="196">
          <cell r="F196" t="str">
            <v>curr_coll_course_semester_4</v>
          </cell>
          <cell r="G196" t="str">
            <v>SelectList</v>
          </cell>
          <cell r="H196" t="b">
            <v>0</v>
          </cell>
          <cell r="I196" t="str">
            <v>Semester/Quarter Course Taken</v>
          </cell>
          <cell r="J196">
            <v>0</v>
          </cell>
          <cell r="K196">
            <v>3</v>
          </cell>
          <cell r="L196" t="e">
            <v>#N/A</v>
          </cell>
          <cell r="M196" t="e">
            <v>#N/A</v>
          </cell>
          <cell r="N196" t="e">
            <v>#N/A</v>
          </cell>
          <cell r="O196" t="str">
            <v>required_if:curr_coll_course_hrs_4</v>
          </cell>
        </row>
        <row r="197">
          <cell r="F197" t="str">
            <v>curr_coll_course_year_4</v>
          </cell>
          <cell r="G197" t="str">
            <v>SelectList</v>
          </cell>
          <cell r="H197" t="e">
            <v>#N/A</v>
          </cell>
          <cell r="I197" t="str">
            <v>Year Course Taken</v>
          </cell>
          <cell r="J197">
            <v>0</v>
          </cell>
          <cell r="K197">
            <v>3</v>
          </cell>
          <cell r="L197" t="str">
            <v>curr_coll_yrs</v>
          </cell>
          <cell r="M197" t="e">
            <v>#N/A</v>
          </cell>
          <cell r="N197" t="e">
            <v>#N/A</v>
          </cell>
          <cell r="O197" t="str">
            <v>required_if:curr_coll_course_semester_4</v>
          </cell>
        </row>
        <row r="198">
          <cell r="F198" t="str">
            <v>curr_college_search_5</v>
          </cell>
          <cell r="G198" t="str">
            <v>CollSearchTextInput</v>
          </cell>
          <cell r="H198" t="e">
            <v>#N/A</v>
          </cell>
          <cell r="I198" t="str">
            <v>Search for Current College 5:</v>
          </cell>
          <cell r="J198">
            <v>0</v>
          </cell>
          <cell r="K198">
            <v>3</v>
          </cell>
          <cell r="L198" t="e">
            <v>#N/A</v>
          </cell>
          <cell r="M198" t="str">
            <v>Use our search to enter your college information</v>
          </cell>
          <cell r="N198" t="e">
            <v>#N/A</v>
          </cell>
          <cell r="O198" t="e">
            <v>#N/A</v>
          </cell>
        </row>
        <row r="199">
          <cell r="F199" t="str">
            <v>curr_coll_code_5</v>
          </cell>
          <cell r="G199" t="str">
            <v>TextInput</v>
          </cell>
          <cell r="H199" t="e">
            <v>#N/A</v>
          </cell>
          <cell r="I199" t="str">
            <v>Current College Code 5</v>
          </cell>
          <cell r="J199">
            <v>0</v>
          </cell>
          <cell r="K199">
            <v>3</v>
          </cell>
          <cell r="L199" t="e">
            <v>#N/A</v>
          </cell>
          <cell r="M199" t="e">
            <v>#N/A</v>
          </cell>
          <cell r="N199" t="e">
            <v>#N/A</v>
          </cell>
          <cell r="O199" t="str">
            <v>required_if:curr_coll_course_title_5|prev_coll_required</v>
          </cell>
        </row>
        <row r="200">
          <cell r="F200" t="str">
            <v>curr_coll_name_5</v>
          </cell>
          <cell r="G200" t="str">
            <v>TextInput</v>
          </cell>
          <cell r="H200" t="e">
            <v>#N/A</v>
          </cell>
          <cell r="I200" t="str">
            <v>Current College Name 5</v>
          </cell>
          <cell r="J200">
            <v>0</v>
          </cell>
          <cell r="K200">
            <v>3</v>
          </cell>
          <cell r="L200" t="e">
            <v>#N/A</v>
          </cell>
          <cell r="M200" t="e">
            <v>#N/A</v>
          </cell>
          <cell r="N200" t="e">
            <v>#N/A</v>
          </cell>
          <cell r="O200" t="str">
            <v>required_if:curr_coll_course_title_5</v>
          </cell>
        </row>
        <row r="201">
          <cell r="F201" t="str">
            <v>curr_coll_course_title_5</v>
          </cell>
          <cell r="G201" t="str">
            <v>TextInput</v>
          </cell>
          <cell r="H201" t="e">
            <v>#N/A</v>
          </cell>
          <cell r="I201" t="str">
            <v>Current Course Title 5</v>
          </cell>
          <cell r="J201">
            <v>0</v>
          </cell>
          <cell r="K201">
            <v>3</v>
          </cell>
          <cell r="L201" t="e">
            <v>#N/A</v>
          </cell>
          <cell r="M201" t="e">
            <v>#N/A</v>
          </cell>
          <cell r="N201" t="e">
            <v>#N/A</v>
          </cell>
          <cell r="O201" t="str">
            <v>required_if:curr_coll_course_year_5</v>
          </cell>
        </row>
        <row r="202">
          <cell r="F202" t="str">
            <v>curr_coll_course_number_5</v>
          </cell>
          <cell r="G202" t="str">
            <v>TextInput</v>
          </cell>
          <cell r="H202" t="e">
            <v>#N/A</v>
          </cell>
          <cell r="I202" t="str">
            <v>Current Course Number 5</v>
          </cell>
          <cell r="J202">
            <v>0</v>
          </cell>
          <cell r="K202">
            <v>3</v>
          </cell>
          <cell r="L202" t="e">
            <v>#N/A</v>
          </cell>
          <cell r="M202" t="e">
            <v>#N/A</v>
          </cell>
          <cell r="N202" t="e">
            <v>#N/A</v>
          </cell>
          <cell r="O202" t="str">
            <v>required_if:curr_coll_course_title_5</v>
          </cell>
        </row>
        <row r="203">
          <cell r="F203" t="str">
            <v>curr_coll_course_hrs_5</v>
          </cell>
          <cell r="G203" t="str">
            <v>TextInput</v>
          </cell>
          <cell r="H203" t="e">
            <v>#N/A</v>
          </cell>
          <cell r="I203" t="str">
            <v>Current Course Credit Hours 5</v>
          </cell>
          <cell r="J203">
            <v>0</v>
          </cell>
          <cell r="K203">
            <v>3</v>
          </cell>
          <cell r="L203" t="e">
            <v>#N/A</v>
          </cell>
          <cell r="M203" t="e">
            <v>#N/A</v>
          </cell>
          <cell r="N203" t="e">
            <v>#N/A</v>
          </cell>
          <cell r="O203" t="str">
            <v>numeric|max:2|required_if:curr_coll_course_number_5</v>
          </cell>
        </row>
        <row r="204">
          <cell r="F204" t="str">
            <v>curr_coll_course_semester_5</v>
          </cell>
          <cell r="G204" t="str">
            <v>SelectList</v>
          </cell>
          <cell r="H204" t="b">
            <v>0</v>
          </cell>
          <cell r="I204" t="str">
            <v>Semester/Quarter Course Taken</v>
          </cell>
          <cell r="J204">
            <v>0</v>
          </cell>
          <cell r="K204">
            <v>3</v>
          </cell>
          <cell r="L204" t="e">
            <v>#N/A</v>
          </cell>
          <cell r="M204" t="e">
            <v>#N/A</v>
          </cell>
          <cell r="N204" t="e">
            <v>#N/A</v>
          </cell>
          <cell r="O204" t="str">
            <v>required_if:curr_coll_course_hrs_5</v>
          </cell>
        </row>
        <row r="205">
          <cell r="F205" t="str">
            <v>curr_coll_course_year_5</v>
          </cell>
          <cell r="G205" t="str">
            <v>SelectList</v>
          </cell>
          <cell r="H205" t="e">
            <v>#N/A</v>
          </cell>
          <cell r="I205" t="str">
            <v>Year Course Taken</v>
          </cell>
          <cell r="J205">
            <v>0</v>
          </cell>
          <cell r="K205">
            <v>3</v>
          </cell>
          <cell r="L205" t="str">
            <v>curr_coll_yrs</v>
          </cell>
          <cell r="M205" t="e">
            <v>#N/A</v>
          </cell>
          <cell r="N205" t="e">
            <v>#N/A</v>
          </cell>
          <cell r="O205" t="str">
            <v>required_if:curr_coll_course_semester_5</v>
          </cell>
        </row>
        <row r="206">
          <cell r="F206" t="str">
            <v>curr_college_search_6</v>
          </cell>
          <cell r="G206" t="str">
            <v>CollSearchTextInput</v>
          </cell>
          <cell r="H206" t="e">
            <v>#N/A</v>
          </cell>
          <cell r="I206" t="str">
            <v>Search for Current College 6:</v>
          </cell>
          <cell r="J206">
            <v>0</v>
          </cell>
          <cell r="K206">
            <v>3</v>
          </cell>
          <cell r="L206" t="e">
            <v>#N/A</v>
          </cell>
          <cell r="M206" t="str">
            <v>Use our search to enter your college information</v>
          </cell>
          <cell r="N206" t="e">
            <v>#N/A</v>
          </cell>
          <cell r="O206" t="e">
            <v>#N/A</v>
          </cell>
        </row>
        <row r="207">
          <cell r="F207" t="str">
            <v>curr_coll_code_6</v>
          </cell>
          <cell r="G207" t="str">
            <v>TextInput</v>
          </cell>
          <cell r="H207" t="e">
            <v>#N/A</v>
          </cell>
          <cell r="I207" t="str">
            <v>Current College Code 6</v>
          </cell>
          <cell r="J207">
            <v>0</v>
          </cell>
          <cell r="K207">
            <v>3</v>
          </cell>
          <cell r="L207" t="e">
            <v>#N/A</v>
          </cell>
          <cell r="M207" t="e">
            <v>#N/A</v>
          </cell>
          <cell r="N207" t="e">
            <v>#N/A</v>
          </cell>
          <cell r="O207" t="str">
            <v>required_if:curr_coll_course_title_6|prev_coll_required</v>
          </cell>
        </row>
        <row r="208">
          <cell r="F208" t="str">
            <v>curr_coll_name_6</v>
          </cell>
          <cell r="G208" t="str">
            <v>TextInput</v>
          </cell>
          <cell r="H208" t="e">
            <v>#N/A</v>
          </cell>
          <cell r="I208" t="str">
            <v>Current College Name 6</v>
          </cell>
          <cell r="J208">
            <v>0</v>
          </cell>
          <cell r="K208">
            <v>3</v>
          </cell>
          <cell r="L208" t="e">
            <v>#N/A</v>
          </cell>
          <cell r="M208" t="e">
            <v>#N/A</v>
          </cell>
          <cell r="N208" t="e">
            <v>#N/A</v>
          </cell>
          <cell r="O208" t="str">
            <v>required_if:curr_coll_course_title_6</v>
          </cell>
        </row>
        <row r="209">
          <cell r="F209" t="str">
            <v>curr_coll_course_title_6</v>
          </cell>
          <cell r="G209" t="str">
            <v>TextInput</v>
          </cell>
          <cell r="H209" t="e">
            <v>#N/A</v>
          </cell>
          <cell r="I209" t="str">
            <v>Current Course Title 6</v>
          </cell>
          <cell r="J209">
            <v>0</v>
          </cell>
          <cell r="K209">
            <v>3</v>
          </cell>
          <cell r="L209" t="e">
            <v>#N/A</v>
          </cell>
          <cell r="M209" t="e">
            <v>#N/A</v>
          </cell>
          <cell r="N209" t="e">
            <v>#N/A</v>
          </cell>
          <cell r="O209" t="str">
            <v>required_if:curr_coll_course_year_6</v>
          </cell>
        </row>
        <row r="210">
          <cell r="F210" t="str">
            <v>curr_coll_course_number_6</v>
          </cell>
          <cell r="G210" t="str">
            <v>TextInput</v>
          </cell>
          <cell r="H210" t="e">
            <v>#N/A</v>
          </cell>
          <cell r="I210" t="str">
            <v>Current Course Number 6</v>
          </cell>
          <cell r="J210">
            <v>0</v>
          </cell>
          <cell r="K210">
            <v>3</v>
          </cell>
          <cell r="L210" t="e">
            <v>#N/A</v>
          </cell>
          <cell r="M210" t="e">
            <v>#N/A</v>
          </cell>
          <cell r="N210" t="e">
            <v>#N/A</v>
          </cell>
          <cell r="O210" t="str">
            <v>required_if:curr_coll_course_title_6</v>
          </cell>
        </row>
        <row r="211">
          <cell r="F211" t="str">
            <v>curr_coll_course_hrs_6</v>
          </cell>
          <cell r="G211" t="str">
            <v>TextInput</v>
          </cell>
          <cell r="H211" t="e">
            <v>#N/A</v>
          </cell>
          <cell r="I211" t="str">
            <v>Current Course Credit Hours 6</v>
          </cell>
          <cell r="J211">
            <v>0</v>
          </cell>
          <cell r="K211">
            <v>3</v>
          </cell>
          <cell r="L211" t="e">
            <v>#N/A</v>
          </cell>
          <cell r="M211" t="e">
            <v>#N/A</v>
          </cell>
          <cell r="N211" t="e">
            <v>#N/A</v>
          </cell>
          <cell r="O211" t="str">
            <v>numeric|max:2|required_if:curr_coll_course_number_6</v>
          </cell>
        </row>
        <row r="212">
          <cell r="F212" t="str">
            <v>curr_coll_course_semester_6</v>
          </cell>
          <cell r="G212" t="str">
            <v>SelectList</v>
          </cell>
          <cell r="H212" t="b">
            <v>0</v>
          </cell>
          <cell r="I212" t="str">
            <v>Semester/Quarter Course Taken</v>
          </cell>
          <cell r="J212">
            <v>0</v>
          </cell>
          <cell r="K212">
            <v>3</v>
          </cell>
          <cell r="L212" t="e">
            <v>#N/A</v>
          </cell>
          <cell r="M212" t="e">
            <v>#N/A</v>
          </cell>
          <cell r="N212" t="e">
            <v>#N/A</v>
          </cell>
          <cell r="O212" t="str">
            <v>required_if:curr_coll_course_hrs_6</v>
          </cell>
        </row>
        <row r="213">
          <cell r="F213" t="str">
            <v>curr_coll_course_year_6</v>
          </cell>
          <cell r="G213" t="str">
            <v>SelectList</v>
          </cell>
          <cell r="H213" t="e">
            <v>#N/A</v>
          </cell>
          <cell r="I213" t="str">
            <v>Year Course Taken</v>
          </cell>
          <cell r="J213">
            <v>0</v>
          </cell>
          <cell r="K213">
            <v>3</v>
          </cell>
          <cell r="L213" t="str">
            <v>curr_coll_yrs</v>
          </cell>
          <cell r="M213" t="e">
            <v>#N/A</v>
          </cell>
          <cell r="N213" t="e">
            <v>#N/A</v>
          </cell>
          <cell r="O213" t="str">
            <v>required_if:curr_coll_course_semester_6</v>
          </cell>
        </row>
        <row r="214">
          <cell r="F214" t="str">
            <v>curr_college_search_7</v>
          </cell>
          <cell r="G214" t="str">
            <v>CollSearchTextInput</v>
          </cell>
          <cell r="H214" t="e">
            <v>#N/A</v>
          </cell>
          <cell r="I214" t="str">
            <v>Search for Current College 7:</v>
          </cell>
          <cell r="J214">
            <v>0</v>
          </cell>
          <cell r="K214">
            <v>3</v>
          </cell>
          <cell r="L214" t="e">
            <v>#N/A</v>
          </cell>
          <cell r="M214" t="str">
            <v>Use our search to enter your college information</v>
          </cell>
          <cell r="N214" t="e">
            <v>#N/A</v>
          </cell>
          <cell r="O214" t="e">
            <v>#N/A</v>
          </cell>
        </row>
        <row r="215">
          <cell r="F215" t="str">
            <v>curr_coll_code_7</v>
          </cell>
          <cell r="G215" t="str">
            <v>TextInput</v>
          </cell>
          <cell r="H215" t="e">
            <v>#N/A</v>
          </cell>
          <cell r="I215" t="str">
            <v>Current College Code 7</v>
          </cell>
          <cell r="J215">
            <v>0</v>
          </cell>
          <cell r="K215">
            <v>3</v>
          </cell>
          <cell r="L215" t="e">
            <v>#N/A</v>
          </cell>
          <cell r="M215" t="e">
            <v>#N/A</v>
          </cell>
          <cell r="N215" t="e">
            <v>#N/A</v>
          </cell>
          <cell r="O215" t="str">
            <v>required_if:curr_coll_course_title_7|prev_coll_required</v>
          </cell>
        </row>
        <row r="216">
          <cell r="F216" t="str">
            <v>curr_coll_name_7</v>
          </cell>
          <cell r="G216" t="str">
            <v>TextInput</v>
          </cell>
          <cell r="H216" t="e">
            <v>#N/A</v>
          </cell>
          <cell r="I216" t="str">
            <v>Current College Name 7</v>
          </cell>
          <cell r="J216">
            <v>0</v>
          </cell>
          <cell r="K216">
            <v>3</v>
          </cell>
          <cell r="L216" t="e">
            <v>#N/A</v>
          </cell>
          <cell r="M216" t="e">
            <v>#N/A</v>
          </cell>
          <cell r="N216" t="e">
            <v>#N/A</v>
          </cell>
          <cell r="O216" t="str">
            <v>required_if:curr_coll_course_title_7</v>
          </cell>
        </row>
        <row r="217">
          <cell r="F217" t="str">
            <v>curr_coll_course_title_7</v>
          </cell>
          <cell r="G217" t="str">
            <v>TextInput</v>
          </cell>
          <cell r="H217" t="e">
            <v>#N/A</v>
          </cell>
          <cell r="I217" t="str">
            <v>Current Course Title 7</v>
          </cell>
          <cell r="J217">
            <v>0</v>
          </cell>
          <cell r="K217">
            <v>3</v>
          </cell>
          <cell r="L217" t="e">
            <v>#N/A</v>
          </cell>
          <cell r="M217" t="e">
            <v>#N/A</v>
          </cell>
          <cell r="N217" t="e">
            <v>#N/A</v>
          </cell>
          <cell r="O217" t="str">
            <v>required_if:curr_coll_course_year_7</v>
          </cell>
        </row>
        <row r="218">
          <cell r="F218" t="str">
            <v>curr_coll_course_number_7</v>
          </cell>
          <cell r="G218" t="str">
            <v>TextInput</v>
          </cell>
          <cell r="H218" t="e">
            <v>#N/A</v>
          </cell>
          <cell r="I218" t="str">
            <v>Current Course Number 7</v>
          </cell>
          <cell r="J218">
            <v>0</v>
          </cell>
          <cell r="K218">
            <v>3</v>
          </cell>
          <cell r="L218" t="e">
            <v>#N/A</v>
          </cell>
          <cell r="M218" t="e">
            <v>#N/A</v>
          </cell>
          <cell r="N218" t="e">
            <v>#N/A</v>
          </cell>
          <cell r="O218" t="str">
            <v>required_if:curr_coll_course_title_7</v>
          </cell>
        </row>
        <row r="219">
          <cell r="F219" t="str">
            <v>curr_coll_course_hrs_7</v>
          </cell>
          <cell r="G219" t="str">
            <v>TextInput</v>
          </cell>
          <cell r="H219" t="e">
            <v>#N/A</v>
          </cell>
          <cell r="I219" t="str">
            <v>Current Course Credit Hours 7</v>
          </cell>
          <cell r="J219">
            <v>0</v>
          </cell>
          <cell r="K219">
            <v>3</v>
          </cell>
          <cell r="L219" t="e">
            <v>#N/A</v>
          </cell>
          <cell r="M219" t="e">
            <v>#N/A</v>
          </cell>
          <cell r="N219" t="e">
            <v>#N/A</v>
          </cell>
          <cell r="O219" t="str">
            <v>numeric|max:2|required_if:curr_coll_course_number_7</v>
          </cell>
        </row>
        <row r="220">
          <cell r="F220" t="str">
            <v>curr_coll_course_semester_7</v>
          </cell>
          <cell r="G220" t="str">
            <v>SelectList</v>
          </cell>
          <cell r="H220" t="b">
            <v>0</v>
          </cell>
          <cell r="I220" t="str">
            <v>Semester/Quarter Course Taken</v>
          </cell>
          <cell r="J220">
            <v>0</v>
          </cell>
          <cell r="K220">
            <v>3</v>
          </cell>
          <cell r="L220" t="e">
            <v>#N/A</v>
          </cell>
          <cell r="M220" t="e">
            <v>#N/A</v>
          </cell>
          <cell r="N220" t="e">
            <v>#N/A</v>
          </cell>
          <cell r="O220" t="str">
            <v>required_if:curr_coll_course_hrs_7</v>
          </cell>
        </row>
        <row r="221">
          <cell r="F221" t="str">
            <v>curr_coll_course_year_7</v>
          </cell>
          <cell r="G221" t="str">
            <v>SelectList</v>
          </cell>
          <cell r="H221" t="e">
            <v>#N/A</v>
          </cell>
          <cell r="I221" t="str">
            <v>Year Course Taken</v>
          </cell>
          <cell r="J221">
            <v>0</v>
          </cell>
          <cell r="K221">
            <v>3</v>
          </cell>
          <cell r="L221" t="str">
            <v>curr_coll_yrs</v>
          </cell>
          <cell r="M221" t="e">
            <v>#N/A</v>
          </cell>
          <cell r="N221" t="e">
            <v>#N/A</v>
          </cell>
          <cell r="O221" t="str">
            <v>required_if:curr_coll_course_semester_7</v>
          </cell>
        </row>
        <row r="222">
          <cell r="F222" t="str">
            <v>curr_college_search_8</v>
          </cell>
          <cell r="G222" t="str">
            <v>CollSearchTextInput</v>
          </cell>
          <cell r="H222" t="e">
            <v>#N/A</v>
          </cell>
          <cell r="I222" t="str">
            <v>Search for Current College 8:</v>
          </cell>
          <cell r="J222">
            <v>0</v>
          </cell>
          <cell r="K222">
            <v>3</v>
          </cell>
          <cell r="L222" t="e">
            <v>#N/A</v>
          </cell>
          <cell r="M222" t="str">
            <v>Use our search to enter your college information</v>
          </cell>
          <cell r="N222" t="e">
            <v>#N/A</v>
          </cell>
          <cell r="O222" t="e">
            <v>#N/A</v>
          </cell>
        </row>
        <row r="223">
          <cell r="F223" t="str">
            <v>curr_coll_code_8</v>
          </cell>
          <cell r="G223" t="str">
            <v>TextInput</v>
          </cell>
          <cell r="H223" t="e">
            <v>#N/A</v>
          </cell>
          <cell r="I223" t="str">
            <v>Current College Code 8</v>
          </cell>
          <cell r="J223">
            <v>0</v>
          </cell>
          <cell r="K223">
            <v>3</v>
          </cell>
          <cell r="L223" t="e">
            <v>#N/A</v>
          </cell>
          <cell r="M223" t="e">
            <v>#N/A</v>
          </cell>
          <cell r="N223" t="e">
            <v>#N/A</v>
          </cell>
          <cell r="O223" t="str">
            <v>required_if:curr_coll_course_title_8|prev_coll_required</v>
          </cell>
        </row>
        <row r="224">
          <cell r="F224" t="str">
            <v>curr_coll_name_8</v>
          </cell>
          <cell r="G224" t="str">
            <v>TextInput</v>
          </cell>
          <cell r="H224" t="e">
            <v>#N/A</v>
          </cell>
          <cell r="I224" t="str">
            <v>Current College Name 8</v>
          </cell>
          <cell r="J224">
            <v>0</v>
          </cell>
          <cell r="K224">
            <v>3</v>
          </cell>
          <cell r="L224" t="e">
            <v>#N/A</v>
          </cell>
          <cell r="M224" t="e">
            <v>#N/A</v>
          </cell>
          <cell r="N224" t="e">
            <v>#N/A</v>
          </cell>
          <cell r="O224" t="str">
            <v>required_if:curr_coll_course_title_8</v>
          </cell>
        </row>
        <row r="225">
          <cell r="F225" t="str">
            <v>curr_coll_course_title_8</v>
          </cell>
          <cell r="G225" t="str">
            <v>TextInput</v>
          </cell>
          <cell r="H225" t="e">
            <v>#N/A</v>
          </cell>
          <cell r="I225" t="str">
            <v>Current Course Title 8</v>
          </cell>
          <cell r="J225">
            <v>0</v>
          </cell>
          <cell r="K225">
            <v>3</v>
          </cell>
          <cell r="L225" t="e">
            <v>#N/A</v>
          </cell>
          <cell r="M225" t="e">
            <v>#N/A</v>
          </cell>
          <cell r="N225" t="e">
            <v>#N/A</v>
          </cell>
          <cell r="O225" t="str">
            <v>required_if:curr_coll_course_year_8</v>
          </cell>
        </row>
        <row r="226">
          <cell r="F226" t="str">
            <v>curr_coll_course_number_8</v>
          </cell>
          <cell r="G226" t="str">
            <v>TextInput</v>
          </cell>
          <cell r="H226" t="e">
            <v>#N/A</v>
          </cell>
          <cell r="I226" t="str">
            <v>Current Course Number 8</v>
          </cell>
          <cell r="J226">
            <v>0</v>
          </cell>
          <cell r="K226">
            <v>3</v>
          </cell>
          <cell r="L226" t="e">
            <v>#N/A</v>
          </cell>
          <cell r="M226" t="e">
            <v>#N/A</v>
          </cell>
          <cell r="N226" t="e">
            <v>#N/A</v>
          </cell>
          <cell r="O226" t="str">
            <v>required_if:curr_coll_course_title_8</v>
          </cell>
        </row>
        <row r="227">
          <cell r="F227" t="str">
            <v>curr_coll_course_hrs_8</v>
          </cell>
          <cell r="G227" t="str">
            <v>TextInput</v>
          </cell>
          <cell r="H227" t="e">
            <v>#N/A</v>
          </cell>
          <cell r="I227" t="str">
            <v>Current Course Credit Hours 8</v>
          </cell>
          <cell r="J227">
            <v>0</v>
          </cell>
          <cell r="K227">
            <v>3</v>
          </cell>
          <cell r="L227" t="e">
            <v>#N/A</v>
          </cell>
          <cell r="M227" t="e">
            <v>#N/A</v>
          </cell>
          <cell r="N227" t="e">
            <v>#N/A</v>
          </cell>
          <cell r="O227" t="str">
            <v>numeric|max:2|required_if:curr_coll_course_number_8</v>
          </cell>
        </row>
        <row r="228">
          <cell r="F228" t="str">
            <v>curr_coll_course_semester_8</v>
          </cell>
          <cell r="G228" t="str">
            <v>SelectList</v>
          </cell>
          <cell r="H228" t="b">
            <v>0</v>
          </cell>
          <cell r="I228" t="str">
            <v>Semester/Quarter Course Taken</v>
          </cell>
          <cell r="J228">
            <v>0</v>
          </cell>
          <cell r="K228">
            <v>3</v>
          </cell>
          <cell r="L228" t="e">
            <v>#N/A</v>
          </cell>
          <cell r="M228" t="e">
            <v>#N/A</v>
          </cell>
          <cell r="N228" t="e">
            <v>#N/A</v>
          </cell>
          <cell r="O228" t="str">
            <v>required_if:curr_coll_course_hrs_8</v>
          </cell>
        </row>
        <row r="229">
          <cell r="F229" t="str">
            <v>curr_coll_course_year_8</v>
          </cell>
          <cell r="G229" t="str">
            <v>SelectList</v>
          </cell>
          <cell r="H229" t="e">
            <v>#N/A</v>
          </cell>
          <cell r="I229" t="str">
            <v>Year Course Taken</v>
          </cell>
          <cell r="J229">
            <v>0</v>
          </cell>
          <cell r="K229">
            <v>3</v>
          </cell>
          <cell r="L229" t="str">
            <v>curr_coll_yrs</v>
          </cell>
          <cell r="M229" t="e">
            <v>#N/A</v>
          </cell>
          <cell r="N229" t="e">
            <v>#N/A</v>
          </cell>
          <cell r="O229" t="str">
            <v>required_if:curr_coll_course_semester_8</v>
          </cell>
        </row>
        <row r="230">
          <cell r="F230" t="str">
            <v>curr_college_search_9</v>
          </cell>
          <cell r="G230" t="str">
            <v>CollSearchTextInput</v>
          </cell>
          <cell r="H230" t="e">
            <v>#N/A</v>
          </cell>
          <cell r="I230" t="str">
            <v>Search for Current College 9:</v>
          </cell>
          <cell r="J230">
            <v>0</v>
          </cell>
          <cell r="K230">
            <v>3</v>
          </cell>
          <cell r="L230" t="e">
            <v>#N/A</v>
          </cell>
          <cell r="M230" t="str">
            <v>Use our search to enter your college information</v>
          </cell>
          <cell r="N230" t="e">
            <v>#N/A</v>
          </cell>
          <cell r="O230" t="e">
            <v>#N/A</v>
          </cell>
        </row>
        <row r="231">
          <cell r="F231" t="str">
            <v>curr_coll_code_9</v>
          </cell>
          <cell r="G231" t="str">
            <v>TextInput</v>
          </cell>
          <cell r="H231" t="e">
            <v>#N/A</v>
          </cell>
          <cell r="I231" t="str">
            <v>Current College Code 9</v>
          </cell>
          <cell r="J231">
            <v>0</v>
          </cell>
          <cell r="K231">
            <v>3</v>
          </cell>
          <cell r="L231" t="e">
            <v>#N/A</v>
          </cell>
          <cell r="M231" t="e">
            <v>#N/A</v>
          </cell>
          <cell r="N231" t="e">
            <v>#N/A</v>
          </cell>
          <cell r="O231" t="str">
            <v>required_if:curr_coll_course_title_9|prev_coll_required</v>
          </cell>
        </row>
        <row r="232">
          <cell r="F232" t="str">
            <v>curr_coll_name_9</v>
          </cell>
          <cell r="G232" t="str">
            <v>TextInput</v>
          </cell>
          <cell r="H232" t="e">
            <v>#N/A</v>
          </cell>
          <cell r="I232" t="str">
            <v>Current College Name 9</v>
          </cell>
          <cell r="J232">
            <v>0</v>
          </cell>
          <cell r="K232">
            <v>3</v>
          </cell>
          <cell r="L232" t="e">
            <v>#N/A</v>
          </cell>
          <cell r="M232" t="e">
            <v>#N/A</v>
          </cell>
          <cell r="N232" t="e">
            <v>#N/A</v>
          </cell>
          <cell r="O232" t="str">
            <v>required_if:curr_coll_course_title_9</v>
          </cell>
        </row>
        <row r="233">
          <cell r="F233" t="str">
            <v>curr_coll_course_title_9</v>
          </cell>
          <cell r="G233" t="str">
            <v>TextInput</v>
          </cell>
          <cell r="H233" t="e">
            <v>#N/A</v>
          </cell>
          <cell r="I233" t="str">
            <v>Current Course Title 9</v>
          </cell>
          <cell r="J233">
            <v>0</v>
          </cell>
          <cell r="K233">
            <v>3</v>
          </cell>
          <cell r="L233" t="e">
            <v>#N/A</v>
          </cell>
          <cell r="M233" t="e">
            <v>#N/A</v>
          </cell>
          <cell r="N233" t="e">
            <v>#N/A</v>
          </cell>
          <cell r="O233" t="str">
            <v>required_if:curr_coll_course_year_9</v>
          </cell>
        </row>
        <row r="234">
          <cell r="F234" t="str">
            <v>curr_coll_course_number_9</v>
          </cell>
          <cell r="G234" t="str">
            <v>TextInput</v>
          </cell>
          <cell r="H234" t="e">
            <v>#N/A</v>
          </cell>
          <cell r="I234" t="str">
            <v>Current Course Number 9</v>
          </cell>
          <cell r="J234">
            <v>0</v>
          </cell>
          <cell r="K234">
            <v>3</v>
          </cell>
          <cell r="L234" t="e">
            <v>#N/A</v>
          </cell>
          <cell r="M234" t="e">
            <v>#N/A</v>
          </cell>
          <cell r="N234" t="e">
            <v>#N/A</v>
          </cell>
          <cell r="O234" t="str">
            <v>required_if:curr_coll_course_title_9</v>
          </cell>
        </row>
        <row r="235">
          <cell r="F235" t="str">
            <v>curr_coll_course_hrs_9</v>
          </cell>
          <cell r="G235" t="str">
            <v>TextInput</v>
          </cell>
          <cell r="H235" t="e">
            <v>#N/A</v>
          </cell>
          <cell r="I235" t="str">
            <v>Current Course Credit Hours 9</v>
          </cell>
          <cell r="J235">
            <v>0</v>
          </cell>
          <cell r="K235">
            <v>3</v>
          </cell>
          <cell r="L235" t="e">
            <v>#N/A</v>
          </cell>
          <cell r="M235" t="e">
            <v>#N/A</v>
          </cell>
          <cell r="N235" t="e">
            <v>#N/A</v>
          </cell>
          <cell r="O235" t="str">
            <v>numeric|max:2|required_if:curr_coll_course_number_9</v>
          </cell>
        </row>
        <row r="236">
          <cell r="F236" t="str">
            <v>curr_coll_course_semester_9</v>
          </cell>
          <cell r="G236" t="str">
            <v>SelectList</v>
          </cell>
          <cell r="H236" t="b">
            <v>0</v>
          </cell>
          <cell r="I236" t="str">
            <v>Semester/Quarter Course Taken</v>
          </cell>
          <cell r="J236">
            <v>0</v>
          </cell>
          <cell r="K236">
            <v>3</v>
          </cell>
          <cell r="L236" t="e">
            <v>#N/A</v>
          </cell>
          <cell r="M236" t="e">
            <v>#N/A</v>
          </cell>
          <cell r="N236" t="e">
            <v>#N/A</v>
          </cell>
          <cell r="O236" t="str">
            <v>required_if:curr_coll_course_hrs_9</v>
          </cell>
        </row>
        <row r="237">
          <cell r="F237" t="str">
            <v>curr_coll_course_year_9</v>
          </cell>
          <cell r="G237" t="str">
            <v>SelectList</v>
          </cell>
          <cell r="H237" t="e">
            <v>#N/A</v>
          </cell>
          <cell r="I237" t="str">
            <v>Year Course Taken</v>
          </cell>
          <cell r="J237">
            <v>0</v>
          </cell>
          <cell r="K237">
            <v>3</v>
          </cell>
          <cell r="L237" t="str">
            <v>curr_coll_yrs</v>
          </cell>
          <cell r="M237" t="e">
            <v>#N/A</v>
          </cell>
          <cell r="N237" t="e">
            <v>#N/A</v>
          </cell>
          <cell r="O237" t="str">
            <v>required_if:curr_coll_course_semester_9</v>
          </cell>
        </row>
        <row r="238">
          <cell r="F238" t="str">
            <v>curr_college_search_10</v>
          </cell>
          <cell r="G238" t="str">
            <v>CollSearchTextInput</v>
          </cell>
          <cell r="H238" t="e">
            <v>#N/A</v>
          </cell>
          <cell r="I238" t="str">
            <v>Search for Current College 10:</v>
          </cell>
          <cell r="J238">
            <v>0</v>
          </cell>
          <cell r="K238">
            <v>3</v>
          </cell>
          <cell r="L238" t="e">
            <v>#N/A</v>
          </cell>
          <cell r="M238" t="str">
            <v>Use our search to enter your college information</v>
          </cell>
          <cell r="N238" t="e">
            <v>#N/A</v>
          </cell>
          <cell r="O238" t="e">
            <v>#N/A</v>
          </cell>
        </row>
        <row r="239">
          <cell r="F239" t="str">
            <v>curr_coll_code_10</v>
          </cell>
          <cell r="G239" t="str">
            <v>TextInput</v>
          </cell>
          <cell r="H239" t="e">
            <v>#N/A</v>
          </cell>
          <cell r="I239" t="str">
            <v>Current College Code 10</v>
          </cell>
          <cell r="J239">
            <v>0</v>
          </cell>
          <cell r="K239">
            <v>3</v>
          </cell>
          <cell r="L239" t="e">
            <v>#N/A</v>
          </cell>
          <cell r="M239" t="e">
            <v>#N/A</v>
          </cell>
          <cell r="N239" t="e">
            <v>#N/A</v>
          </cell>
          <cell r="O239" t="str">
            <v>required_if:curr_coll_course_title_10|prev_coll_required</v>
          </cell>
        </row>
        <row r="240">
          <cell r="F240" t="str">
            <v>curr_coll_name_10</v>
          </cell>
          <cell r="G240" t="str">
            <v>TextInput</v>
          </cell>
          <cell r="H240" t="e">
            <v>#N/A</v>
          </cell>
          <cell r="I240" t="str">
            <v>Current College Name 10</v>
          </cell>
          <cell r="J240">
            <v>0</v>
          </cell>
          <cell r="K240">
            <v>3</v>
          </cell>
          <cell r="L240" t="e">
            <v>#N/A</v>
          </cell>
          <cell r="M240" t="e">
            <v>#N/A</v>
          </cell>
          <cell r="N240" t="e">
            <v>#N/A</v>
          </cell>
          <cell r="O240" t="str">
            <v>required_if:curr_coll_course_title_10</v>
          </cell>
        </row>
        <row r="241">
          <cell r="F241" t="str">
            <v>curr_coll_course_title_10</v>
          </cell>
          <cell r="G241" t="str">
            <v>TextInput</v>
          </cell>
          <cell r="H241" t="e">
            <v>#N/A</v>
          </cell>
          <cell r="I241" t="str">
            <v>Current Course Title 10</v>
          </cell>
          <cell r="J241">
            <v>0</v>
          </cell>
          <cell r="K241">
            <v>3</v>
          </cell>
          <cell r="L241" t="e">
            <v>#N/A</v>
          </cell>
          <cell r="M241" t="e">
            <v>#N/A</v>
          </cell>
          <cell r="N241" t="e">
            <v>#N/A</v>
          </cell>
          <cell r="O241" t="str">
            <v>required_if:curr_coll_course_year_10</v>
          </cell>
        </row>
        <row r="242">
          <cell r="F242" t="str">
            <v>curr_coll_course_number_10</v>
          </cell>
          <cell r="G242" t="str">
            <v>TextInput</v>
          </cell>
          <cell r="H242" t="e">
            <v>#N/A</v>
          </cell>
          <cell r="I242" t="str">
            <v>Current Course Number 10</v>
          </cell>
          <cell r="J242">
            <v>0</v>
          </cell>
          <cell r="K242">
            <v>3</v>
          </cell>
          <cell r="L242" t="e">
            <v>#N/A</v>
          </cell>
          <cell r="M242" t="e">
            <v>#N/A</v>
          </cell>
          <cell r="N242" t="e">
            <v>#N/A</v>
          </cell>
          <cell r="O242" t="str">
            <v>required_if:curr_coll_course_title_10</v>
          </cell>
        </row>
        <row r="243">
          <cell r="F243" t="str">
            <v>curr_coll_course_hrs_10</v>
          </cell>
          <cell r="G243" t="str">
            <v>TextInput</v>
          </cell>
          <cell r="H243" t="e">
            <v>#N/A</v>
          </cell>
          <cell r="I243" t="str">
            <v>Current Course Credit Hours 10</v>
          </cell>
          <cell r="J243">
            <v>0</v>
          </cell>
          <cell r="K243">
            <v>3</v>
          </cell>
          <cell r="L243" t="e">
            <v>#N/A</v>
          </cell>
          <cell r="M243" t="e">
            <v>#N/A</v>
          </cell>
          <cell r="N243" t="e">
            <v>#N/A</v>
          </cell>
          <cell r="O243" t="str">
            <v>numeric|max:2|required_if:curr_coll_course_number_10</v>
          </cell>
        </row>
        <row r="244">
          <cell r="F244" t="str">
            <v>curr_coll_course_semester_10</v>
          </cell>
          <cell r="G244" t="str">
            <v>SelectList</v>
          </cell>
          <cell r="H244" t="b">
            <v>0</v>
          </cell>
          <cell r="I244" t="str">
            <v>Semester/Quarter Course Taken</v>
          </cell>
          <cell r="J244">
            <v>0</v>
          </cell>
          <cell r="K244">
            <v>3</v>
          </cell>
          <cell r="L244" t="e">
            <v>#N/A</v>
          </cell>
          <cell r="M244" t="e">
            <v>#N/A</v>
          </cell>
          <cell r="N244" t="e">
            <v>#N/A</v>
          </cell>
          <cell r="O244" t="str">
            <v>required_if:curr_coll_course_hrs_10</v>
          </cell>
        </row>
        <row r="245">
          <cell r="F245" t="str">
            <v>curr_coll_course_year_10</v>
          </cell>
          <cell r="G245" t="str">
            <v>SelectList</v>
          </cell>
          <cell r="H245" t="e">
            <v>#N/A</v>
          </cell>
          <cell r="I245" t="str">
            <v>Year Course Taken</v>
          </cell>
          <cell r="J245">
            <v>0</v>
          </cell>
          <cell r="K245">
            <v>3</v>
          </cell>
          <cell r="L245" t="str">
            <v>curr_coll_yrs</v>
          </cell>
          <cell r="M245" t="e">
            <v>#N/A</v>
          </cell>
          <cell r="N245" t="e">
            <v>#N/A</v>
          </cell>
          <cell r="O245" t="str">
            <v>required_if:curr_coll_course_semester_10</v>
          </cell>
        </row>
        <row r="246">
          <cell r="F246" t="str">
            <v>intern_info</v>
          </cell>
          <cell r="G246" t="str">
            <v>Informational</v>
          </cell>
          <cell r="H246" t="e">
            <v>#N/A</v>
          </cell>
          <cell r="I246" t="str">
            <v>Employment, Internships, Summer Activities</v>
          </cell>
          <cell r="J246">
            <v>0</v>
          </cell>
          <cell r="K246">
            <v>4</v>
          </cell>
          <cell r="L246" t="e">
            <v>#N/A</v>
          </cell>
          <cell r="M246" t="e">
            <v>#N/A</v>
          </cell>
          <cell r="N246" t="e">
            <v>#N/A</v>
          </cell>
          <cell r="O246" t="e">
            <v>#N/A</v>
          </cell>
        </row>
        <row r="247">
          <cell r="F247" t="str">
            <v>intern_no_display</v>
          </cell>
          <cell r="G247" t="str">
            <v>Informational</v>
          </cell>
          <cell r="H247" t="e">
            <v>#N/A</v>
          </cell>
          <cell r="I247" t="str">
            <v>Employments, Internships, Summer Activities section not required</v>
          </cell>
          <cell r="J247">
            <v>0</v>
          </cell>
          <cell r="K247">
            <v>4</v>
          </cell>
          <cell r="L247" t="e">
            <v>#N/A</v>
          </cell>
          <cell r="M247" t="e">
            <v>#N/A</v>
          </cell>
          <cell r="N247" t="e">
            <v>#N/A</v>
          </cell>
          <cell r="O247" t="e">
            <v>#N/A</v>
          </cell>
        </row>
        <row r="248">
          <cell r="F248" t="str">
            <v>intern_role_1</v>
          </cell>
          <cell r="G248" t="str">
            <v>TextInput</v>
          </cell>
          <cell r="H248" t="e">
            <v>#N/A</v>
          </cell>
          <cell r="I248" t="str">
            <v>List your specific role/job title for employment/internship/activity 1</v>
          </cell>
          <cell r="J248">
            <v>0</v>
          </cell>
          <cell r="K248">
            <v>4</v>
          </cell>
          <cell r="L248" t="e">
            <v>#N/A</v>
          </cell>
          <cell r="M248" t="e">
            <v>#N/A</v>
          </cell>
          <cell r="N248" t="e">
            <v>#N/A</v>
          </cell>
          <cell r="O248" t="str">
            <v>required_if:intern_employer_1</v>
          </cell>
        </row>
        <row r="249">
          <cell r="F249" t="str">
            <v>intern_employer_1</v>
          </cell>
          <cell r="G249" t="str">
            <v>TextInput</v>
          </cell>
          <cell r="H249" t="e">
            <v>#N/A</v>
          </cell>
          <cell r="I249" t="str">
            <v>Employer</v>
          </cell>
          <cell r="J249">
            <v>0</v>
          </cell>
          <cell r="K249">
            <v>4</v>
          </cell>
          <cell r="L249" t="e">
            <v>#N/A</v>
          </cell>
          <cell r="M249" t="e">
            <v>#N/A</v>
          </cell>
          <cell r="N249" t="e">
            <v>#N/A</v>
          </cell>
          <cell r="O249" t="str">
            <v>required_if:intern_role_1</v>
          </cell>
        </row>
        <row r="250">
          <cell r="F250" t="str">
            <v>intern_hrs_wk_1</v>
          </cell>
          <cell r="G250" t="str">
            <v>TextInput</v>
          </cell>
          <cell r="H250" t="e">
            <v>#N/A</v>
          </cell>
          <cell r="I250" t="str">
            <v>Hours per week</v>
          </cell>
          <cell r="J250">
            <v>0</v>
          </cell>
          <cell r="K250">
            <v>4</v>
          </cell>
          <cell r="L250" t="e">
            <v>#N/A</v>
          </cell>
          <cell r="M250" t="e">
            <v>#N/A</v>
          </cell>
          <cell r="N250" t="e">
            <v>#N/A</v>
          </cell>
          <cell r="O250" t="str">
            <v>numeric|required_if:intern_employer_1</v>
          </cell>
        </row>
        <row r="251">
          <cell r="F251" t="str">
            <v>intern_from_date_1</v>
          </cell>
          <cell r="G251" t="str">
            <v>Date</v>
          </cell>
          <cell r="H251" t="e">
            <v>#N/A</v>
          </cell>
          <cell r="I251" t="str">
            <v>When did you start this employment/internship/activity?</v>
          </cell>
          <cell r="J251">
            <v>0</v>
          </cell>
          <cell r="K251">
            <v>4</v>
          </cell>
          <cell r="L251" t="e">
            <v>#N/A</v>
          </cell>
          <cell r="M251" t="str">
            <v>Employment date</v>
          </cell>
          <cell r="N251" t="str">
            <v>Enter the date the employment/internship/activity started (MM/DD/YYYY)</v>
          </cell>
          <cell r="O251" t="str">
            <v>required_if:intern_hrs_wk_1</v>
          </cell>
        </row>
        <row r="252">
          <cell r="F252" t="str">
            <v>intern_to_date_1</v>
          </cell>
          <cell r="G252" t="str">
            <v>Date</v>
          </cell>
          <cell r="H252" t="e">
            <v>#N/A</v>
          </cell>
          <cell r="I252" t="str">
            <v>When did you complete this employment/internship/activity?</v>
          </cell>
          <cell r="J252">
            <v>0</v>
          </cell>
          <cell r="K252">
            <v>4</v>
          </cell>
          <cell r="L252" t="e">
            <v>#N/A</v>
          </cell>
          <cell r="M252" t="str">
            <v>Employment date</v>
          </cell>
          <cell r="N252" t="str">
            <v>Enter the date the employment/internship/activity completed (MM/DD/YYYY)</v>
          </cell>
          <cell r="O252" t="str">
            <v>required_if:intern_role_1</v>
          </cell>
        </row>
        <row r="253">
          <cell r="F253" t="str">
            <v>intern_role_2</v>
          </cell>
          <cell r="G253" t="str">
            <v>TextInput</v>
          </cell>
          <cell r="H253" t="e">
            <v>#N/A</v>
          </cell>
          <cell r="I253" t="str">
            <v>List your specific role/job title for employment/internship/activity 2</v>
          </cell>
          <cell r="J253">
            <v>0</v>
          </cell>
          <cell r="K253">
            <v>4</v>
          </cell>
          <cell r="L253" t="e">
            <v>#N/A</v>
          </cell>
          <cell r="M253" t="e">
            <v>#N/A</v>
          </cell>
          <cell r="N253" t="e">
            <v>#N/A</v>
          </cell>
          <cell r="O253" t="str">
            <v>required_if:intern_employer_2</v>
          </cell>
        </row>
        <row r="254">
          <cell r="F254" t="str">
            <v>intern_employer_2</v>
          </cell>
          <cell r="G254" t="str">
            <v>TextInput</v>
          </cell>
          <cell r="H254" t="e">
            <v>#N/A</v>
          </cell>
          <cell r="I254" t="str">
            <v>Employer</v>
          </cell>
          <cell r="J254">
            <v>0</v>
          </cell>
          <cell r="K254">
            <v>4</v>
          </cell>
          <cell r="L254" t="e">
            <v>#N/A</v>
          </cell>
          <cell r="M254" t="e">
            <v>#N/A</v>
          </cell>
          <cell r="N254" t="e">
            <v>#N/A</v>
          </cell>
          <cell r="O254" t="str">
            <v>required_if:intern_role_2</v>
          </cell>
        </row>
        <row r="255">
          <cell r="F255" t="str">
            <v>intern_hrs_wk_2</v>
          </cell>
          <cell r="G255" t="str">
            <v>TextInput</v>
          </cell>
          <cell r="H255" t="e">
            <v>#N/A</v>
          </cell>
          <cell r="I255" t="str">
            <v>Hours per week</v>
          </cell>
          <cell r="J255">
            <v>0</v>
          </cell>
          <cell r="K255">
            <v>4</v>
          </cell>
          <cell r="L255" t="e">
            <v>#N/A</v>
          </cell>
          <cell r="M255" t="e">
            <v>#N/A</v>
          </cell>
          <cell r="N255" t="e">
            <v>#N/A</v>
          </cell>
          <cell r="O255" t="str">
            <v>numeric|required_if:intern_employer_2</v>
          </cell>
        </row>
        <row r="256">
          <cell r="F256" t="str">
            <v>intern_from_date_2</v>
          </cell>
          <cell r="G256" t="str">
            <v>Date</v>
          </cell>
          <cell r="H256" t="e">
            <v>#N/A</v>
          </cell>
          <cell r="I256" t="str">
            <v>When did you start this employment/internship/activity?</v>
          </cell>
          <cell r="J256">
            <v>0</v>
          </cell>
          <cell r="K256">
            <v>4</v>
          </cell>
          <cell r="L256" t="e">
            <v>#N/A</v>
          </cell>
          <cell r="M256" t="str">
            <v>Employment date</v>
          </cell>
          <cell r="N256" t="str">
            <v>Enter the date the employment/internship/activity started (MM/DD/YYYY)</v>
          </cell>
          <cell r="O256" t="str">
            <v>required_if:intern_hrs_wk_2</v>
          </cell>
        </row>
        <row r="257">
          <cell r="F257" t="str">
            <v>intern_to_date_2</v>
          </cell>
          <cell r="G257" t="str">
            <v>Date</v>
          </cell>
          <cell r="H257" t="e">
            <v>#N/A</v>
          </cell>
          <cell r="I257" t="str">
            <v>When did you complete this employment/internship/activity?</v>
          </cell>
          <cell r="J257">
            <v>0</v>
          </cell>
          <cell r="K257">
            <v>4</v>
          </cell>
          <cell r="L257" t="e">
            <v>#N/A</v>
          </cell>
          <cell r="M257" t="str">
            <v>Employment date</v>
          </cell>
          <cell r="N257" t="str">
            <v>Enter the date the employment/internship/activity completed (MM/DD/YYYY)</v>
          </cell>
          <cell r="O257" t="str">
            <v>required_if:intern_role_2</v>
          </cell>
        </row>
        <row r="258">
          <cell r="F258" t="str">
            <v>intern_role_3</v>
          </cell>
          <cell r="G258" t="str">
            <v>TextInput</v>
          </cell>
          <cell r="H258" t="e">
            <v>#N/A</v>
          </cell>
          <cell r="I258" t="str">
            <v>List your specific role/job title for employment/internship/activity 3</v>
          </cell>
          <cell r="J258">
            <v>0</v>
          </cell>
          <cell r="K258">
            <v>4</v>
          </cell>
          <cell r="L258" t="e">
            <v>#N/A</v>
          </cell>
          <cell r="M258" t="e">
            <v>#N/A</v>
          </cell>
          <cell r="N258" t="e">
            <v>#N/A</v>
          </cell>
          <cell r="O258" t="str">
            <v>required_if:intern_employer_3</v>
          </cell>
        </row>
        <row r="259">
          <cell r="F259" t="str">
            <v>intern_employer_3</v>
          </cell>
          <cell r="G259" t="str">
            <v>TextInput</v>
          </cell>
          <cell r="H259" t="e">
            <v>#N/A</v>
          </cell>
          <cell r="I259" t="str">
            <v>Employer</v>
          </cell>
          <cell r="J259">
            <v>0</v>
          </cell>
          <cell r="K259">
            <v>4</v>
          </cell>
          <cell r="L259" t="e">
            <v>#N/A</v>
          </cell>
          <cell r="M259" t="e">
            <v>#N/A</v>
          </cell>
          <cell r="N259" t="e">
            <v>#N/A</v>
          </cell>
          <cell r="O259" t="str">
            <v>required_if:intern_role_3</v>
          </cell>
        </row>
        <row r="260">
          <cell r="F260" t="str">
            <v>intern_hrs_wk_3</v>
          </cell>
          <cell r="G260" t="str">
            <v>TextInput</v>
          </cell>
          <cell r="H260" t="e">
            <v>#N/A</v>
          </cell>
          <cell r="I260" t="str">
            <v>Hours per week</v>
          </cell>
          <cell r="J260">
            <v>0</v>
          </cell>
          <cell r="K260">
            <v>4</v>
          </cell>
          <cell r="L260" t="e">
            <v>#N/A</v>
          </cell>
          <cell r="M260" t="e">
            <v>#N/A</v>
          </cell>
          <cell r="N260" t="e">
            <v>#N/A</v>
          </cell>
          <cell r="O260" t="str">
            <v>numeric|required_if:intern_employer_3</v>
          </cell>
        </row>
        <row r="261">
          <cell r="F261" t="str">
            <v>intern_from_date_3</v>
          </cell>
          <cell r="G261" t="str">
            <v>Date</v>
          </cell>
          <cell r="H261" t="e">
            <v>#N/A</v>
          </cell>
          <cell r="I261" t="str">
            <v>When did you start this employment/internship/activity?</v>
          </cell>
          <cell r="J261">
            <v>0</v>
          </cell>
          <cell r="K261">
            <v>4</v>
          </cell>
          <cell r="L261" t="e">
            <v>#N/A</v>
          </cell>
          <cell r="M261" t="str">
            <v>Employment date</v>
          </cell>
          <cell r="N261" t="str">
            <v>Enter the date the employment/internship/activity started (MM/DD/YYYY)</v>
          </cell>
          <cell r="O261" t="str">
            <v>required_if:intern_hrs_wk_3</v>
          </cell>
        </row>
        <row r="262">
          <cell r="F262" t="str">
            <v>intern_to_date_3</v>
          </cell>
          <cell r="G262" t="str">
            <v>Date</v>
          </cell>
          <cell r="H262" t="e">
            <v>#N/A</v>
          </cell>
          <cell r="I262" t="str">
            <v>When did you complete this employment/internship/activity?</v>
          </cell>
          <cell r="J262">
            <v>0</v>
          </cell>
          <cell r="K262">
            <v>4</v>
          </cell>
          <cell r="L262" t="e">
            <v>#N/A</v>
          </cell>
          <cell r="M262" t="str">
            <v>Employment date</v>
          </cell>
          <cell r="N262" t="str">
            <v>Enter the date the employment/internship/activity completed (MM/DD/YYYY)</v>
          </cell>
          <cell r="O262" t="str">
            <v>required_if:intern_role_3</v>
          </cell>
        </row>
        <row r="263">
          <cell r="F263" t="str">
            <v>intern_role_4</v>
          </cell>
          <cell r="G263" t="str">
            <v>TextInput</v>
          </cell>
          <cell r="H263" t="e">
            <v>#N/A</v>
          </cell>
          <cell r="I263" t="str">
            <v>List your specific role/job title for employment/internship/activity 4</v>
          </cell>
          <cell r="J263">
            <v>0</v>
          </cell>
          <cell r="K263">
            <v>4</v>
          </cell>
          <cell r="L263" t="e">
            <v>#N/A</v>
          </cell>
          <cell r="M263" t="e">
            <v>#N/A</v>
          </cell>
          <cell r="N263" t="e">
            <v>#N/A</v>
          </cell>
          <cell r="O263" t="str">
            <v>required_if:intern_employer_4</v>
          </cell>
        </row>
        <row r="264">
          <cell r="F264" t="str">
            <v>intern_employer_4</v>
          </cell>
          <cell r="G264" t="str">
            <v>TextInput</v>
          </cell>
          <cell r="H264" t="e">
            <v>#N/A</v>
          </cell>
          <cell r="I264" t="str">
            <v>Employer</v>
          </cell>
          <cell r="J264">
            <v>0</v>
          </cell>
          <cell r="K264">
            <v>4</v>
          </cell>
          <cell r="L264" t="e">
            <v>#N/A</v>
          </cell>
          <cell r="M264" t="e">
            <v>#N/A</v>
          </cell>
          <cell r="N264" t="e">
            <v>#N/A</v>
          </cell>
          <cell r="O264" t="str">
            <v>required_if:intern_role_4</v>
          </cell>
        </row>
        <row r="265">
          <cell r="F265" t="str">
            <v>intern_hrs_wk_4</v>
          </cell>
          <cell r="G265" t="str">
            <v>TextInput</v>
          </cell>
          <cell r="H265" t="e">
            <v>#N/A</v>
          </cell>
          <cell r="I265" t="str">
            <v>Hours per week</v>
          </cell>
          <cell r="J265">
            <v>0</v>
          </cell>
          <cell r="K265">
            <v>4</v>
          </cell>
          <cell r="L265" t="e">
            <v>#N/A</v>
          </cell>
          <cell r="M265" t="e">
            <v>#N/A</v>
          </cell>
          <cell r="N265" t="e">
            <v>#N/A</v>
          </cell>
          <cell r="O265" t="str">
            <v>numeric|required_if:intern_employer_4</v>
          </cell>
        </row>
        <row r="266">
          <cell r="F266" t="str">
            <v>intern_from_date_4</v>
          </cell>
          <cell r="G266" t="str">
            <v>Date</v>
          </cell>
          <cell r="H266" t="e">
            <v>#N/A</v>
          </cell>
          <cell r="I266" t="str">
            <v>When did you start this employment/internship/activity?</v>
          </cell>
          <cell r="J266">
            <v>0</v>
          </cell>
          <cell r="K266">
            <v>4</v>
          </cell>
          <cell r="L266" t="e">
            <v>#N/A</v>
          </cell>
          <cell r="M266" t="str">
            <v>Employment date</v>
          </cell>
          <cell r="N266" t="str">
            <v>Enter the date the employment/internship/activity started (MM/DD/YYYY)</v>
          </cell>
          <cell r="O266" t="str">
            <v>required_if:intern_hrs_wk_4</v>
          </cell>
        </row>
        <row r="267">
          <cell r="F267" t="str">
            <v>intern_to_date_4</v>
          </cell>
          <cell r="G267" t="str">
            <v>Date</v>
          </cell>
          <cell r="H267" t="e">
            <v>#N/A</v>
          </cell>
          <cell r="I267" t="str">
            <v>When did you complete this employment/internship/activity?</v>
          </cell>
          <cell r="J267">
            <v>0</v>
          </cell>
          <cell r="K267">
            <v>4</v>
          </cell>
          <cell r="L267" t="e">
            <v>#N/A</v>
          </cell>
          <cell r="M267" t="str">
            <v>Employment date</v>
          </cell>
          <cell r="N267" t="str">
            <v>Enter the date the employment/internship/activity completed (MM/DD/YYYY)</v>
          </cell>
          <cell r="O267" t="str">
            <v>required_if:intern_role_4</v>
          </cell>
        </row>
        <row r="268">
          <cell r="F268" t="str">
            <v>intern_role_5</v>
          </cell>
          <cell r="G268" t="str">
            <v>TextInput</v>
          </cell>
          <cell r="H268" t="e">
            <v>#N/A</v>
          </cell>
          <cell r="I268" t="str">
            <v>List your specific role/job title for employment/internship/activity 5</v>
          </cell>
          <cell r="J268">
            <v>0</v>
          </cell>
          <cell r="K268">
            <v>4</v>
          </cell>
          <cell r="L268" t="e">
            <v>#N/A</v>
          </cell>
          <cell r="M268" t="e">
            <v>#N/A</v>
          </cell>
          <cell r="N268" t="e">
            <v>#N/A</v>
          </cell>
          <cell r="O268" t="str">
            <v>required_if:intern_employer_5</v>
          </cell>
        </row>
        <row r="269">
          <cell r="F269" t="str">
            <v>intern_employer_5</v>
          </cell>
          <cell r="G269" t="str">
            <v>TextInput</v>
          </cell>
          <cell r="H269" t="e">
            <v>#N/A</v>
          </cell>
          <cell r="I269" t="str">
            <v>Employer</v>
          </cell>
          <cell r="J269">
            <v>0</v>
          </cell>
          <cell r="K269">
            <v>4</v>
          </cell>
          <cell r="L269" t="e">
            <v>#N/A</v>
          </cell>
          <cell r="M269" t="e">
            <v>#N/A</v>
          </cell>
          <cell r="N269" t="e">
            <v>#N/A</v>
          </cell>
          <cell r="O269" t="str">
            <v>required_if:intern_role_5</v>
          </cell>
        </row>
        <row r="270">
          <cell r="F270" t="str">
            <v>intern_hrs_wk_5</v>
          </cell>
          <cell r="G270" t="str">
            <v>TextInput</v>
          </cell>
          <cell r="H270" t="e">
            <v>#N/A</v>
          </cell>
          <cell r="I270" t="str">
            <v>Hours per week</v>
          </cell>
          <cell r="J270">
            <v>0</v>
          </cell>
          <cell r="K270">
            <v>4</v>
          </cell>
          <cell r="L270" t="e">
            <v>#N/A</v>
          </cell>
          <cell r="M270" t="e">
            <v>#N/A</v>
          </cell>
          <cell r="N270" t="e">
            <v>#N/A</v>
          </cell>
          <cell r="O270" t="str">
            <v>numeric|required_if:intern_employer_5</v>
          </cell>
        </row>
        <row r="271">
          <cell r="F271" t="str">
            <v>intern_from_date_5</v>
          </cell>
          <cell r="G271" t="str">
            <v>Date</v>
          </cell>
          <cell r="H271" t="e">
            <v>#N/A</v>
          </cell>
          <cell r="I271" t="str">
            <v>When did you start this employment/internship/activity?</v>
          </cell>
          <cell r="J271">
            <v>0</v>
          </cell>
          <cell r="K271">
            <v>4</v>
          </cell>
          <cell r="L271" t="e">
            <v>#N/A</v>
          </cell>
          <cell r="M271" t="str">
            <v>Employment date</v>
          </cell>
          <cell r="N271" t="str">
            <v>Enter the date the employment/internship/activity started (MM/DD/YYYY)</v>
          </cell>
          <cell r="O271" t="str">
            <v>required_if:intern_hrs_wk_5</v>
          </cell>
        </row>
        <row r="272">
          <cell r="F272" t="str">
            <v>intern_to_date_5</v>
          </cell>
          <cell r="G272" t="str">
            <v>Date</v>
          </cell>
          <cell r="H272" t="e">
            <v>#N/A</v>
          </cell>
          <cell r="I272" t="str">
            <v>When did you complete this employment/internship/activity?</v>
          </cell>
          <cell r="J272">
            <v>0</v>
          </cell>
          <cell r="K272">
            <v>4</v>
          </cell>
          <cell r="L272" t="e">
            <v>#N/A</v>
          </cell>
          <cell r="M272" t="str">
            <v>Employment date</v>
          </cell>
          <cell r="N272" t="str">
            <v>Enter the date the employment/internship/activity completed (MM/DD/YYYY)</v>
          </cell>
          <cell r="O272" t="str">
            <v>required_if:intern_role_5</v>
          </cell>
        </row>
        <row r="273">
          <cell r="F273" t="str">
            <v>intern_role_6</v>
          </cell>
          <cell r="G273" t="str">
            <v>TextInput</v>
          </cell>
          <cell r="H273" t="e">
            <v>#N/A</v>
          </cell>
          <cell r="I273" t="str">
            <v>List your specific role/job title for employment/internship/activity 6</v>
          </cell>
          <cell r="J273">
            <v>0</v>
          </cell>
          <cell r="K273">
            <v>4</v>
          </cell>
          <cell r="L273" t="e">
            <v>#N/A</v>
          </cell>
          <cell r="M273" t="e">
            <v>#N/A</v>
          </cell>
          <cell r="N273" t="e">
            <v>#N/A</v>
          </cell>
          <cell r="O273" t="str">
            <v>required_if:intern_employer_6</v>
          </cell>
        </row>
        <row r="274">
          <cell r="F274" t="str">
            <v>intern_employer_6</v>
          </cell>
          <cell r="G274" t="str">
            <v>TextInput</v>
          </cell>
          <cell r="H274" t="e">
            <v>#N/A</v>
          </cell>
          <cell r="I274" t="str">
            <v>Employer</v>
          </cell>
          <cell r="J274">
            <v>0</v>
          </cell>
          <cell r="K274">
            <v>4</v>
          </cell>
          <cell r="L274" t="e">
            <v>#N/A</v>
          </cell>
          <cell r="M274" t="e">
            <v>#N/A</v>
          </cell>
          <cell r="N274" t="e">
            <v>#N/A</v>
          </cell>
          <cell r="O274" t="str">
            <v>required_if:intern_role_6</v>
          </cell>
        </row>
        <row r="275">
          <cell r="F275" t="str">
            <v>intern_hrs_wk_6</v>
          </cell>
          <cell r="G275" t="str">
            <v>TextInput</v>
          </cell>
          <cell r="H275" t="e">
            <v>#N/A</v>
          </cell>
          <cell r="I275" t="str">
            <v>Hours per week</v>
          </cell>
          <cell r="J275">
            <v>0</v>
          </cell>
          <cell r="K275">
            <v>4</v>
          </cell>
          <cell r="L275" t="e">
            <v>#N/A</v>
          </cell>
          <cell r="M275" t="e">
            <v>#N/A</v>
          </cell>
          <cell r="N275" t="e">
            <v>#N/A</v>
          </cell>
          <cell r="O275" t="str">
            <v>numeric|required_if:intern_employer_6</v>
          </cell>
        </row>
        <row r="276">
          <cell r="F276" t="str">
            <v>intern_from_date_6</v>
          </cell>
          <cell r="G276" t="str">
            <v>Date</v>
          </cell>
          <cell r="H276" t="e">
            <v>#N/A</v>
          </cell>
          <cell r="I276" t="str">
            <v>When did you start this employment/internship/activity?</v>
          </cell>
          <cell r="J276">
            <v>0</v>
          </cell>
          <cell r="K276">
            <v>4</v>
          </cell>
          <cell r="L276" t="e">
            <v>#N/A</v>
          </cell>
          <cell r="M276" t="str">
            <v>Employment date</v>
          </cell>
          <cell r="N276" t="str">
            <v>Enter the date the employment/internship/activity started (MM/DD/YYYY)</v>
          </cell>
          <cell r="O276" t="str">
            <v>required_if:intern_hrs_wk_6</v>
          </cell>
        </row>
        <row r="277">
          <cell r="F277" t="str">
            <v>intern_to_date_6</v>
          </cell>
          <cell r="G277" t="str">
            <v>Date</v>
          </cell>
          <cell r="H277" t="e">
            <v>#N/A</v>
          </cell>
          <cell r="I277" t="str">
            <v>When did you complete this employment/internship/activity?</v>
          </cell>
          <cell r="J277">
            <v>0</v>
          </cell>
          <cell r="K277">
            <v>4</v>
          </cell>
          <cell r="L277" t="e">
            <v>#N/A</v>
          </cell>
          <cell r="M277" t="str">
            <v>Employment date</v>
          </cell>
          <cell r="N277" t="str">
            <v>Enter the date the employment/internship/activity completed (MM/DD/YYYY)</v>
          </cell>
          <cell r="O277" t="str">
            <v>required_if:intern_role_6</v>
          </cell>
        </row>
        <row r="278">
          <cell r="F278" t="str">
            <v>intern_role_7</v>
          </cell>
          <cell r="G278" t="str">
            <v>TextInput</v>
          </cell>
          <cell r="H278" t="e">
            <v>#N/A</v>
          </cell>
          <cell r="I278" t="str">
            <v>List your specific role/job title for employment/internship/activity 7</v>
          </cell>
          <cell r="J278">
            <v>0</v>
          </cell>
          <cell r="K278">
            <v>4</v>
          </cell>
          <cell r="L278" t="e">
            <v>#N/A</v>
          </cell>
          <cell r="M278" t="e">
            <v>#N/A</v>
          </cell>
          <cell r="N278" t="e">
            <v>#N/A</v>
          </cell>
          <cell r="O278" t="str">
            <v>required_if:intern_employer_7</v>
          </cell>
        </row>
        <row r="279">
          <cell r="F279" t="str">
            <v>intern_employer_7</v>
          </cell>
          <cell r="G279" t="str">
            <v>TextInput</v>
          </cell>
          <cell r="H279" t="e">
            <v>#N/A</v>
          </cell>
          <cell r="I279" t="str">
            <v>Employer</v>
          </cell>
          <cell r="J279">
            <v>0</v>
          </cell>
          <cell r="K279">
            <v>4</v>
          </cell>
          <cell r="L279" t="e">
            <v>#N/A</v>
          </cell>
          <cell r="M279" t="e">
            <v>#N/A</v>
          </cell>
          <cell r="N279" t="e">
            <v>#N/A</v>
          </cell>
          <cell r="O279" t="str">
            <v>required_if:intern_role_7</v>
          </cell>
        </row>
        <row r="280">
          <cell r="F280" t="str">
            <v>intern_hrs_wk_7</v>
          </cell>
          <cell r="G280" t="str">
            <v>TextInput</v>
          </cell>
          <cell r="H280" t="e">
            <v>#N/A</v>
          </cell>
          <cell r="I280" t="str">
            <v>Hours per week</v>
          </cell>
          <cell r="J280">
            <v>0</v>
          </cell>
          <cell r="K280">
            <v>4</v>
          </cell>
          <cell r="L280" t="e">
            <v>#N/A</v>
          </cell>
          <cell r="M280" t="e">
            <v>#N/A</v>
          </cell>
          <cell r="N280" t="e">
            <v>#N/A</v>
          </cell>
          <cell r="O280" t="str">
            <v>numeric|required_if:intern_employer_7</v>
          </cell>
        </row>
        <row r="281">
          <cell r="F281" t="str">
            <v>intern_from_date_7</v>
          </cell>
          <cell r="G281" t="str">
            <v>Date</v>
          </cell>
          <cell r="H281" t="e">
            <v>#N/A</v>
          </cell>
          <cell r="I281" t="str">
            <v>When did you start this employment/internship/activity?</v>
          </cell>
          <cell r="J281">
            <v>0</v>
          </cell>
          <cell r="K281">
            <v>4</v>
          </cell>
          <cell r="L281" t="e">
            <v>#N/A</v>
          </cell>
          <cell r="M281" t="str">
            <v>Employment date</v>
          </cell>
          <cell r="N281" t="str">
            <v>Enter the date the employment/internship/activity started (MM/DD/YYYY)</v>
          </cell>
          <cell r="O281" t="str">
            <v>required_if:intern_hrs_wk_7</v>
          </cell>
        </row>
        <row r="282">
          <cell r="F282" t="str">
            <v>intern_to_date_7</v>
          </cell>
          <cell r="G282" t="str">
            <v>Date</v>
          </cell>
          <cell r="H282" t="e">
            <v>#N/A</v>
          </cell>
          <cell r="I282" t="str">
            <v>When did you complete this employment/internship/activity?</v>
          </cell>
          <cell r="J282">
            <v>0</v>
          </cell>
          <cell r="K282">
            <v>4</v>
          </cell>
          <cell r="L282" t="e">
            <v>#N/A</v>
          </cell>
          <cell r="M282" t="str">
            <v>Employment date</v>
          </cell>
          <cell r="N282" t="str">
            <v>Enter the date the employment/internship/activity completed (MM/DD/YYYY)</v>
          </cell>
          <cell r="O282" t="str">
            <v>required_if:intern_role_7</v>
          </cell>
        </row>
        <row r="283">
          <cell r="F283" t="str">
            <v>intern_role_8</v>
          </cell>
          <cell r="G283" t="str">
            <v>TextInput</v>
          </cell>
          <cell r="H283" t="e">
            <v>#N/A</v>
          </cell>
          <cell r="I283" t="str">
            <v>List your specific role/job title for employment/internship/activity 8</v>
          </cell>
          <cell r="J283">
            <v>0</v>
          </cell>
          <cell r="K283">
            <v>4</v>
          </cell>
          <cell r="L283" t="e">
            <v>#N/A</v>
          </cell>
          <cell r="M283" t="e">
            <v>#N/A</v>
          </cell>
          <cell r="N283" t="e">
            <v>#N/A</v>
          </cell>
          <cell r="O283" t="str">
            <v>required_if:intern_employer_8</v>
          </cell>
        </row>
        <row r="284">
          <cell r="F284" t="str">
            <v>intern_employer_8</v>
          </cell>
          <cell r="G284" t="str">
            <v>TextInput</v>
          </cell>
          <cell r="H284" t="e">
            <v>#N/A</v>
          </cell>
          <cell r="I284" t="str">
            <v>Employer</v>
          </cell>
          <cell r="J284">
            <v>0</v>
          </cell>
          <cell r="K284">
            <v>4</v>
          </cell>
          <cell r="L284" t="e">
            <v>#N/A</v>
          </cell>
          <cell r="M284" t="e">
            <v>#N/A</v>
          </cell>
          <cell r="N284" t="e">
            <v>#N/A</v>
          </cell>
          <cell r="O284" t="str">
            <v>required_if:intern_role_8</v>
          </cell>
        </row>
        <row r="285">
          <cell r="F285" t="str">
            <v>intern_hrs_wk_8</v>
          </cell>
          <cell r="G285" t="str">
            <v>TextInput</v>
          </cell>
          <cell r="H285" t="e">
            <v>#N/A</v>
          </cell>
          <cell r="I285" t="str">
            <v>Hours per week</v>
          </cell>
          <cell r="J285">
            <v>0</v>
          </cell>
          <cell r="K285">
            <v>4</v>
          </cell>
          <cell r="L285" t="e">
            <v>#N/A</v>
          </cell>
          <cell r="M285" t="e">
            <v>#N/A</v>
          </cell>
          <cell r="N285" t="e">
            <v>#N/A</v>
          </cell>
          <cell r="O285" t="str">
            <v>numeric|required_if:intern_employer_8</v>
          </cell>
        </row>
        <row r="286">
          <cell r="F286" t="str">
            <v>intern_from_date_8</v>
          </cell>
          <cell r="G286" t="str">
            <v>Date</v>
          </cell>
          <cell r="H286" t="e">
            <v>#N/A</v>
          </cell>
          <cell r="I286" t="str">
            <v>When did you start this employment/internship/activity?</v>
          </cell>
          <cell r="J286">
            <v>0</v>
          </cell>
          <cell r="K286">
            <v>4</v>
          </cell>
          <cell r="L286" t="e">
            <v>#N/A</v>
          </cell>
          <cell r="M286" t="str">
            <v>Employment date</v>
          </cell>
          <cell r="N286" t="str">
            <v>Enter the date the employment/internship/activity started (MM/DD/YYYY)</v>
          </cell>
          <cell r="O286" t="str">
            <v>required_if:intern_hrs_wk_8</v>
          </cell>
        </row>
        <row r="287">
          <cell r="F287" t="str">
            <v>intern_to_date_8</v>
          </cell>
          <cell r="G287" t="str">
            <v>Date</v>
          </cell>
          <cell r="H287" t="e">
            <v>#N/A</v>
          </cell>
          <cell r="I287" t="str">
            <v>When did you complete this employment/internship/activity?</v>
          </cell>
          <cell r="J287">
            <v>0</v>
          </cell>
          <cell r="K287">
            <v>4</v>
          </cell>
          <cell r="L287" t="e">
            <v>#N/A</v>
          </cell>
          <cell r="M287" t="str">
            <v>Employment date</v>
          </cell>
          <cell r="N287" t="str">
            <v>Enter the date the employment/internship/activity completed (MM/DD/YYYY)</v>
          </cell>
          <cell r="O287" t="str">
            <v>required_if:intern_role_8</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itizenship"/>
      <sheetName val="IA_intl"/>
      <sheetName val="Mapping"/>
      <sheetName val="Proposed Profile"/>
      <sheetName val="intl_children"/>
      <sheetName val="intl_freshman"/>
      <sheetName val="intl_grad"/>
      <sheetName val="intl_transfer"/>
      <sheetName val="Names"/>
      <sheetName val="Background"/>
      <sheetName val="Physical Address"/>
      <sheetName val="Permanent Address"/>
      <sheetName val="Phone Numbers"/>
      <sheetName val="Emergency"/>
      <sheetName val="High School"/>
      <sheetName val="College History"/>
      <sheetName val="Biographical"/>
      <sheetName val="Education"/>
    </sheetNames>
    <sheetDataSet>
      <sheetData sheetId="0"/>
      <sheetData sheetId="1"/>
      <sheetData sheetId="2"/>
      <sheetData sheetId="3"/>
      <sheetData sheetId="4"/>
      <sheetData sheetId="5">
        <row r="2">
          <cell r="G2" t="str">
            <v>parent_title_1</v>
          </cell>
          <cell r="H2" t="str">
            <v>Parent/Guardian 1 Title</v>
          </cell>
          <cell r="I2" t="str">
            <v>SelectList</v>
          </cell>
          <cell r="K2" t="b">
            <v>0</v>
          </cell>
        </row>
        <row r="3">
          <cell r="G3" t="str">
            <v>parent_last_nm_1</v>
          </cell>
          <cell r="H3" t="str">
            <v>Parent/Guardian 1 Last Name</v>
          </cell>
          <cell r="I3" t="str">
            <v>TextInput</v>
          </cell>
          <cell r="K3" t="b">
            <v>1</v>
          </cell>
          <cell r="L3" t="str">
            <v>required</v>
          </cell>
          <cell r="M3">
            <v>30</v>
          </cell>
        </row>
        <row r="4">
          <cell r="G4" t="str">
            <v>parent_first_nm_1</v>
          </cell>
          <cell r="H4" t="str">
            <v>Parent/Guardian 1 First Name</v>
          </cell>
          <cell r="I4" t="str">
            <v>TextInput</v>
          </cell>
          <cell r="K4" t="b">
            <v>1</v>
          </cell>
          <cell r="L4" t="str">
            <v>required</v>
          </cell>
          <cell r="M4">
            <v>20</v>
          </cell>
        </row>
        <row r="5">
          <cell r="G5" t="str">
            <v>parent_middle_nm_1</v>
          </cell>
          <cell r="H5" t="str">
            <v>Parent/Guardian 1 Middle Initial</v>
          </cell>
          <cell r="I5" t="str">
            <v>TextInput</v>
          </cell>
          <cell r="K5">
            <v>1</v>
          </cell>
        </row>
        <row r="6">
          <cell r="G6" t="str">
            <v>parent_suffix_1</v>
          </cell>
          <cell r="H6" t="str">
            <v>Parent/Guardian 1 Suffix</v>
          </cell>
          <cell r="I6" t="str">
            <v>SelectList</v>
          </cell>
          <cell r="K6">
            <v>1</v>
          </cell>
        </row>
        <row r="7">
          <cell r="G7" t="str">
            <v>parent_living_1</v>
          </cell>
          <cell r="H7" t="str">
            <v>Is this parent/guardian still living?</v>
          </cell>
          <cell r="I7" t="str">
            <v>Radio</v>
          </cell>
          <cell r="K7" t="b">
            <v>1</v>
          </cell>
          <cell r="L7" t="str">
            <v>required</v>
          </cell>
        </row>
        <row r="8">
          <cell r="G8" t="str">
            <v>parent_resides_with_1</v>
          </cell>
          <cell r="H8" t="str">
            <v>Do you live with this parent/guardian?</v>
          </cell>
          <cell r="I8" t="str">
            <v>Radio</v>
          </cell>
          <cell r="K8">
            <v>1</v>
          </cell>
          <cell r="L8" t="str">
            <v>required_if:parent_living_1,Y</v>
          </cell>
        </row>
        <row r="9">
          <cell r="G9" t="str">
            <v>parent_addr_1</v>
          </cell>
          <cell r="H9" t="str">
            <v>Parent/Guardian 1 Street Address</v>
          </cell>
          <cell r="I9" t="str">
            <v>TextInput</v>
          </cell>
          <cell r="K9">
            <v>1</v>
          </cell>
          <cell r="L9" t="str">
            <v>required_if:parent_city_1</v>
          </cell>
          <cell r="M9">
            <v>40</v>
          </cell>
        </row>
        <row r="10">
          <cell r="G10" t="str">
            <v>parent_addr2_1</v>
          </cell>
          <cell r="H10" t="str">
            <v>Parent/Guardian 1 Street Address line 2</v>
          </cell>
          <cell r="I10" t="str">
            <v>TextInput</v>
          </cell>
          <cell r="K10">
            <v>1</v>
          </cell>
          <cell r="L10" t="str">
            <v>is_not:@parent_addr_1</v>
          </cell>
          <cell r="M10">
            <v>40</v>
          </cell>
        </row>
        <row r="11">
          <cell r="G11" t="str">
            <v>parent_city_1</v>
          </cell>
          <cell r="H11" t="str">
            <v>Parent/Guardian 1 Address City</v>
          </cell>
          <cell r="I11" t="str">
            <v>TextInput</v>
          </cell>
          <cell r="K11">
            <v>1</v>
          </cell>
          <cell r="L11" t="str">
            <v>required_if:parent_addr_1|is_not:@parent_addr_1</v>
          </cell>
          <cell r="M11">
            <v>25</v>
          </cell>
        </row>
        <row r="12">
          <cell r="G12" t="str">
            <v>parent_addr_country_1</v>
          </cell>
          <cell r="H12" t="str">
            <v>Parent/Guardian 1 Address Country</v>
          </cell>
          <cell r="I12" t="str">
            <v>SelectList</v>
          </cell>
          <cell r="K12" t="b">
            <v>0</v>
          </cell>
          <cell r="L12" t="str">
            <v>required_if:parent_city_1</v>
          </cell>
        </row>
        <row r="13">
          <cell r="G13" t="str">
            <v>parent_state_1</v>
          </cell>
          <cell r="H13" t="str">
            <v>Parent/Guardian 1 Address State</v>
          </cell>
          <cell r="I13" t="str">
            <v>SelectList</v>
          </cell>
          <cell r="K13" t="b">
            <v>0</v>
          </cell>
          <cell r="L13" t="str">
            <v>required_if: parent_addr_country_1,US</v>
          </cell>
        </row>
        <row r="14">
          <cell r="G14" t="str">
            <v>parent_province_1</v>
          </cell>
          <cell r="H14" t="str">
            <v>Parent/Guardian 1 Address Province</v>
          </cell>
          <cell r="I14" t="str">
            <v>SelectList</v>
          </cell>
          <cell r="K14" t="b">
            <v>0</v>
          </cell>
          <cell r="L14" t="str">
            <v>required_if: parent_addr_country_1,Canada</v>
          </cell>
        </row>
        <row r="15">
          <cell r="G15" t="str">
            <v>parent_postal_code_1</v>
          </cell>
          <cell r="H15" t="str">
            <v>Parent/Guardian 1 Address Postal/Zip Code</v>
          </cell>
          <cell r="I15" t="str">
            <v>TextInput</v>
          </cell>
          <cell r="L15" t="str">
            <v>alpha_num|required_if:parent_addr_country_1,US,Canada</v>
          </cell>
        </row>
        <row r="16">
          <cell r="G16" t="str">
            <v>parentAddrVerifiedSw</v>
          </cell>
          <cell r="H16" t="str">
            <v>Parent/Guardian Address Verified Switch:</v>
          </cell>
          <cell r="I16" t="str">
            <v>TextInput</v>
          </cell>
          <cell r="K16">
            <v>1</v>
          </cell>
          <cell r="L16" t="str">
            <v>required|oneOf:V,S,I</v>
          </cell>
        </row>
        <row r="17">
          <cell r="G17" t="str">
            <v>parentAddrVerify</v>
          </cell>
          <cell r="H17" t="str">
            <v>Parent Address Verification Status (Required)</v>
          </cell>
          <cell r="I17" t="str">
            <v>AddressVerification</v>
          </cell>
        </row>
        <row r="18">
          <cell r="G18" t="str">
            <v>parent_preferred_phone_1</v>
          </cell>
          <cell r="H18" t="str">
            <v>Parent/Guardian 1 Preferred Phone Number</v>
          </cell>
          <cell r="I18" t="str">
            <v>TextInput</v>
          </cell>
        </row>
        <row r="19">
          <cell r="G19" t="str">
            <v>parent_preferred_phone_country_code_1</v>
          </cell>
          <cell r="H19" t="str">
            <v>Parent/Guardian 1 Preferred Phone International Country Code</v>
          </cell>
          <cell r="I19" t="str">
            <v>PhoneCountryCode</v>
          </cell>
        </row>
        <row r="20">
          <cell r="G20" t="str">
            <v>parent_preferred_phone_type_1</v>
          </cell>
          <cell r="H20" t="str">
            <v>Parent/Guardian 1 Phone Type</v>
          </cell>
          <cell r="I20" t="str">
            <v>SelectList</v>
          </cell>
          <cell r="L20" t="str">
            <v>required_if:parent_preferred_phone_1</v>
          </cell>
        </row>
        <row r="21">
          <cell r="G21" t="str">
            <v>parent_alternate_phone_1</v>
          </cell>
          <cell r="H21" t="str">
            <v>Parent/Guardian 1 Alternate Phone Number</v>
          </cell>
          <cell r="I21" t="str">
            <v>TextInput</v>
          </cell>
          <cell r="L21" t="str">
            <v>required_if:parent_alternate_phone_country_code_1|numeric|min:6|max:15</v>
          </cell>
        </row>
        <row r="22">
          <cell r="G22" t="str">
            <v>parent_alternate_phone_country_code_1</v>
          </cell>
          <cell r="H22" t="str">
            <v>Parent/Guardian 1 Alternate Phone International Country Code</v>
          </cell>
          <cell r="I22" t="str">
            <v>PhoneCountryCode</v>
          </cell>
        </row>
        <row r="23">
          <cell r="G23" t="str">
            <v>parent_alternate_phone_type_1</v>
          </cell>
          <cell r="H23" t="str">
            <v>Parent/Guardian 1 Alternate Phone Type</v>
          </cell>
          <cell r="I23" t="str">
            <v>SelectList</v>
          </cell>
          <cell r="L23" t="str">
            <v>required_if:parent_alternate_phone_1</v>
          </cell>
        </row>
        <row r="24">
          <cell r="G24" t="str">
            <v>parent_email_addr_1</v>
          </cell>
          <cell r="H24" t="str">
            <v>Parent/Guardian 1 Email Address</v>
          </cell>
          <cell r="I24" t="str">
            <v>TextInput</v>
          </cell>
          <cell r="K24">
            <v>1</v>
          </cell>
          <cell r="M24">
            <v>100</v>
          </cell>
        </row>
        <row r="25">
          <cell r="G25" t="str">
            <v>parent_email_addr_confirmation_1</v>
          </cell>
          <cell r="H25" t="str">
            <v>Parent/Guardian 1 Email Address confirmation</v>
          </cell>
          <cell r="I25" t="str">
            <v>TextInput</v>
          </cell>
          <cell r="K25">
            <v>1</v>
          </cell>
          <cell r="M25">
            <v>100</v>
          </cell>
        </row>
        <row r="26">
          <cell r="G26" t="str">
            <v>add_parent_2</v>
          </cell>
          <cell r="H26" t="str">
            <v>Check here to add another parent/guardian</v>
          </cell>
          <cell r="I26" t="str">
            <v>Checkbox</v>
          </cell>
        </row>
        <row r="27">
          <cell r="G27" t="str">
            <v>parent_title_2</v>
          </cell>
          <cell r="H27" t="str">
            <v>Parent/Guardian 2 Title</v>
          </cell>
          <cell r="I27" t="str">
            <v>SelectList</v>
          </cell>
          <cell r="K27" t="b">
            <v>0</v>
          </cell>
        </row>
        <row r="28">
          <cell r="G28" t="str">
            <v>parent_last_nm_2</v>
          </cell>
          <cell r="H28" t="str">
            <v>Parent/Guardian 2 Last Name</v>
          </cell>
          <cell r="I28" t="str">
            <v>TextInput</v>
          </cell>
          <cell r="K28">
            <v>1</v>
          </cell>
          <cell r="L28" t="str">
            <v>required_if:add_parent_2,Y</v>
          </cell>
          <cell r="M28">
            <v>30</v>
          </cell>
        </row>
        <row r="29">
          <cell r="G29" t="str">
            <v>parent_first_nm_2</v>
          </cell>
          <cell r="H29" t="str">
            <v>Parent/Guardian 2 First Name</v>
          </cell>
          <cell r="I29" t="str">
            <v>TextInput</v>
          </cell>
          <cell r="K29" t="b">
            <v>1</v>
          </cell>
          <cell r="L29" t="str">
            <v>required_if:add_parent_2,Y</v>
          </cell>
          <cell r="M29">
            <v>20</v>
          </cell>
        </row>
        <row r="30">
          <cell r="G30" t="str">
            <v>parent_middle_nm_2</v>
          </cell>
          <cell r="H30" t="str">
            <v>Parent/Guardian 2 Middle Initial</v>
          </cell>
          <cell r="I30" t="str">
            <v>TextInput</v>
          </cell>
          <cell r="K30" t="b">
            <v>1</v>
          </cell>
          <cell r="L30" t="str">
            <v>required_if:add_parent_2,Y</v>
          </cell>
        </row>
        <row r="31">
          <cell r="G31" t="str">
            <v>parent_suffix_2</v>
          </cell>
          <cell r="H31" t="str">
            <v>Parent/Guardian 2 Suffix</v>
          </cell>
          <cell r="I31" t="str">
            <v>SelectList</v>
          </cell>
          <cell r="K31">
            <v>1</v>
          </cell>
          <cell r="L31" t="str">
            <v>required_if:add_parent_2,Y</v>
          </cell>
        </row>
        <row r="32">
          <cell r="G32" t="str">
            <v>parent_living_2</v>
          </cell>
          <cell r="H32" t="str">
            <v>Is this parent/guardian still living?</v>
          </cell>
          <cell r="I32" t="str">
            <v>Radio</v>
          </cell>
          <cell r="L32" t="str">
            <v>required_if:add_parent_2,Y</v>
          </cell>
        </row>
        <row r="33">
          <cell r="G33" t="str">
            <v>parent_resides_with_2</v>
          </cell>
          <cell r="H33" t="str">
            <v>Do you live with this parent/guardian?</v>
          </cell>
          <cell r="I33" t="str">
            <v>Radio</v>
          </cell>
          <cell r="L33" t="str">
            <v>required_if:add_parent_2,Y</v>
          </cell>
        </row>
        <row r="34">
          <cell r="G34" t="str">
            <v>parent_addr_2</v>
          </cell>
          <cell r="H34" t="str">
            <v>Parent/Guardian 2 Street Address</v>
          </cell>
          <cell r="I34" t="str">
            <v>TextInput</v>
          </cell>
          <cell r="K34">
            <v>1</v>
          </cell>
          <cell r="L34" t="str">
            <v>required_if:parent_city_2</v>
          </cell>
          <cell r="M34">
            <v>40</v>
          </cell>
        </row>
        <row r="35">
          <cell r="G35" t="str">
            <v>parent_addr2_2</v>
          </cell>
          <cell r="H35" t="str">
            <v>Parent/Guardian 2 Street Address line 2</v>
          </cell>
          <cell r="I35" t="str">
            <v>TextInput</v>
          </cell>
          <cell r="K35">
            <v>1</v>
          </cell>
          <cell r="L35" t="str">
            <v>is_not:@parent_addr_2</v>
          </cell>
          <cell r="M35">
            <v>40</v>
          </cell>
        </row>
        <row r="36">
          <cell r="G36" t="str">
            <v>parent_city_2</v>
          </cell>
          <cell r="H36" t="str">
            <v>Parent/Guardian 2 Address City</v>
          </cell>
          <cell r="I36" t="str">
            <v>TextInput</v>
          </cell>
          <cell r="K36">
            <v>1</v>
          </cell>
          <cell r="L36" t="str">
            <v>required_if:parent_addr_2|is_not:@parent_addr_2</v>
          </cell>
          <cell r="M36">
            <v>25</v>
          </cell>
        </row>
        <row r="37">
          <cell r="G37" t="str">
            <v>parent_addr_country_2</v>
          </cell>
          <cell r="H37" t="str">
            <v>Parent/Guardian 2 Address Country</v>
          </cell>
          <cell r="I37" t="str">
            <v>SelectList</v>
          </cell>
        </row>
        <row r="38">
          <cell r="G38" t="str">
            <v>parent_state_2</v>
          </cell>
          <cell r="H38" t="str">
            <v>Parent/Guardian 2 Address State</v>
          </cell>
          <cell r="I38" t="str">
            <v>SelectList</v>
          </cell>
        </row>
        <row r="39">
          <cell r="G39" t="str">
            <v>parent_province_2</v>
          </cell>
          <cell r="H39" t="str">
            <v>Parent/Guardian 2 Address Province</v>
          </cell>
          <cell r="I39" t="str">
            <v>SelectList</v>
          </cell>
          <cell r="L39" t="str">
            <v>required_if: parent_addr_country_2,Canada</v>
          </cell>
        </row>
        <row r="40">
          <cell r="G40" t="str">
            <v>parent_postal_code_2</v>
          </cell>
          <cell r="H40" t="str">
            <v>Parent/Guardian 2 Address Postal/Zip Code</v>
          </cell>
          <cell r="I40" t="str">
            <v>TextInput</v>
          </cell>
          <cell r="L40" t="str">
            <v>alpha_num|required_if:parent_addr_country_2,US,Canada</v>
          </cell>
        </row>
        <row r="41">
          <cell r="G41" t="str">
            <v>parentAddrVerifiedSw2</v>
          </cell>
          <cell r="H41" t="str">
            <v>Parent/Guardian Address 2 Verified Switch:</v>
          </cell>
          <cell r="I41" t="str">
            <v>TextInput</v>
          </cell>
          <cell r="K41">
            <v>1</v>
          </cell>
          <cell r="L41" t="str">
            <v>You must verify your 2nd parent's address</v>
          </cell>
          <cell r="M41" t="str">
            <v>required|oneOf:V,S,I</v>
          </cell>
        </row>
        <row r="42">
          <cell r="G42" t="str">
            <v>parentAddrVerify2</v>
          </cell>
          <cell r="H42" t="str">
            <v>Parent Address 2 Verification Status (Required)</v>
          </cell>
          <cell r="I42" t="str">
            <v>AddressVerification</v>
          </cell>
        </row>
        <row r="43">
          <cell r="G43" t="str">
            <v>parent_preferred_phone_2</v>
          </cell>
          <cell r="H43" t="str">
            <v>Parent/Guardian 2 Preferred Phone Number</v>
          </cell>
          <cell r="I43" t="str">
            <v>TextInput</v>
          </cell>
          <cell r="L43" t="str">
            <v>required_if:parent_preferred_phone_country_code_2|numeric|min:6|max:15</v>
          </cell>
        </row>
        <row r="44">
          <cell r="G44" t="str">
            <v>parent_preferred_phone_country_code_2</v>
          </cell>
          <cell r="H44" t="str">
            <v>Parent/Guardian 2 Preferred Phone International Country Code</v>
          </cell>
          <cell r="I44" t="str">
            <v>PhoneCountryCode</v>
          </cell>
        </row>
        <row r="45">
          <cell r="G45" t="str">
            <v>parent_preferred_phone_type_2</v>
          </cell>
          <cell r="H45" t="str">
            <v>Parent/Guardian 2 Phone Type</v>
          </cell>
          <cell r="I45" t="str">
            <v>SelectList</v>
          </cell>
          <cell r="L45" t="str">
            <v>required_if:parent_preferred_phone_2</v>
          </cell>
        </row>
        <row r="46">
          <cell r="G46" t="str">
            <v>parent_alternate_phone_2</v>
          </cell>
          <cell r="H46" t="str">
            <v>Parent/Guardian 2 Alternate Phone Number</v>
          </cell>
          <cell r="I46" t="str">
            <v>TextInput</v>
          </cell>
          <cell r="L46" t="str">
            <v>required_if:parent_alternate_phone_country_code_2|numeric|min:6|max:15</v>
          </cell>
        </row>
        <row r="47">
          <cell r="G47" t="str">
            <v>parent_alternate_phone_country_code_2</v>
          </cell>
          <cell r="H47" t="str">
            <v>Parent/Guardian 2 Alternate Phone International Country Code</v>
          </cell>
          <cell r="I47" t="str">
            <v>PhoneCountryCode</v>
          </cell>
        </row>
        <row r="48">
          <cell r="G48" t="str">
            <v>parent_alternate_phone_type_2</v>
          </cell>
          <cell r="H48" t="str">
            <v>Parent/Guardian 2 Alternate Phone Type</v>
          </cell>
          <cell r="I48" t="str">
            <v>SelectList</v>
          </cell>
          <cell r="L48" t="str">
            <v>required_if:parent_alternate_phone_2</v>
          </cell>
        </row>
        <row r="49">
          <cell r="G49" t="str">
            <v>parent_email_addr_2</v>
          </cell>
          <cell r="H49" t="str">
            <v>Parent/Guardian 2 Email Address</v>
          </cell>
          <cell r="I49" t="str">
            <v>TextInput</v>
          </cell>
          <cell r="K49">
            <v>1</v>
          </cell>
          <cell r="L49" t="str">
            <v>required_if:parent_living_2,Y|email|confirmed:parent_email_addr_confirmation_2</v>
          </cell>
          <cell r="M49">
            <v>100</v>
          </cell>
        </row>
        <row r="50">
          <cell r="G50" t="str">
            <v>parent_email_addr_confirmation_2</v>
          </cell>
          <cell r="H50" t="str">
            <v>Parent/Guardian 2 Email Address confirmation</v>
          </cell>
          <cell r="I50" t="str">
            <v>TextInput</v>
          </cell>
          <cell r="K50">
            <v>1</v>
          </cell>
          <cell r="L50" t="str">
            <v>email</v>
          </cell>
          <cell r="M50">
            <v>100</v>
          </cell>
        </row>
        <row r="51">
          <cell r="G51" t="str">
            <v>home_schooled</v>
          </cell>
          <cell r="H51" t="str">
            <v>Select any other language you speak fluently</v>
          </cell>
          <cell r="I51" t="str">
            <v>Radio</v>
          </cell>
          <cell r="L51" t="str">
            <v>required</v>
          </cell>
        </row>
        <row r="52">
          <cell r="G52" t="str">
            <v>home_schooled_info</v>
          </cell>
          <cell r="H52" t="str">
            <v>School information</v>
          </cell>
          <cell r="I52" t="str">
            <v>Informational</v>
          </cell>
          <cell r="K52">
            <v>1</v>
          </cell>
          <cell r="L52" t="str">
            <v>If you were home-schooled during your high school years, please make sure you entered 'Home Schooled' on your profile and selected the appropriate home-schooled code.</v>
          </cell>
        </row>
        <row r="53">
          <cell r="G53" t="str">
            <v>pre_prof</v>
          </cell>
          <cell r="H53" t="str">
            <v>If you plan to pursue a preprofessional program, please specify which one:</v>
          </cell>
          <cell r="I53" t="str">
            <v>SelectList</v>
          </cell>
        </row>
        <row r="54">
          <cell r="G54" t="str">
            <v>act_taken</v>
          </cell>
          <cell r="H54" t="str">
            <v>ACT test</v>
          </cell>
          <cell r="I54" t="str">
            <v>Checkbox</v>
          </cell>
        </row>
        <row r="55">
          <cell r="G55" t="str">
            <v>act_taken_date</v>
          </cell>
          <cell r="H55" t="str">
            <v>When did you or will you take the ACT?</v>
          </cell>
          <cell r="I55" t="str">
            <v>Date</v>
          </cell>
          <cell r="K55">
            <v>1</v>
          </cell>
          <cell r="L55" t="str">
            <v>required_if:act_taken,Y</v>
          </cell>
        </row>
        <row r="56">
          <cell r="G56" t="str">
            <v>sat_taken</v>
          </cell>
          <cell r="H56" t="str">
            <v>SAT test</v>
          </cell>
          <cell r="I56" t="str">
            <v>Checkbox</v>
          </cell>
        </row>
        <row r="57">
          <cell r="G57" t="str">
            <v>sat_taken_date</v>
          </cell>
          <cell r="H57" t="str">
            <v>When did you or will you take the SAT?</v>
          </cell>
          <cell r="I57" t="str">
            <v>Date</v>
          </cell>
          <cell r="L57" t="str">
            <v>required_if:sat_taken,Y</v>
          </cell>
        </row>
        <row r="58">
          <cell r="G58" t="str">
            <v>toefl_taken</v>
          </cell>
          <cell r="H58" t="str">
            <v>TOEFL: Test of English as a Foreign Language</v>
          </cell>
          <cell r="I58" t="str">
            <v>Checkbox</v>
          </cell>
        </row>
        <row r="59">
          <cell r="G59" t="str">
            <v>toefl_taken_date</v>
          </cell>
          <cell r="H59" t="str">
            <v>When did you or will you take the TOEFL?</v>
          </cell>
          <cell r="I59" t="str">
            <v>Date</v>
          </cell>
          <cell r="L59" t="str">
            <v>required_if:toefl_taken,Y</v>
          </cell>
        </row>
        <row r="60">
          <cell r="G60" t="str">
            <v>ielts_taken</v>
          </cell>
          <cell r="H60" t="str">
            <v>IELTS: International English Language Testing System</v>
          </cell>
          <cell r="I60" t="str">
            <v>Checkbox</v>
          </cell>
        </row>
        <row r="61">
          <cell r="G61" t="str">
            <v>ielts_taken_date</v>
          </cell>
          <cell r="H61" t="str">
            <v>When did you or will you take the IELTS?</v>
          </cell>
          <cell r="I61" t="str">
            <v>Date</v>
          </cell>
          <cell r="L61" t="str">
            <v>required_if:ielts_taken,Y</v>
          </cell>
        </row>
        <row r="62">
          <cell r="G62" t="str">
            <v>native_lang</v>
          </cell>
          <cell r="H62" t="str">
            <v>What is your Native Language (if you took TOEFL or IELTS)?</v>
          </cell>
          <cell r="I62" t="str">
            <v>SelectList</v>
          </cell>
        </row>
        <row r="63">
          <cell r="G63" t="str">
            <v>io_curr_reside_us</v>
          </cell>
          <cell r="H63" t="str">
            <v>Are you currently residing in the U.S.?</v>
          </cell>
          <cell r="I63" t="str">
            <v>Radio</v>
          </cell>
        </row>
        <row r="64">
          <cell r="G64" t="str">
            <v>io_visa_held_in_us</v>
          </cell>
          <cell r="H64" t="str">
            <v>If you are currently residing in the U.S., please select your current visa type:</v>
          </cell>
          <cell r="I64" t="str">
            <v>SelectList</v>
          </cell>
          <cell r="L64" t="str">
            <v>required_if:io_curr_reside_us,Y</v>
          </cell>
        </row>
        <row r="65">
          <cell r="G65" t="str">
            <v>io_visa_held_in_us_other</v>
          </cell>
          <cell r="H65" t="str">
            <v>Other Visa Type (if not listed above)</v>
          </cell>
          <cell r="I65" t="str">
            <v>TextInput</v>
          </cell>
          <cell r="K65">
            <v>1</v>
          </cell>
          <cell r="L65" t="str">
            <v>required_if:io_visa_held_in_us,NOTA</v>
          </cell>
          <cell r="M65">
            <v>40</v>
          </cell>
        </row>
        <row r="66">
          <cell r="G66" t="str">
            <v>io_visa_held_in_us_exp_date</v>
          </cell>
          <cell r="H66" t="str">
            <v>If an expiration date is indicated on your form I-94, please enter it:</v>
          </cell>
          <cell r="I66" t="str">
            <v>Date</v>
          </cell>
        </row>
        <row r="67">
          <cell r="G67" t="str">
            <v>io_visa_stat_change</v>
          </cell>
          <cell r="H67" t="str">
            <v>Will you require a change in your visa status?</v>
          </cell>
          <cell r="I67" t="str">
            <v>Radio</v>
          </cell>
          <cell r="L67" t="str">
            <v>required</v>
          </cell>
        </row>
        <row r="68">
          <cell r="G68" t="str">
            <v>io_exit_us</v>
          </cell>
          <cell r="H68" t="str">
            <v>If you are already in the U.S., do you plan to leave the U.S. before enrolling at the university to which you are applying?</v>
          </cell>
          <cell r="I68" t="str">
            <v>Radio</v>
          </cell>
          <cell r="L68" t="str">
            <v>required</v>
          </cell>
        </row>
        <row r="69">
          <cell r="G69" t="str">
            <v>io_exit_us_date</v>
          </cell>
          <cell r="H69" t="str">
            <v>If yes, approximate date of travel</v>
          </cell>
          <cell r="I69" t="str">
            <v>Date</v>
          </cell>
          <cell r="L69" t="str">
            <v>required_if:io_exit_us,Y</v>
          </cell>
        </row>
        <row r="70">
          <cell r="G70" t="str">
            <v>io_visa_type</v>
          </cell>
          <cell r="H70" t="str">
            <v>If you will require a change in your visa status, what type of visa is expected?</v>
          </cell>
          <cell r="I70" t="str">
            <v>Radio</v>
          </cell>
        </row>
        <row r="71">
          <cell r="G71" t="str">
            <v>funds</v>
          </cell>
          <cell r="H71" t="str">
            <v>Expected source of financial support if you are, or will be, in F-1 or J-1 status:</v>
          </cell>
          <cell r="I71" t="str">
            <v>Checkbox</v>
          </cell>
        </row>
        <row r="72">
          <cell r="G72" t="str">
            <v>funds_gov_private_desc</v>
          </cell>
          <cell r="H72" t="str">
            <v>If expecting financial support from government or private sponsor, please enter full name of sponsor:</v>
          </cell>
          <cell r="I72" t="str">
            <v>TextInput</v>
          </cell>
          <cell r="K72">
            <v>1</v>
          </cell>
          <cell r="L72" t="str">
            <v>required_if:funds,G</v>
          </cell>
          <cell r="M72">
            <v>40</v>
          </cell>
        </row>
        <row r="73">
          <cell r="G73" t="str">
            <v>funds_other_desc</v>
          </cell>
          <cell r="H73" t="str">
            <v>If expecting 'other' financial support, please enter source:</v>
          </cell>
          <cell r="I73" t="str">
            <v>TextInput</v>
          </cell>
          <cell r="K73">
            <v>1</v>
          </cell>
          <cell r="L73" t="str">
            <v>required_if:funds,O</v>
          </cell>
          <cell r="M73">
            <v>40</v>
          </cell>
        </row>
        <row r="74">
          <cell r="G74" t="str">
            <v>marital_stat</v>
          </cell>
          <cell r="H74" t="str">
            <v>What is your marital status?</v>
          </cell>
          <cell r="I74" t="str">
            <v>Radio</v>
          </cell>
        </row>
        <row r="75">
          <cell r="G75" t="str">
            <v>spouse_last_nm</v>
          </cell>
          <cell r="H75" t="str">
            <v>Spouse Full Legal Last/Family Name</v>
          </cell>
          <cell r="I75" t="str">
            <v>TextInput</v>
          </cell>
          <cell r="K75">
            <v>1</v>
          </cell>
          <cell r="L75" t="str">
            <v>required_if:spouse_first_nm</v>
          </cell>
          <cell r="M75">
            <v>30</v>
          </cell>
        </row>
        <row r="76">
          <cell r="G76" t="str">
            <v>spouse_first_nm</v>
          </cell>
          <cell r="H76" t="str">
            <v>Spouse First/given Name</v>
          </cell>
          <cell r="I76" t="str">
            <v>TextInput</v>
          </cell>
          <cell r="L76" t="str">
            <v>required_if:spouse_last_nm</v>
          </cell>
          <cell r="M76">
            <v>20</v>
          </cell>
        </row>
        <row r="77">
          <cell r="G77" t="str">
            <v>spouse_middle_nm</v>
          </cell>
          <cell r="H77" t="str">
            <v>Spouse Middle Name</v>
          </cell>
          <cell r="I77" t="str">
            <v>TextInput</v>
          </cell>
          <cell r="K77">
            <v>1</v>
          </cell>
        </row>
        <row r="78">
          <cell r="G78" t="str">
            <v>spouse_dob_date</v>
          </cell>
          <cell r="H78" t="str">
            <v>Spouse Date of Birth</v>
          </cell>
          <cell r="I78" t="str">
            <v>DobDate</v>
          </cell>
        </row>
        <row r="79">
          <cell r="G79" t="str">
            <v>spouse_city_of_birth</v>
          </cell>
          <cell r="H79" t="str">
            <v>Spouse City of Birth</v>
          </cell>
          <cell r="I79" t="str">
            <v>TextInput</v>
          </cell>
          <cell r="K79">
            <v>1</v>
          </cell>
          <cell r="L79" t="str">
            <v>required_if:spouse_dob_date</v>
          </cell>
        </row>
        <row r="80">
          <cell r="G80" t="str">
            <v>spouse_country_of_birth_name</v>
          </cell>
          <cell r="H80" t="str">
            <v>Spouse Country of Birth</v>
          </cell>
          <cell r="I80" t="str">
            <v>SelectList</v>
          </cell>
          <cell r="L80" t="str">
            <v>required_if:spouse_city_of_birth</v>
          </cell>
        </row>
        <row r="81">
          <cell r="G81" t="str">
            <v>spouse_cit_country_name</v>
          </cell>
          <cell r="H81" t="str">
            <v>Spouse Country of Citizenship</v>
          </cell>
          <cell r="I81" t="str">
            <v>SelectList</v>
          </cell>
          <cell r="L81" t="str">
            <v>required_if:spouse_country_of_birth_name</v>
          </cell>
        </row>
        <row r="82">
          <cell r="G82" t="str">
            <v>intl_children.json</v>
          </cell>
          <cell r="H82" t="str">
            <v>Children</v>
          </cell>
          <cell r="I82" t="str">
            <v>ActionTable</v>
          </cell>
          <cell r="J82" t="str">
            <v>addChild</v>
          </cell>
          <cell r="K82" t="str">
            <v>application</v>
          </cell>
          <cell r="L82" t="str">
            <v>addChild</v>
          </cell>
          <cell r="M82" t="str">
            <v>Add child</v>
          </cell>
          <cell r="N82" t="str">
            <v>Edit another another</v>
          </cell>
          <cell r="O82" t="str">
            <v>You have no saved children.</v>
          </cell>
        </row>
        <row r="83">
          <cell r="G83" t="str">
            <v>appRep</v>
          </cell>
          <cell r="H83" t="str">
            <v>Would you like to designate someone besides yourself to be able to discuss your file with the target university's admissions office?</v>
          </cell>
          <cell r="I83" t="str">
            <v>Radio</v>
          </cell>
        </row>
        <row r="84">
          <cell r="G84" t="str">
            <v>app_rep_title</v>
          </cell>
          <cell r="H84" t="str">
            <v>Application Representative Title</v>
          </cell>
          <cell r="I84" t="str">
            <v>SelectList</v>
          </cell>
          <cell r="L84" t="str">
            <v>required_if:app_rep_name</v>
          </cell>
        </row>
        <row r="85">
          <cell r="G85" t="str">
            <v>app_rep_name</v>
          </cell>
          <cell r="H85" t="str">
            <v>Application Representative Name</v>
          </cell>
          <cell r="I85" t="str">
            <v>TextInput</v>
          </cell>
          <cell r="K85" t="str">
            <v>required_if:app_rep_title</v>
          </cell>
        </row>
        <row r="86">
          <cell r="G86" t="str">
            <v>app_rep_phone</v>
          </cell>
          <cell r="H86" t="str">
            <v>Application Representative Phone</v>
          </cell>
          <cell r="I86" t="str">
            <v>TextInput</v>
          </cell>
          <cell r="L86" t="str">
            <v>required_if:app_rep_name|numeric|min:6|max:18</v>
          </cell>
          <cell r="M86">
            <v>18</v>
          </cell>
        </row>
        <row r="87">
          <cell r="G87" t="str">
            <v>app_rep_country_code</v>
          </cell>
          <cell r="H87" t="str">
            <v>Application Representative Phone Country Code</v>
          </cell>
          <cell r="I87" t="str">
            <v>TextInput</v>
          </cell>
        </row>
        <row r="88">
          <cell r="G88" t="str">
            <v>app_rep_addr1</v>
          </cell>
          <cell r="H88" t="str">
            <v>Application Representative Address Line 1</v>
          </cell>
          <cell r="I88" t="str">
            <v>TextInput</v>
          </cell>
        </row>
        <row r="89">
          <cell r="G89" t="str">
            <v>app_rep_addr2</v>
          </cell>
          <cell r="H89" t="str">
            <v>Application Representative Address Line 2</v>
          </cell>
          <cell r="I89" t="str">
            <v>TextInput</v>
          </cell>
        </row>
        <row r="90">
          <cell r="G90" t="str">
            <v>application_rep_title</v>
          </cell>
          <cell r="H90" t="str">
            <v>Application Representative Title</v>
          </cell>
          <cell r="I90" t="str">
            <v>SelectList</v>
          </cell>
        </row>
        <row r="91">
          <cell r="G91" t="str">
            <v>application_rep_last_nm</v>
          </cell>
          <cell r="H91" t="str">
            <v>Application Representative Last Name</v>
          </cell>
          <cell r="I91" t="str">
            <v>TextInput</v>
          </cell>
          <cell r="L91" t="str">
            <v>required</v>
          </cell>
          <cell r="M91">
            <v>30</v>
          </cell>
        </row>
        <row r="92">
          <cell r="G92" t="str">
            <v>application_rep_first_nm</v>
          </cell>
          <cell r="H92" t="str">
            <v>Application Representative First Name</v>
          </cell>
          <cell r="I92" t="str">
            <v>TextInput</v>
          </cell>
          <cell r="L92" t="str">
            <v>required</v>
          </cell>
          <cell r="M92">
            <v>20</v>
          </cell>
        </row>
        <row r="93">
          <cell r="G93" t="str">
            <v>application_rep_addr1</v>
          </cell>
          <cell r="H93" t="str">
            <v>Application Representative Street Address</v>
          </cell>
          <cell r="I93" t="str">
            <v>TextInput</v>
          </cell>
          <cell r="L93" t="str">
            <v>required_if:application_rep_city</v>
          </cell>
          <cell r="M93">
            <v>40</v>
          </cell>
        </row>
        <row r="94">
          <cell r="G94" t="str">
            <v>application_rep_addr2</v>
          </cell>
          <cell r="H94" t="str">
            <v>Application Representative Street Address line 2</v>
          </cell>
          <cell r="I94" t="str">
            <v>TextInput</v>
          </cell>
          <cell r="L94" t="str">
            <v>is_not:@application_rep_addr1</v>
          </cell>
          <cell r="M94">
            <v>40</v>
          </cell>
        </row>
        <row r="95">
          <cell r="G95" t="str">
            <v>application_rep_city</v>
          </cell>
          <cell r="H95" t="str">
            <v>Application Representative Address City</v>
          </cell>
          <cell r="I95" t="str">
            <v>TextInput</v>
          </cell>
          <cell r="L95" t="str">
            <v>required_if:application_rep_addr1|is_not:@application_rep_addr1</v>
          </cell>
          <cell r="M95">
            <v>25</v>
          </cell>
        </row>
        <row r="96">
          <cell r="G96" t="str">
            <v>application_rep_country_name</v>
          </cell>
          <cell r="H96" t="str">
            <v>Application Representative Address Country</v>
          </cell>
          <cell r="I96" t="str">
            <v>SelectList</v>
          </cell>
          <cell r="L96" t="str">
            <v>required_if:application_rep_city</v>
          </cell>
        </row>
        <row r="97">
          <cell r="G97" t="str">
            <v>application_rep_state</v>
          </cell>
          <cell r="H97" t="str">
            <v>Application Representative Address State</v>
          </cell>
          <cell r="I97" t="str">
            <v>SelectList</v>
          </cell>
          <cell r="L97" t="str">
            <v>required_if: application_rep_country_name,US</v>
          </cell>
        </row>
        <row r="98">
          <cell r="G98" t="str">
            <v>application_rep_province</v>
          </cell>
          <cell r="H98" t="str">
            <v>Application Representative Address Province</v>
          </cell>
          <cell r="I98" t="str">
            <v>SelectList</v>
          </cell>
          <cell r="L98" t="str">
            <v>required_if: application_rep_country_name,Canada</v>
          </cell>
        </row>
        <row r="99">
          <cell r="G99" t="str">
            <v>application_rep_postal_code</v>
          </cell>
          <cell r="H99" t="str">
            <v>Application Representative Address Postal/Zip Code</v>
          </cell>
          <cell r="I99" t="str">
            <v>TextInput</v>
          </cell>
          <cell r="L99" t="str">
            <v>alpha_num|required_if:application_rep_country_name,US,Canada</v>
          </cell>
        </row>
        <row r="100">
          <cell r="G100" t="str">
            <v>application_rep_phone</v>
          </cell>
          <cell r="H100" t="str">
            <v>Application Representative Phone Number</v>
          </cell>
          <cell r="I100" t="str">
            <v>TextInput</v>
          </cell>
        </row>
        <row r="101">
          <cell r="G101" t="str">
            <v>application_rep_phone_country_code</v>
          </cell>
          <cell r="H101" t="str">
            <v>Application Representative Phone International Country Code</v>
          </cell>
          <cell r="I101" t="str">
            <v>PhoneCountryCode</v>
          </cell>
        </row>
        <row r="102">
          <cell r="G102" t="str">
            <v>application_rep_type_of_phone</v>
          </cell>
          <cell r="H102" t="str">
            <v>Application Representative Phone Type</v>
          </cell>
          <cell r="I102" t="str">
            <v>SelectList</v>
          </cell>
          <cell r="L102" t="str">
            <v>required_if:application_rep_phone</v>
          </cell>
        </row>
        <row r="103">
          <cell r="G103" t="str">
            <v>ed_experience_info</v>
          </cell>
          <cell r="H103" t="str">
            <v>Summary of Educational Experience</v>
          </cell>
          <cell r="I103" t="str">
            <v>Informational</v>
          </cell>
          <cell r="K103">
            <v>2</v>
          </cell>
        </row>
        <row r="104">
          <cell r="G104" t="str">
            <v>edu_no_display</v>
          </cell>
          <cell r="H104" t="str">
            <v>Summary of Educational Experience section not required</v>
          </cell>
          <cell r="I104" t="str">
            <v>Informational</v>
          </cell>
          <cell r="K104">
            <v>2</v>
          </cell>
        </row>
        <row r="105">
          <cell r="G105" t="str">
            <v>edu_sch_yr_from_date_1</v>
          </cell>
          <cell r="H105" t="str">
            <v>When did you start your 1st year in school?</v>
          </cell>
          <cell r="I105" t="str">
            <v>Date</v>
          </cell>
          <cell r="L105" t="str">
            <v>required_if:edu_sch_yr_deg_earned_1</v>
          </cell>
          <cell r="O105" t="str">
            <v>asks for 1-18th year</v>
          </cell>
        </row>
        <row r="106">
          <cell r="G106" t="str">
            <v>edu_age_1</v>
          </cell>
          <cell r="H106" t="str">
            <v>How old were you when you started your 1st year of school?</v>
          </cell>
          <cell r="I106" t="str">
            <v>TextInput</v>
          </cell>
          <cell r="K106">
            <v>2</v>
          </cell>
        </row>
        <row r="107">
          <cell r="G107" t="str">
            <v>edu_class_level_1</v>
          </cell>
          <cell r="H107" t="str">
            <v>What was the class level when you started your 1st year of school?</v>
          </cell>
          <cell r="I107" t="str">
            <v>TextInput</v>
          </cell>
          <cell r="K107">
            <v>2</v>
          </cell>
          <cell r="L107" t="str">
            <v>required_if:edu_age_1</v>
          </cell>
        </row>
        <row r="108">
          <cell r="G108" t="str">
            <v>edu_type_of_sch_1</v>
          </cell>
          <cell r="H108" t="str">
            <v>What was the type of school (Primary, Secondary, University, etc.)?</v>
          </cell>
          <cell r="I108" t="str">
            <v>TextInput</v>
          </cell>
          <cell r="K108">
            <v>2</v>
          </cell>
          <cell r="L108" t="str">
            <v>required_if:edu_class_level_1</v>
          </cell>
        </row>
        <row r="109">
          <cell r="G109" t="str">
            <v>edu_deg_earned_1</v>
          </cell>
          <cell r="H109" t="str">
            <v>Please enter any certificates, diplomas, or degrees you earned</v>
          </cell>
          <cell r="I109" t="str">
            <v>TextInput</v>
          </cell>
          <cell r="K109">
            <v>2</v>
          </cell>
        </row>
        <row r="110">
          <cell r="G110" t="str">
            <v>ec_info</v>
          </cell>
          <cell r="H110" t="str">
            <v>Extracurricular Activities</v>
          </cell>
          <cell r="I110" t="str">
            <v>Informational</v>
          </cell>
          <cell r="K110">
            <v>3</v>
          </cell>
        </row>
        <row r="111">
          <cell r="G111" t="str">
            <v>ec_no_display</v>
          </cell>
          <cell r="H111" t="str">
            <v>Extracurricular section not required</v>
          </cell>
          <cell r="I111" t="str">
            <v>Informational</v>
          </cell>
          <cell r="K111">
            <v>3</v>
          </cell>
        </row>
        <row r="112">
          <cell r="G112" t="str">
            <v>ec_org_1</v>
          </cell>
          <cell r="H112" t="str">
            <v>Extracurricular 1 Organization/Activity</v>
          </cell>
          <cell r="I112" t="str">
            <v>TextInput</v>
          </cell>
          <cell r="K112">
            <v>3</v>
          </cell>
          <cell r="L112" t="str">
            <v>required_if:ec_level_1</v>
          </cell>
        </row>
        <row r="113">
          <cell r="G113" t="str">
            <v>ec_desc_1</v>
          </cell>
          <cell r="H113" t="str">
            <v>Extracurricular 1 Description</v>
          </cell>
          <cell r="I113" t="str">
            <v>TextInput</v>
          </cell>
          <cell r="K113">
            <v>3</v>
          </cell>
          <cell r="L113" t="str">
            <v>required_if:ec_org_1</v>
          </cell>
        </row>
        <row r="114">
          <cell r="G114" t="str">
            <v>ec_level_1</v>
          </cell>
          <cell r="H114" t="str">
            <v>Extracurricular 1 Activity Level</v>
          </cell>
          <cell r="I114" t="str">
            <v>SelectList</v>
          </cell>
          <cell r="L114" t="str">
            <v>required_if:ec_desc_1</v>
          </cell>
        </row>
        <row r="115">
          <cell r="G115" t="str">
            <v>ec_years_participated_1</v>
          </cell>
          <cell r="H115" t="str">
            <v>Please check the years you participated in this Organization/Activity during high school</v>
          </cell>
          <cell r="I115" t="str">
            <v>Checkbox</v>
          </cell>
        </row>
        <row r="116">
          <cell r="G116" t="str">
            <v>ec_position_freshman_1</v>
          </cell>
          <cell r="H116" t="str">
            <v>Extracurricular 1 Freshman Year Position(s) Held</v>
          </cell>
          <cell r="I116" t="str">
            <v>TextInput</v>
          </cell>
          <cell r="K116">
            <v>3</v>
          </cell>
          <cell r="L116" t="str">
            <v>required</v>
          </cell>
        </row>
        <row r="117">
          <cell r="G117" t="str">
            <v>ec_elected_freshman_1</v>
          </cell>
          <cell r="H117" t="str">
            <v>Were you elected to this position?</v>
          </cell>
          <cell r="I117" t="str">
            <v>Radio</v>
          </cell>
          <cell r="L117" t="str">
            <v>required</v>
          </cell>
        </row>
        <row r="118">
          <cell r="G118" t="str">
            <v>ec_hrs_wk_fresh_1</v>
          </cell>
          <cell r="H118" t="str">
            <v>How many hours per week did you participate?</v>
          </cell>
          <cell r="I118" t="str">
            <v>TextInput</v>
          </cell>
          <cell r="K118">
            <v>3</v>
          </cell>
        </row>
        <row r="119">
          <cell r="G119" t="str">
            <v>ec_wks_yr_fresh_1</v>
          </cell>
          <cell r="H119" t="str">
            <v>How many weeks per year did you participate?</v>
          </cell>
          <cell r="I119" t="str">
            <v>TextInput</v>
          </cell>
          <cell r="K119">
            <v>3</v>
          </cell>
          <cell r="L119" t="str">
            <v>numeric|max:2|max_value:52|required</v>
          </cell>
        </row>
        <row r="120">
          <cell r="G120" t="str">
            <v>ec_position_soph_1</v>
          </cell>
          <cell r="H120" t="str">
            <v>Extracurricular 1 Sophomore Year Position(s) Held</v>
          </cell>
          <cell r="I120" t="str">
            <v>TextInput</v>
          </cell>
          <cell r="K120">
            <v>3</v>
          </cell>
          <cell r="L120" t="str">
            <v>required</v>
          </cell>
        </row>
        <row r="121">
          <cell r="G121" t="str">
            <v>ec_elected_soph_1</v>
          </cell>
          <cell r="H121" t="str">
            <v>Were you elected to this position?</v>
          </cell>
          <cell r="I121" t="str">
            <v>Radio</v>
          </cell>
          <cell r="L121" t="str">
            <v>required</v>
          </cell>
        </row>
        <row r="122">
          <cell r="G122" t="str">
            <v>ec_hrs_wk_soph_1</v>
          </cell>
          <cell r="H122" t="str">
            <v>How many hours per week did you participate?</v>
          </cell>
          <cell r="I122" t="str">
            <v>TextInput</v>
          </cell>
          <cell r="K122">
            <v>3</v>
          </cell>
          <cell r="L122" t="str">
            <v>numeric|max:2|max_value:99|required</v>
          </cell>
        </row>
        <row r="123">
          <cell r="G123" t="str">
            <v>ec_wks_yr_soph_1</v>
          </cell>
          <cell r="H123" t="str">
            <v>How many weeks per year did you participate?</v>
          </cell>
          <cell r="I123" t="str">
            <v>TextInput</v>
          </cell>
          <cell r="K123">
            <v>3</v>
          </cell>
          <cell r="L123" t="str">
            <v>numeric|max:2|max_value:52|required</v>
          </cell>
        </row>
        <row r="124">
          <cell r="G124" t="str">
            <v>ec_position_jr_1</v>
          </cell>
          <cell r="H124" t="str">
            <v>Extracurricular 1 Junior Year Position(s) Held</v>
          </cell>
          <cell r="I124" t="str">
            <v>TextInput</v>
          </cell>
          <cell r="K124">
            <v>3</v>
          </cell>
          <cell r="L124" t="str">
            <v>required</v>
          </cell>
        </row>
        <row r="125">
          <cell r="G125" t="str">
            <v>ec_elected_jr_1</v>
          </cell>
          <cell r="H125" t="str">
            <v>Were you elected to this position?</v>
          </cell>
          <cell r="I125" t="str">
            <v>Radio</v>
          </cell>
          <cell r="L125" t="str">
            <v>required</v>
          </cell>
        </row>
        <row r="126">
          <cell r="G126" t="str">
            <v>ec_hrs_wk_jr_1</v>
          </cell>
          <cell r="H126" t="str">
            <v>How many hours per week did you participate?</v>
          </cell>
          <cell r="I126" t="str">
            <v>TextInput</v>
          </cell>
          <cell r="K126">
            <v>3</v>
          </cell>
          <cell r="L126" t="str">
            <v>numeric|max:2|max_value:99|required</v>
          </cell>
        </row>
        <row r="127">
          <cell r="G127" t="str">
            <v>ec_wks_yr_jr_1</v>
          </cell>
          <cell r="H127" t="str">
            <v>How many weeks per year did you participate?</v>
          </cell>
          <cell r="I127" t="str">
            <v>TextInput</v>
          </cell>
          <cell r="K127">
            <v>3</v>
          </cell>
          <cell r="L127" t="str">
            <v>numeric|max:2|max_value:52|required</v>
          </cell>
        </row>
        <row r="128">
          <cell r="G128" t="str">
            <v>ec_position_sr_1</v>
          </cell>
          <cell r="H128" t="str">
            <v>Extracurricular 1 Senior Year Position(s) Held</v>
          </cell>
          <cell r="I128" t="str">
            <v>TextInput</v>
          </cell>
          <cell r="K128">
            <v>3</v>
          </cell>
          <cell r="L128" t="str">
            <v>required</v>
          </cell>
        </row>
        <row r="129">
          <cell r="G129" t="str">
            <v>ec_elected_sr_1</v>
          </cell>
          <cell r="H129" t="str">
            <v>Were you elected to this position?</v>
          </cell>
          <cell r="I129" t="str">
            <v>Radio</v>
          </cell>
          <cell r="L129" t="str">
            <v>required</v>
          </cell>
        </row>
        <row r="130">
          <cell r="G130" t="str">
            <v>ec_hrs_wk_sr_1</v>
          </cell>
          <cell r="H130" t="str">
            <v>How many hours per week did you participate?</v>
          </cell>
          <cell r="I130" t="str">
            <v>TextInput</v>
          </cell>
          <cell r="K130">
            <v>3</v>
          </cell>
          <cell r="L130" t="str">
            <v>numeric|max:2|max_value:99|required</v>
          </cell>
        </row>
        <row r="131">
          <cell r="G131" t="str">
            <v>ec_wks_yr_sr_1</v>
          </cell>
          <cell r="H131" t="str">
            <v>How many weeks per year did you participate?</v>
          </cell>
          <cell r="I131" t="str">
            <v>TextInput</v>
          </cell>
          <cell r="K131">
            <v>3</v>
          </cell>
          <cell r="L131" t="str">
            <v>numeric|max:2|max_value:52|required</v>
          </cell>
        </row>
        <row r="132">
          <cell r="G132" t="str">
            <v>vol_serv_info</v>
          </cell>
          <cell r="H132" t="str">
            <v>Community or Volunteer Service</v>
          </cell>
          <cell r="I132" t="str">
            <v>TextInput</v>
          </cell>
          <cell r="K132">
            <v>4</v>
          </cell>
        </row>
        <row r="133">
          <cell r="G133" t="str">
            <v>vol_no_display</v>
          </cell>
          <cell r="H133" t="str">
            <v>Community/Volunteer Service section not required</v>
          </cell>
          <cell r="I133" t="str">
            <v>Informational</v>
          </cell>
          <cell r="K133">
            <v>4</v>
          </cell>
        </row>
        <row r="134">
          <cell r="G134" t="str">
            <v>vol_serv_org_1</v>
          </cell>
          <cell r="H134" t="str">
            <v>Service Experience 1 Place of Service</v>
          </cell>
          <cell r="I134" t="str">
            <v>TextInput</v>
          </cell>
          <cell r="K134">
            <v>4</v>
          </cell>
          <cell r="L134" t="str">
            <v>required_if:vol_serv_to_date_1</v>
          </cell>
        </row>
        <row r="135">
          <cell r="G135" t="str">
            <v>vol_serv_desc_1</v>
          </cell>
          <cell r="H135" t="str">
            <v>Service Experience 1 Description of Service</v>
          </cell>
          <cell r="I135" t="str">
            <v>TextInput</v>
          </cell>
          <cell r="K135">
            <v>4</v>
          </cell>
          <cell r="L135" t="str">
            <v>required_if:vol_serv_org_1</v>
          </cell>
        </row>
        <row r="136">
          <cell r="G136" t="str">
            <v>vol_serv_tot_hrs_1</v>
          </cell>
          <cell r="H136" t="str">
            <v>Service Experience 1 Total Hours</v>
          </cell>
          <cell r="I136" t="str">
            <v>TextInput</v>
          </cell>
          <cell r="K136">
            <v>4</v>
          </cell>
          <cell r="L136" t="str">
            <v>numeric|required_if:vol_serv_desc_1</v>
          </cell>
        </row>
        <row r="137">
          <cell r="G137" t="str">
            <v>vol_serv_from_date_1</v>
          </cell>
          <cell r="H137" t="str">
            <v>When did you start this service experience?</v>
          </cell>
          <cell r="I137" t="str">
            <v>Date</v>
          </cell>
          <cell r="L137" t="str">
            <v>required_if:vol_serv_tot_hrs_1</v>
          </cell>
        </row>
        <row r="138">
          <cell r="G138" t="str">
            <v>vol_serv_to_date_1</v>
          </cell>
          <cell r="H138" t="str">
            <v>When did you complete this service experience?</v>
          </cell>
          <cell r="I138" t="str">
            <v>Date</v>
          </cell>
          <cell r="L138" t="str">
            <v>required_if:vol_serv_from_date_1</v>
          </cell>
        </row>
        <row r="139">
          <cell r="G139" t="str">
            <v>award_info</v>
          </cell>
          <cell r="H139" t="str">
            <v>Talents, Awards, Honors</v>
          </cell>
          <cell r="I139" t="str">
            <v>TextInput</v>
          </cell>
          <cell r="K139">
            <v>5</v>
          </cell>
        </row>
        <row r="140">
          <cell r="G140" t="str">
            <v>award_no_display</v>
          </cell>
          <cell r="H140" t="str">
            <v>Talents, Awards, Honors section not required</v>
          </cell>
          <cell r="I140" t="str">
            <v>Informational</v>
          </cell>
          <cell r="K140">
            <v>5</v>
          </cell>
        </row>
        <row r="141">
          <cell r="G141" t="str">
            <v>award_title_1</v>
          </cell>
          <cell r="H141" t="str">
            <v>Award, Honor, Distinction 1</v>
          </cell>
          <cell r="I141" t="str">
            <v>TextInput</v>
          </cell>
          <cell r="K141">
            <v>5</v>
          </cell>
          <cell r="L141" t="str">
            <v>required_if:award_yrs_1</v>
          </cell>
        </row>
        <row r="142">
          <cell r="G142" t="str">
            <v>award_desc_1</v>
          </cell>
          <cell r="H142" t="str">
            <v>Description, Basis, Sponsor</v>
          </cell>
          <cell r="I142" t="str">
            <v>TextInput</v>
          </cell>
          <cell r="K142">
            <v>5</v>
          </cell>
          <cell r="L142" t="str">
            <v>required_if:award_title_1</v>
          </cell>
        </row>
        <row r="143">
          <cell r="G143" t="str">
            <v>award_level_1</v>
          </cell>
          <cell r="H143" t="str">
            <v>Level</v>
          </cell>
          <cell r="I143" t="str">
            <v>SelectList</v>
          </cell>
          <cell r="L143" t="str">
            <v>required_if:award_desc_1</v>
          </cell>
        </row>
        <row r="144">
          <cell r="G144" t="str">
            <v>award_yrs_1</v>
          </cell>
          <cell r="H144" t="str">
            <v>Please select the year or years in high school that you received this recognition</v>
          </cell>
          <cell r="I144" t="str">
            <v>Checkbox</v>
          </cell>
          <cell r="L144" t="str">
            <v>required_if:award_level_1</v>
          </cell>
        </row>
      </sheetData>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persons/person.xml><?xml version="1.0" encoding="utf-8"?>
<personList xmlns="http://schemas.microsoft.com/office/spreadsheetml/2018/threadedcomments" xmlns:x="http://schemas.openxmlformats.org/spreadsheetml/2006/main">
  <person displayName="Bongiovanni, Drew" id="{776B1789-AC80-D544-9969-735B51CE9AFD}" userId="S::drbongiovanni@deloitte.com::58d034fc-025d-4e41-a7da-c5aa5d1fd95d"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L80" dT="2023-07-17T18:54:19.63" personId="{776B1789-AC80-D544-9969-735B51CE9AFD}" id="{7CC73985-6D5E-764A-B358-76D333A05AC0}">
    <text>Need to provide defaults for this</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13" Type="http://schemas.openxmlformats.org/officeDocument/2006/relationships/hyperlink" Target="../../../../../../../:w:/s/ApplyTexas/EVm9Kq1NJ1FFlTHcufy_d8kBQFMjkltAe_UKfbDUQsK_ig?e=MzLXFt" TargetMode="External"/><Relationship Id="rId18" Type="http://schemas.openxmlformats.org/officeDocument/2006/relationships/hyperlink" Target="../../../../../../../:w:/s/ApplyTexas/EVm9Kq1NJ1FFlTHcufy_d8kBQFMjkltAe_UKfbDUQsK_ig?e=MzLXFt" TargetMode="External"/><Relationship Id="rId26" Type="http://schemas.openxmlformats.org/officeDocument/2006/relationships/hyperlink" Target="../../../../../../../:w:/s/ApplyTexas/EXVXn_A3mkxDsJs_r0OikHwBQOOuun4HHtHbUcLlFuqaJA?e=OBHhPm" TargetMode="External"/><Relationship Id="rId39" Type="http://schemas.openxmlformats.org/officeDocument/2006/relationships/hyperlink" Target="../../../../../../../:w:/s/ApplyTexas/EbZQWFotpJNAhktD8H6bfXUBFLhHAXfkPiBWLbB_lR8Rcw?e=xoFib6" TargetMode="External"/><Relationship Id="rId21" Type="http://schemas.openxmlformats.org/officeDocument/2006/relationships/hyperlink" Target="../../../../../../../:w:/s/ApplyTexas/EXVXn_A3mkxDsJs_r0OikHwBQOOuun4HHtHbUcLlFuqaJA?e=OBHhPm" TargetMode="External"/><Relationship Id="rId34" Type="http://schemas.openxmlformats.org/officeDocument/2006/relationships/hyperlink" Target="../../../../../../../:w:/s/ApplyTexas/EXVXn_A3mkxDsJs_r0OikHwBQOOuun4HHtHbUcLlFuqaJA?e=OBHhPm" TargetMode="External"/><Relationship Id="rId42" Type="http://schemas.openxmlformats.org/officeDocument/2006/relationships/hyperlink" Target="../../../../../../../:w:/s/ApplyTexas/EVm9Kq1NJ1FFlTHcufy_d8kBQFMjkltAe_UKfbDUQsK_ig?e=MzLXFt" TargetMode="External"/><Relationship Id="rId7" Type="http://schemas.openxmlformats.org/officeDocument/2006/relationships/hyperlink" Target="../../../../../../../:w:/s/ApplyTexas/Ee8o4q6xYulMqIH8ok_TNW4BwaJxHQfEXLqH_HomJy-TZw?e=GHomqd" TargetMode="External"/><Relationship Id="rId2" Type="http://schemas.openxmlformats.org/officeDocument/2006/relationships/hyperlink" Target="../../../../../../../:w:/s/ApplyTexas/EVm9Kq1NJ1FFlTHcufy_d8kBQFMjkltAe_UKfbDUQsK_ig?e=MzLXFt" TargetMode="External"/><Relationship Id="rId16" Type="http://schemas.openxmlformats.org/officeDocument/2006/relationships/hyperlink" Target="../../../../../../../:w:/s/ApplyTexas/EVm9Kq1NJ1FFlTHcufy_d8kBQFMjkltAe_UKfbDUQsK_ig?e=MzLXFt" TargetMode="External"/><Relationship Id="rId20" Type="http://schemas.openxmlformats.org/officeDocument/2006/relationships/hyperlink" Target="../../../../../../../:w:/s/ApplyTexas/EXVXn_A3mkxDsJs_r0OikHwBQOOuun4HHtHbUcLlFuqaJA?e=OBHhPm" TargetMode="External"/><Relationship Id="rId29" Type="http://schemas.openxmlformats.org/officeDocument/2006/relationships/hyperlink" Target="../../../../../../../:w:/s/ApplyTexas/EXVXn_A3mkxDsJs_r0OikHwBQOOuun4HHtHbUcLlFuqaJA?e=OBHhPm" TargetMode="External"/><Relationship Id="rId41" Type="http://schemas.openxmlformats.org/officeDocument/2006/relationships/hyperlink" Target="../../../../../../../:w:/s/ApplyTexas/EbqqGmN-0hBChvaTug-PlGUBtwWlPAhVrOMuPlJhyTqh7w?e=KjfTfv" TargetMode="External"/><Relationship Id="rId1" Type="http://schemas.openxmlformats.org/officeDocument/2006/relationships/hyperlink" Target="../../../../../../../:w:/s/ApplyTexas/EVm9Kq1NJ1FFlTHcufy_d8kBQFMjkltAe_UKfbDUQsK_ig?e=MzLXFt" TargetMode="External"/><Relationship Id="rId6" Type="http://schemas.openxmlformats.org/officeDocument/2006/relationships/hyperlink" Target="../../../../../../../:w:/s/ApplyTexas/Ee8o4q6xYulMqIH8ok_TNW4BwaJxHQfEXLqH_HomJy-TZw?e=GHomqd" TargetMode="External"/><Relationship Id="rId11" Type="http://schemas.openxmlformats.org/officeDocument/2006/relationships/hyperlink" Target="../../../../../../../:w:/s/ApplyTexas/EXVXn_A3mkxDsJs_r0OikHwBQOOuun4HHtHbUcLlFuqaJA?e=OBHhPm" TargetMode="External"/><Relationship Id="rId24" Type="http://schemas.openxmlformats.org/officeDocument/2006/relationships/hyperlink" Target="../../../../../../../:w:/s/ApplyTexas/EXVXn_A3mkxDsJs_r0OikHwBQOOuun4HHtHbUcLlFuqaJA?e=OBHhPm" TargetMode="External"/><Relationship Id="rId32" Type="http://schemas.openxmlformats.org/officeDocument/2006/relationships/hyperlink" Target="../../../../../../../:w:/s/ApplyTexas/EXVXn_A3mkxDsJs_r0OikHwBQOOuun4HHtHbUcLlFuqaJA?e=OBHhPm" TargetMode="External"/><Relationship Id="rId37" Type="http://schemas.openxmlformats.org/officeDocument/2006/relationships/hyperlink" Target="../../../../../../../:w:/s/ApplyTexas/EbZQWFotpJNAhktD8H6bfXUBFLhHAXfkPiBWLbB_lR8Rcw?e=xoFib6" TargetMode="External"/><Relationship Id="rId40" Type="http://schemas.openxmlformats.org/officeDocument/2006/relationships/hyperlink" Target="../../../../../../../:w:/s/ApplyTexas/EbqqGmN-0hBChvaTug-PlGUBtwWlPAhVrOMuPlJhyTqh7w?e=KjfTfv" TargetMode="External"/><Relationship Id="rId5" Type="http://schemas.openxmlformats.org/officeDocument/2006/relationships/hyperlink" Target="../../../../../../../:w:/s/ApplyTexas/Ee8o4q6xYulMqIH8ok_TNW4BwaJxHQfEXLqH_HomJy-TZw?e=GHomqd" TargetMode="External"/><Relationship Id="rId15" Type="http://schemas.openxmlformats.org/officeDocument/2006/relationships/hyperlink" Target="../../../../../../../:w:/s/ApplyTexas/EVm9Kq1NJ1FFlTHcufy_d8kBQFMjkltAe_UKfbDUQsK_ig?e=MzLXFt" TargetMode="External"/><Relationship Id="rId23" Type="http://schemas.openxmlformats.org/officeDocument/2006/relationships/hyperlink" Target="../../../../../../../:w:/s/ApplyTexas/EXVXn_A3mkxDsJs_r0OikHwBQOOuun4HHtHbUcLlFuqaJA?e=OBHhPm" TargetMode="External"/><Relationship Id="rId28" Type="http://schemas.openxmlformats.org/officeDocument/2006/relationships/hyperlink" Target="../../../../../../../:w:/s/ApplyTexas/EXVXn_A3mkxDsJs_r0OikHwBQOOuun4HHtHbUcLlFuqaJA?e=OBHhPm" TargetMode="External"/><Relationship Id="rId36" Type="http://schemas.openxmlformats.org/officeDocument/2006/relationships/hyperlink" Target="../../../../../../../:w:/s/ApplyTexas/EZVuiPPAtjhChi0GTpSXMRMBRCWpDWLrj8jSaIYHWhZiXg?e=2wLF9S" TargetMode="External"/><Relationship Id="rId10" Type="http://schemas.openxmlformats.org/officeDocument/2006/relationships/hyperlink" Target="../../../../../../../:w:/s/ApplyTexas/EX8mY9zFCSdOjMKUmRymOD8B2AvNKaXCizDsAn6Jh2q0Nw?e=KztS8t" TargetMode="External"/><Relationship Id="rId19" Type="http://schemas.openxmlformats.org/officeDocument/2006/relationships/hyperlink" Target="../../../../../../../:w:/s/ApplyTexas/EVm9Kq1NJ1FFlTHcufy_d8kBQFMjkltAe_UKfbDUQsK_ig?e=MzLXFt" TargetMode="External"/><Relationship Id="rId31" Type="http://schemas.openxmlformats.org/officeDocument/2006/relationships/hyperlink" Target="../../../../../../../:w:/s/ApplyTexas/EXVXn_A3mkxDsJs_r0OikHwBQOOuun4HHtHbUcLlFuqaJA?e=OBHhPm" TargetMode="External"/><Relationship Id="rId4" Type="http://schemas.openxmlformats.org/officeDocument/2006/relationships/hyperlink" Target="../../../../../../:w:/r/sites/THECBDigitalTeams/Shared%20Documents/ApplyTexas/Phase%202-%20Design/Content/ApplyTexas%20Copy%20Docs/Sprint%201/Help%20Content/Sprint%201_Help%20Content_Gender%20Race%20Ethnicity_Copy%20Doc.docx?d=wf1d4e7e334b74c5297e66f1f4af1944c&amp;csf=1&amp;web=1&amp;e=OF3mKj" TargetMode="External"/><Relationship Id="rId9" Type="http://schemas.openxmlformats.org/officeDocument/2006/relationships/hyperlink" Target="../../../../../../../:w:/s/ApplyTexas/EbqqGmN-0hBChvaTug-PlGUBtwWlPAhVrOMuPlJhyTqh7w?e=KjfTfv" TargetMode="External"/><Relationship Id="rId14" Type="http://schemas.openxmlformats.org/officeDocument/2006/relationships/hyperlink" Target="../../../../../../../:w:/s/ApplyTexas/EVm9Kq1NJ1FFlTHcufy_d8kBQFMjkltAe_UKfbDUQsK_ig?e=MzLXFt" TargetMode="External"/><Relationship Id="rId22" Type="http://schemas.openxmlformats.org/officeDocument/2006/relationships/hyperlink" Target="../../../../../../../:w:/s/ApplyTexas/EXVXn_A3mkxDsJs_r0OikHwBQOOuun4HHtHbUcLlFuqaJA?e=OBHhPm" TargetMode="External"/><Relationship Id="rId27" Type="http://schemas.openxmlformats.org/officeDocument/2006/relationships/hyperlink" Target="../../../../../../../:w:/s/ApplyTexas/EXVXn_A3mkxDsJs_r0OikHwBQOOuun4HHtHbUcLlFuqaJA?e=OBHhPm" TargetMode="External"/><Relationship Id="rId30" Type="http://schemas.openxmlformats.org/officeDocument/2006/relationships/hyperlink" Target="../../../../../../../:w:/s/ApplyTexas/EXVXn_A3mkxDsJs_r0OikHwBQOOuun4HHtHbUcLlFuqaJA?e=OBHhPm" TargetMode="External"/><Relationship Id="rId35" Type="http://schemas.openxmlformats.org/officeDocument/2006/relationships/hyperlink" Target="../../../../../../../:w:/s/ApplyTexas/EXVXn_A3mkxDsJs_r0OikHwBQOOuun4HHtHbUcLlFuqaJA?e=OBHhPm" TargetMode="External"/><Relationship Id="rId43" Type="http://schemas.openxmlformats.org/officeDocument/2006/relationships/printerSettings" Target="../printerSettings/printerSettings2.bin"/><Relationship Id="rId8" Type="http://schemas.openxmlformats.org/officeDocument/2006/relationships/hyperlink" Target="../../../../../../../:w:/s/ApplyTexas/EbqqGmN-0hBChvaTug-PlGUBtwWlPAhVrOMuPlJhyTqh7w?e=KjfTfv" TargetMode="External"/><Relationship Id="rId3" Type="http://schemas.openxmlformats.org/officeDocument/2006/relationships/hyperlink" Target="../../../../../../:w:/r/sites/THECBDigitalTeams/Shared%20Documents/ApplyTexas/Phase%202-%20Design/Content/ApplyTexas%20Copy%20Docs/Sprint%201/Help%20Content/Sprint%201_Help%20Content_Gender%20Race%20Ethnicity_Copy%20Doc.docx?d=wf1d4e7e334b74c5297e66f1f4af1944c&amp;csf=1&amp;web=1&amp;e=OF3mKj" TargetMode="External"/><Relationship Id="rId12" Type="http://schemas.openxmlformats.org/officeDocument/2006/relationships/hyperlink" Target="../../../../../../../:w:/s/ApplyTexas/EXVXn_A3mkxDsJs_r0OikHwBQOOuun4HHtHbUcLlFuqaJA?e=OBHhPm" TargetMode="External"/><Relationship Id="rId17" Type="http://schemas.openxmlformats.org/officeDocument/2006/relationships/hyperlink" Target="../../../../../../../:w:/s/ApplyTexas/EVm9Kq1NJ1FFlTHcufy_d8kBQFMjkltAe_UKfbDUQsK_ig?e=MzLXFt" TargetMode="External"/><Relationship Id="rId25" Type="http://schemas.openxmlformats.org/officeDocument/2006/relationships/hyperlink" Target="../../../../../../../:w:/s/ApplyTexas/EXVXn_A3mkxDsJs_r0OikHwBQOOuun4HHtHbUcLlFuqaJA?e=OBHhPm" TargetMode="External"/><Relationship Id="rId33" Type="http://schemas.openxmlformats.org/officeDocument/2006/relationships/hyperlink" Target="../../../../../../../:w:/s/ApplyTexas/EXVXn_A3mkxDsJs_r0OikHwBQOOuun4HHtHbUcLlFuqaJA?e=OBHhPm" TargetMode="External"/><Relationship Id="rId38" Type="http://schemas.openxmlformats.org/officeDocument/2006/relationships/hyperlink" Target="../../../../../../../:w:/s/ApplyTexas/EbCRuyeXj0JNuZmvhqLik1EBVZqQq87buaiibpcry0d9Sg?e=JwSSeo"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w:/r/sites/THECBDigitalTeams/Shared%20Documents/ApplyTexas/Phase%202-%20Design/Content/ApplyTexas%20Copy%20Docs/Sprint%202/Help%20Content/Sprint%202_Help%20Content_Your%20College%20Credits_Copy%20Doc.docx?d=w346244fd6d1840adafa378c9a08343d8&amp;csf=1&amp;web=1&amp;e=7uUxNE" TargetMode="External"/><Relationship Id="rId13" Type="http://schemas.openxmlformats.org/officeDocument/2006/relationships/hyperlink" Target="../../../../../../:w:/r/sites/THECBDigitalTeams/Shared%20Documents/ApplyTexas/Phase%202-%20Design/Content/ApplyTexas%20Copy%20Docs/Sprint%201/Help%20Content/Sprint%201_Help%20Content%20Authorized%20Representative_Copy%20Doc.docx?d=w8475c238b2344c1fa74fe67d0cad3442&amp;csf=1&amp;web=1&amp;e=gblkJ6" TargetMode="External"/><Relationship Id="rId18" Type="http://schemas.openxmlformats.org/officeDocument/2006/relationships/hyperlink" Target="../../../../../../:w:/r/sites/THECBDigitalTeams/Shared%20Documents/ApplyTexas/Phase%202-%20Design/Content/ApplyTexas%20Copy%20Docs/Sprint%202/Help%20Content/Sprint%202_Help%20Content%20Your%20Test%20Scores_Copy%20Doc.docx?d=wf11c582661a9468a8825bfa8e3154a2d&amp;csf=1&amp;web=1&amp;e=TBq6mt" TargetMode="External"/><Relationship Id="rId3" Type="http://schemas.openxmlformats.org/officeDocument/2006/relationships/hyperlink" Target="../../../../../../:w:/r/sites/THECBDigitalTeams/Shared%20Documents/ApplyTexas/Phase%202-%20Design/Content/ApplyTexas%20Copy%20Docs/Sprint%201/Help%20Content/Sprint%201_Help%20Content%20People%20in%20Household_Copy%20Doc.docx?d=w3ed2db6812494ae5a1ae7817f91db18d&amp;csf=1&amp;web=1&amp;e=9YzR6l" TargetMode="External"/><Relationship Id="rId21" Type="http://schemas.openxmlformats.org/officeDocument/2006/relationships/hyperlink" Target="../../../../../../:w:/r/sites/THECBDigitalTeams/Shared%20Documents/ApplyTexas/Phase%202-%20Design/Content/ApplyTexas%20Copy%20Docs/Sprint%201/Help%20Content/Sprint%201_Help%20Content%20Authorized%20Representative_Copy%20Doc.docx?d=w8475c238b2344c1fa74fe67d0cad3442&amp;csf=1&amp;web=1&amp;e=gblkJ6" TargetMode="External"/><Relationship Id="rId7" Type="http://schemas.openxmlformats.org/officeDocument/2006/relationships/hyperlink" Target="../../../../../../:w:/r/sites/THECBDigitalTeams/Shared%20Documents/ApplyTexas/Phase%202-%20Design/Content/ApplyTexas%20Copy%20Docs/Sprint%202/Help%20Content/Sprint%202_Help%20Content%20Your%20Test%20Scores_Copy%20Doc.docx?d=wf11c582661a9468a8825bfa8e3154a2d&amp;csf=1&amp;web=1&amp;e=DWt7YC" TargetMode="External"/><Relationship Id="rId12" Type="http://schemas.openxmlformats.org/officeDocument/2006/relationships/hyperlink" Target="../../../../../../:w:/r/sites/THECBDigitalTeams/Shared%20Documents/ApplyTexas/Phase%202-%20Design/Content/ApplyTexas%20Copy%20Docs/Sprint%201/Help%20Content/Sprint%201_Help%20Content%20Determining%20Your%20Visa%20Status_Copy%20Doc.docx?d=w70618e3ebcf94795bc6822aa419e74db&amp;csf=1&amp;web=1&amp;e=ub2vMh" TargetMode="External"/><Relationship Id="rId17" Type="http://schemas.openxmlformats.org/officeDocument/2006/relationships/hyperlink" Target="../../../../../../:w:/r/sites/THECBDigitalTeams/Shared%20Documents/ApplyTexas/Phase%202-%20Design/Content/ApplyTexas%20Copy%20Docs/Sprint%201/Help%20Content/Sprint%201_Help%20Content%20Authorized%20Representative_Copy%20Doc.docx?d=w8475c238b2344c1fa74fe67d0cad3442&amp;csf=1&amp;web=1&amp;e=gblkJ6" TargetMode="External"/><Relationship Id="rId2" Type="http://schemas.openxmlformats.org/officeDocument/2006/relationships/hyperlink" Target="../../../../../../:w:/r/sites/THECBDigitalTeams/Shared%20Documents/ApplyTexas/Phase%202-%20Design/Content/ApplyTexas%20Copy%20Docs/Sprint%201/Help%20Content/Sprint%201_Help%20Content%20Your%20Family%20Obligations_Copy%20Doc.docx?d=wa930681fac0b4160877bfa7626433d7e&amp;csf=1&amp;web=1&amp;e=NI2RQQ" TargetMode="External"/><Relationship Id="rId16" Type="http://schemas.openxmlformats.org/officeDocument/2006/relationships/hyperlink" Target="../../../../../../:w:/r/sites/THECBDigitalTeams/Shared%20Documents/ApplyTexas/Phase%202-%20Design/Content/ApplyTexas%20Copy%20Docs/Sprint%201/Help%20Content/Sprint%201_Help%20Content%20Financial%20Support_Copy%20Doc.docx?d=w73b02bf2b8e44f6ba436fd90252159ba&amp;csf=1&amp;web=1&amp;e=rWLnhK" TargetMode="External"/><Relationship Id="rId20" Type="http://schemas.openxmlformats.org/officeDocument/2006/relationships/hyperlink" Target="../../../../../../:w:/r/sites/THECBDigitalTeams/Shared%20Documents/ApplyTexas/Phase%202-%20Design/Content/ApplyTexas%20Copy%20Docs/Sprint%202/Help%20Content/Sprint%202_Help%20Content_Fellowships_Copy%20Doc.docx?d=w506937907d18472ca78630c9d082def3&amp;csf=1&amp;web=1&amp;e=kw3ron" TargetMode="External"/><Relationship Id="rId1" Type="http://schemas.openxmlformats.org/officeDocument/2006/relationships/hyperlink" Target="../../../../../../:w:/r/sites/THECBDigitalTeams/Shared%20Documents/ApplyTexas/Phase%202-%20Design/Content/ApplyTexas%20Copy%20Docs/Sprint%201/Help%20Content/Sprint%201_Help%20Content%20Your%20Family%20Obligations_Copy%20Doc.docx?d=wa930681fac0b4160877bfa7626433d7e&amp;csf=1&amp;web=1&amp;e=NI2RQQ" TargetMode="External"/><Relationship Id="rId6" Type="http://schemas.openxmlformats.org/officeDocument/2006/relationships/hyperlink" Target="../../../../../../:w:/r/sites/THECBDigitalTeams/Shared%20Documents/ApplyTexas/Phase%202-%20Design/Content/ApplyTexas%20Copy%20Docs/Sprint%202/Help%20Content/Sprint%202_Help%20Content%20Your%20Test%20Scores_Copy%20Doc.docx?d=wf11c582661a9468a8825bfa8e3154a2d&amp;csf=1&amp;web=1&amp;e=DWt7YC" TargetMode="External"/><Relationship Id="rId11" Type="http://schemas.openxmlformats.org/officeDocument/2006/relationships/hyperlink" Target="../../../../../../:w:/r/sites/THECBDigitalTeams/Shared%20Documents/ApplyTexas/Phase%202-%20Design/Content/ApplyTexas%20Copy%20Docs/Sprint%201/Help%20Content/Sprint%201_Help%20Content%20Financial%20Support_Copy%20Doc.docx?d=w73b02bf2b8e44f6ba436fd90252159ba&amp;csf=1&amp;web=1&amp;e=rWLnhK" TargetMode="External"/><Relationship Id="rId24" Type="http://schemas.openxmlformats.org/officeDocument/2006/relationships/printerSettings" Target="../printerSettings/printerSettings3.bin"/><Relationship Id="rId5" Type="http://schemas.openxmlformats.org/officeDocument/2006/relationships/hyperlink" Target="../../../../../../:w:/r/sites/THECBDigitalTeams/Shared%20Documents/ApplyTexas/Phase%202-%20Design/Content/ApplyTexas%20Copy%20Docs/Sprint%202/Help%20Content/Sprint%202_Help%20Content_Teacher%20Certification_Copy%20Doc.docx?d=w2f2598c619234dd8bb56867dbfcbc95b&amp;csf=1&amp;web=1&amp;e=uhE8tc" TargetMode="External"/><Relationship Id="rId15" Type="http://schemas.openxmlformats.org/officeDocument/2006/relationships/hyperlink" Target="../../../../../../:w:/r/sites/THECBDigitalTeams/Shared%20Documents/ApplyTexas/Phase%202-%20Design/Content/ApplyTexas%20Copy%20Docs/Sprint%201/Help%20Content/Sprint%201_Help%20Content%20Determining%20Your%20Visa%20Status_Copy%20Doc.docx?d=w70618e3ebcf94795bc6822aa419e74db&amp;csf=1&amp;web=1&amp;e=ub2vMh" TargetMode="External"/><Relationship Id="rId23" Type="http://schemas.openxmlformats.org/officeDocument/2006/relationships/hyperlink" Target="../../../../../../:w:/r/sites/THECBDigitalTeams/Shared%20Documents/ApplyTexas/Phase%202-%20Design/Content/ApplyTexas%20Copy%20Docs/Sprint%202/Help%20Content/Sprint%202_Help%20Content%20Your%20Test%20Scores_Copy%20Doc.docx?d=wf11c582661a9468a8825bfa8e3154a2d&amp;csf=1&amp;web=1&amp;e=TBq6mt" TargetMode="External"/><Relationship Id="rId10" Type="http://schemas.openxmlformats.org/officeDocument/2006/relationships/hyperlink" Target="../../../../../../:w:/r/sites/THECBDigitalTeams/Shared%20Documents/ApplyTexas/Phase%202-%20Design/Content/ApplyTexas%20Copy%20Docs/Sprint%201/Help%20Content/Sprint%201_Help%20Content%20Financial%20Support_Copy%20Doc.docx?d=w73b02bf2b8e44f6ba436fd90252159ba&amp;csf=1&amp;web=1&amp;e=rWLnhK" TargetMode="External"/><Relationship Id="rId19" Type="http://schemas.openxmlformats.org/officeDocument/2006/relationships/hyperlink" Target="../../../../../../:w:/r/sites/THECBDigitalTeams/Shared%20Documents/ApplyTexas/Phase%202-%20Design/Content/ApplyTexas%20Copy%20Docs/Sprint%202/Help%20Content/Sprint%202_Help%20Content%20Your%20Test%20Scores_Copy%20Doc.docx?d=wf11c582661a9468a8825bfa8e3154a2d&amp;csf=1&amp;web=1&amp;e=TBq6mt" TargetMode="External"/><Relationship Id="rId4" Type="http://schemas.openxmlformats.org/officeDocument/2006/relationships/hyperlink" Target="../../../../../../:w:/r/sites/THECBDigitalTeams/Shared%20Documents/ApplyTexas/Phase%202-%20Design/Content/ApplyTexas%20Copy%20Docs/Sprint%202/Help%20Content/Sprint%202_Help%20Content_Teacher%20Certification_Copy%20Doc.docx?d=w2f2598c619234dd8bb56867dbfcbc95b&amp;csf=1&amp;web=1&amp;e=uhE8tc" TargetMode="External"/><Relationship Id="rId9" Type="http://schemas.openxmlformats.org/officeDocument/2006/relationships/hyperlink" Target="../../../../../../../:w:/s/ApplyTexas/EbZQWFotpJNAhktD8H6bfXUBFLhHAXfkPiBWLbB_lR8Rcw?e=xoFib6" TargetMode="External"/><Relationship Id="rId14" Type="http://schemas.openxmlformats.org/officeDocument/2006/relationships/hyperlink" Target="../../../../../../:w:/r/sites/THECBDigitalTeams/Shared%20Documents/ApplyTexas/Phase%202-%20Design/Content/ApplyTexas%20Copy%20Docs/Sprint%201/Help%20Content/Sprint%201_Help%20Content%20Financial%20Support_Copy%20Doc.docx?d=w73b02bf2b8e44f6ba436fd90252159ba&amp;csf=1&amp;web=1&amp;e=rWLnhK" TargetMode="External"/><Relationship Id="rId22" Type="http://schemas.openxmlformats.org/officeDocument/2006/relationships/hyperlink" Target="../../../../../../:w:/r/sites/THECBDigitalTeams/Shared%20Documents/ApplyTexas/Phase%202-%20Design/Content/ApplyTexas%20Copy%20Docs/Sprint%202/Help%20Content/Sprint%202_Help%20Content%20Your%20Test%20Scores_Copy%20Doc.docx?d=wf11c582661a9468a8825bfa8e3154a2d&amp;csf=1&amp;web=1&amp;e=TBq6mt"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F539B6-A0DD-4B0B-9ACB-3D7D723D0CB0}">
  <sheetPr>
    <pageSetUpPr fitToPage="1"/>
  </sheetPr>
  <dimension ref="A1:L206"/>
  <sheetViews>
    <sheetView zoomScale="85" zoomScaleNormal="110" workbookViewId="0">
      <selection activeCell="A2" sqref="A2"/>
    </sheetView>
  </sheetViews>
  <sheetFormatPr defaultColWidth="8.85546875" defaultRowHeight="15"/>
  <cols>
    <col min="1" max="1" width="51.42578125" style="1" bestFit="1" customWidth="1"/>
    <col min="2" max="2" width="31.7109375" style="1" customWidth="1"/>
    <col min="3" max="4" width="44.85546875" style="1" customWidth="1"/>
    <col min="5" max="5" width="51" customWidth="1"/>
    <col min="6" max="6" width="38" customWidth="1"/>
    <col min="7" max="8" width="47.85546875" style="1" customWidth="1"/>
    <col min="9" max="9" width="47.42578125" style="1" customWidth="1"/>
    <col min="10" max="11" width="47.85546875" style="1" customWidth="1"/>
    <col min="12" max="12" width="54.140625" customWidth="1"/>
  </cols>
  <sheetData>
    <row r="1" spans="1:12">
      <c r="A1" s="3" t="s">
        <v>0</v>
      </c>
      <c r="B1" s="3" t="s">
        <v>1</v>
      </c>
      <c r="C1" s="3" t="s">
        <v>2</v>
      </c>
      <c r="D1" s="3" t="s">
        <v>3</v>
      </c>
      <c r="E1" s="2" t="s">
        <v>4</v>
      </c>
      <c r="F1" s="2" t="s">
        <v>5</v>
      </c>
      <c r="G1" s="3" t="s">
        <v>6</v>
      </c>
      <c r="H1" s="3" t="s">
        <v>7</v>
      </c>
      <c r="I1" s="3" t="s">
        <v>8</v>
      </c>
      <c r="J1" s="3" t="s">
        <v>9</v>
      </c>
      <c r="K1" s="3" t="s">
        <v>10</v>
      </c>
      <c r="L1" s="3" t="s">
        <v>11</v>
      </c>
    </row>
    <row r="2" spans="1:12" ht="30">
      <c r="A2" s="19" t="s">
        <v>12</v>
      </c>
      <c r="B2" s="19" t="s">
        <v>13</v>
      </c>
      <c r="C2" s="19" t="s">
        <v>14</v>
      </c>
      <c r="D2" s="19" t="s">
        <v>15</v>
      </c>
      <c r="E2" s="19" t="s">
        <v>14</v>
      </c>
      <c r="F2" s="20"/>
      <c r="G2" s="19"/>
      <c r="H2" s="19"/>
      <c r="I2" s="19"/>
      <c r="J2" s="19"/>
      <c r="K2" s="19" t="s">
        <v>16</v>
      </c>
      <c r="L2" s="19" t="s">
        <v>17</v>
      </c>
    </row>
    <row r="3" spans="1:12">
      <c r="A3" s="19" t="s">
        <v>18</v>
      </c>
      <c r="B3" s="19" t="s">
        <v>13</v>
      </c>
      <c r="C3" s="19" t="s">
        <v>14</v>
      </c>
      <c r="D3" s="19" t="s">
        <v>14</v>
      </c>
      <c r="E3" s="19" t="s">
        <v>14</v>
      </c>
      <c r="F3" s="20"/>
      <c r="G3" s="19"/>
      <c r="H3" s="19"/>
      <c r="I3" s="19"/>
      <c r="J3" s="19"/>
      <c r="K3" s="19"/>
      <c r="L3" s="20"/>
    </row>
    <row r="4" spans="1:12">
      <c r="A4" s="19" t="s">
        <v>19</v>
      </c>
      <c r="B4" s="19" t="s">
        <v>13</v>
      </c>
      <c r="C4" s="19" t="s">
        <v>14</v>
      </c>
      <c r="D4" s="19" t="s">
        <v>14</v>
      </c>
      <c r="E4" s="19" t="s">
        <v>14</v>
      </c>
      <c r="F4" s="20"/>
      <c r="G4" s="19"/>
      <c r="H4" s="19"/>
      <c r="I4" s="19"/>
      <c r="J4" s="19"/>
      <c r="K4" s="19"/>
      <c r="L4" s="20"/>
    </row>
    <row r="5" spans="1:12">
      <c r="A5" s="19" t="s">
        <v>20</v>
      </c>
      <c r="B5" s="19" t="s">
        <v>13</v>
      </c>
      <c r="C5" s="19" t="s">
        <v>14</v>
      </c>
      <c r="D5" s="19" t="s">
        <v>14</v>
      </c>
      <c r="E5" s="19" t="s">
        <v>14</v>
      </c>
      <c r="F5" s="20"/>
      <c r="G5" s="19"/>
      <c r="H5" s="19"/>
      <c r="I5" s="19"/>
      <c r="J5" s="19"/>
      <c r="K5" s="19"/>
      <c r="L5" s="20"/>
    </row>
    <row r="6" spans="1:12" ht="30">
      <c r="A6" s="19" t="s">
        <v>21</v>
      </c>
      <c r="B6" s="19" t="s">
        <v>13</v>
      </c>
      <c r="C6" s="19"/>
      <c r="D6" s="19" t="s">
        <v>22</v>
      </c>
      <c r="E6" s="19" t="s">
        <v>23</v>
      </c>
      <c r="F6" s="20" t="s">
        <v>24</v>
      </c>
      <c r="G6" s="19"/>
      <c r="H6" s="19"/>
      <c r="I6" s="19"/>
      <c r="J6" s="19"/>
      <c r="K6" s="19"/>
      <c r="L6" s="20"/>
    </row>
    <row r="7" spans="1:12">
      <c r="A7" s="19" t="s">
        <v>25</v>
      </c>
      <c r="B7" s="19" t="s">
        <v>13</v>
      </c>
      <c r="C7" s="19" t="s">
        <v>26</v>
      </c>
      <c r="D7" s="19"/>
      <c r="E7" s="19"/>
      <c r="F7" s="20" t="s">
        <v>24</v>
      </c>
      <c r="G7" s="19"/>
      <c r="H7" s="19"/>
      <c r="I7" s="19"/>
      <c r="J7" s="19"/>
      <c r="K7" s="19"/>
      <c r="L7" s="20"/>
    </row>
    <row r="8" spans="1:12">
      <c r="A8" s="19" t="s">
        <v>27</v>
      </c>
      <c r="B8" s="19" t="s">
        <v>13</v>
      </c>
      <c r="C8" s="19" t="s">
        <v>14</v>
      </c>
      <c r="D8" s="19" t="s">
        <v>14</v>
      </c>
      <c r="E8" s="19" t="s">
        <v>14</v>
      </c>
      <c r="F8" s="20"/>
      <c r="G8" s="19"/>
      <c r="H8" s="19"/>
      <c r="I8" s="19"/>
      <c r="J8" s="19"/>
      <c r="K8" s="19"/>
      <c r="L8" s="20"/>
    </row>
    <row r="9" spans="1:12">
      <c r="A9" s="19" t="s">
        <v>28</v>
      </c>
      <c r="B9" s="19" t="s">
        <v>13</v>
      </c>
      <c r="C9" s="19" t="s">
        <v>14</v>
      </c>
      <c r="D9" s="19" t="s">
        <v>14</v>
      </c>
      <c r="E9" s="19" t="s">
        <v>14</v>
      </c>
      <c r="F9" s="20"/>
      <c r="G9" s="19"/>
      <c r="H9" s="19"/>
      <c r="I9" s="19"/>
      <c r="J9" s="19"/>
      <c r="K9" s="19"/>
      <c r="L9" s="20"/>
    </row>
    <row r="10" spans="1:12">
      <c r="A10" s="19" t="s">
        <v>29</v>
      </c>
      <c r="B10" s="19" t="s">
        <v>13</v>
      </c>
      <c r="C10" s="19" t="s">
        <v>14</v>
      </c>
      <c r="D10" s="19" t="s">
        <v>14</v>
      </c>
      <c r="E10" s="19" t="s">
        <v>14</v>
      </c>
      <c r="F10" s="20"/>
      <c r="G10" s="19"/>
      <c r="H10" s="19"/>
      <c r="I10" s="19"/>
      <c r="J10" s="19"/>
      <c r="K10" s="19"/>
      <c r="L10" s="20"/>
    </row>
    <row r="11" spans="1:12">
      <c r="A11" s="19" t="s">
        <v>30</v>
      </c>
      <c r="B11" s="19" t="s">
        <v>13</v>
      </c>
      <c r="C11" s="19" t="s">
        <v>14</v>
      </c>
      <c r="D11" s="19" t="s">
        <v>14</v>
      </c>
      <c r="E11" s="19" t="s">
        <v>14</v>
      </c>
      <c r="F11" s="20"/>
      <c r="G11" s="19"/>
      <c r="H11" s="19"/>
      <c r="I11" s="19"/>
      <c r="J11" s="19"/>
      <c r="K11" s="19"/>
      <c r="L11" s="20"/>
    </row>
    <row r="12" spans="1:12" ht="30">
      <c r="A12" s="19" t="s">
        <v>31</v>
      </c>
      <c r="B12" s="19" t="s">
        <v>13</v>
      </c>
      <c r="C12" s="19" t="s">
        <v>32</v>
      </c>
      <c r="D12" s="19"/>
      <c r="E12" s="19" t="s">
        <v>33</v>
      </c>
      <c r="F12" s="20" t="s">
        <v>24</v>
      </c>
      <c r="G12" s="19"/>
      <c r="H12" s="19"/>
      <c r="I12" s="19"/>
      <c r="J12" s="19"/>
      <c r="K12" s="19"/>
      <c r="L12" s="20"/>
    </row>
    <row r="13" spans="1:12" ht="30">
      <c r="A13" s="19" t="s">
        <v>34</v>
      </c>
      <c r="B13" s="19" t="s">
        <v>13</v>
      </c>
      <c r="C13" s="19" t="s">
        <v>35</v>
      </c>
      <c r="D13" s="19"/>
      <c r="E13" s="19" t="s">
        <v>36</v>
      </c>
      <c r="F13" s="20" t="s">
        <v>24</v>
      </c>
      <c r="G13" s="19"/>
      <c r="H13" s="19"/>
      <c r="I13" s="19"/>
      <c r="J13" s="19"/>
      <c r="K13" s="19"/>
      <c r="L13" s="20"/>
    </row>
    <row r="14" spans="1:12" ht="30">
      <c r="A14" s="19" t="s">
        <v>37</v>
      </c>
      <c r="B14" s="19" t="s">
        <v>38</v>
      </c>
      <c r="C14" s="19" t="s">
        <v>39</v>
      </c>
      <c r="D14" s="19"/>
      <c r="E14" s="19" t="s">
        <v>36</v>
      </c>
      <c r="F14" s="20" t="s">
        <v>24</v>
      </c>
      <c r="G14" s="19"/>
      <c r="H14" s="19"/>
      <c r="I14" s="19"/>
      <c r="J14" s="19"/>
      <c r="K14" s="19"/>
      <c r="L14" s="20"/>
    </row>
    <row r="15" spans="1:12" ht="30">
      <c r="A15" s="19" t="s">
        <v>40</v>
      </c>
      <c r="B15" s="19" t="s">
        <v>38</v>
      </c>
      <c r="C15" s="19" t="s">
        <v>39</v>
      </c>
      <c r="D15" s="19"/>
      <c r="E15" s="19" t="s">
        <v>36</v>
      </c>
      <c r="F15" s="20" t="s">
        <v>24</v>
      </c>
      <c r="G15" s="19"/>
      <c r="H15" s="19"/>
      <c r="I15" s="19"/>
      <c r="J15" s="19"/>
      <c r="K15" s="19"/>
      <c r="L15" s="20"/>
    </row>
    <row r="16" spans="1:12" ht="45">
      <c r="A16" s="19" t="s">
        <v>41</v>
      </c>
      <c r="B16" s="19" t="s">
        <v>13</v>
      </c>
      <c r="C16" s="19" t="s">
        <v>42</v>
      </c>
      <c r="D16" s="19" t="s">
        <v>43</v>
      </c>
      <c r="E16" s="19" t="s">
        <v>44</v>
      </c>
      <c r="F16" s="20" t="s">
        <v>45</v>
      </c>
      <c r="G16" s="19" t="s">
        <v>46</v>
      </c>
      <c r="H16" s="19" t="s">
        <v>47</v>
      </c>
      <c r="I16" s="19"/>
      <c r="J16" s="19"/>
      <c r="K16" s="19" t="s">
        <v>48</v>
      </c>
      <c r="L16" s="19" t="s">
        <v>49</v>
      </c>
    </row>
    <row r="17" spans="1:12" ht="30">
      <c r="A17" s="19" t="s">
        <v>50</v>
      </c>
      <c r="B17" s="19" t="s">
        <v>13</v>
      </c>
      <c r="C17" s="19"/>
      <c r="D17" s="19" t="s">
        <v>51</v>
      </c>
      <c r="E17" s="19" t="s">
        <v>52</v>
      </c>
      <c r="F17" s="20" t="s">
        <v>24</v>
      </c>
      <c r="G17" s="19"/>
      <c r="H17" s="19"/>
      <c r="I17" s="19"/>
      <c r="J17" s="19"/>
      <c r="K17" s="19"/>
      <c r="L17" s="20"/>
    </row>
    <row r="18" spans="1:12" ht="30">
      <c r="A18" s="19" t="s">
        <v>53</v>
      </c>
      <c r="B18" s="19" t="s">
        <v>13</v>
      </c>
      <c r="C18" s="19"/>
      <c r="D18" s="19" t="s">
        <v>54</v>
      </c>
      <c r="E18" s="19" t="s">
        <v>52</v>
      </c>
      <c r="F18" s="20" t="s">
        <v>24</v>
      </c>
      <c r="G18" s="19"/>
      <c r="H18" s="19"/>
      <c r="I18" s="19"/>
      <c r="J18" s="19"/>
      <c r="K18" s="19"/>
      <c r="L18" s="20"/>
    </row>
    <row r="19" spans="1:12" ht="75">
      <c r="A19" s="19" t="s">
        <v>55</v>
      </c>
      <c r="B19" s="19" t="s">
        <v>13</v>
      </c>
      <c r="C19" s="19" t="s">
        <v>56</v>
      </c>
      <c r="D19" s="19"/>
      <c r="E19" s="20"/>
      <c r="F19" s="20" t="s">
        <v>57</v>
      </c>
      <c r="G19" s="19" t="s">
        <v>58</v>
      </c>
      <c r="H19" s="19"/>
      <c r="I19" s="19"/>
      <c r="J19" s="19"/>
      <c r="K19" s="19" t="s">
        <v>59</v>
      </c>
      <c r="L19" s="19" t="s">
        <v>60</v>
      </c>
    </row>
    <row r="20" spans="1:12" ht="30">
      <c r="A20" s="19" t="s">
        <v>61</v>
      </c>
      <c r="B20" s="19" t="s">
        <v>38</v>
      </c>
      <c r="C20" s="19" t="s">
        <v>62</v>
      </c>
      <c r="D20" s="19"/>
      <c r="E20" s="20" t="s">
        <v>63</v>
      </c>
      <c r="F20" s="20" t="s">
        <v>24</v>
      </c>
      <c r="G20" s="19"/>
      <c r="H20" s="19"/>
      <c r="I20" s="19"/>
      <c r="J20" s="19"/>
      <c r="K20" s="19"/>
      <c r="L20" s="20"/>
    </row>
    <row r="21" spans="1:12" ht="45">
      <c r="A21" s="19" t="s">
        <v>64</v>
      </c>
      <c r="B21" s="19" t="s">
        <v>38</v>
      </c>
      <c r="C21" s="19" t="s">
        <v>62</v>
      </c>
      <c r="D21" s="19"/>
      <c r="E21" s="20" t="s">
        <v>63</v>
      </c>
      <c r="F21" s="20" t="s">
        <v>24</v>
      </c>
      <c r="G21" s="19" t="s">
        <v>65</v>
      </c>
      <c r="H21" s="19"/>
      <c r="I21" s="19"/>
      <c r="J21" s="19"/>
      <c r="K21" s="19"/>
      <c r="L21" s="20"/>
    </row>
    <row r="22" spans="1:12" ht="30">
      <c r="A22" s="19" t="s">
        <v>66</v>
      </c>
      <c r="B22" s="19" t="s">
        <v>38</v>
      </c>
      <c r="C22" s="19" t="s">
        <v>62</v>
      </c>
      <c r="D22" s="19"/>
      <c r="E22" s="20" t="s">
        <v>63</v>
      </c>
      <c r="F22" s="20" t="s">
        <v>24</v>
      </c>
      <c r="G22" s="19"/>
      <c r="H22" s="19"/>
      <c r="I22" s="19"/>
      <c r="J22" s="19"/>
      <c r="K22" s="19"/>
      <c r="L22" s="20"/>
    </row>
    <row r="23" spans="1:12" ht="45">
      <c r="A23" s="19" t="s">
        <v>67</v>
      </c>
      <c r="B23" s="19" t="s">
        <v>38</v>
      </c>
      <c r="C23" s="19" t="s">
        <v>62</v>
      </c>
      <c r="D23" s="19"/>
      <c r="E23" s="20" t="s">
        <v>63</v>
      </c>
      <c r="F23" s="20" t="s">
        <v>24</v>
      </c>
      <c r="G23" s="19"/>
      <c r="H23" s="19"/>
      <c r="I23" s="19"/>
      <c r="J23" s="19"/>
      <c r="K23" s="19"/>
      <c r="L23" s="20"/>
    </row>
    <row r="24" spans="1:12" ht="30">
      <c r="A24" s="19" t="s">
        <v>68</v>
      </c>
      <c r="B24" s="19" t="s">
        <v>13</v>
      </c>
      <c r="C24" s="19" t="s">
        <v>69</v>
      </c>
      <c r="D24" s="19"/>
      <c r="E24" s="19" t="s">
        <v>70</v>
      </c>
      <c r="F24" s="20" t="s">
        <v>24</v>
      </c>
      <c r="G24" s="19" t="s">
        <v>71</v>
      </c>
      <c r="H24" s="19" t="s">
        <v>72</v>
      </c>
      <c r="I24" s="19"/>
      <c r="J24" s="19"/>
      <c r="K24" s="19"/>
      <c r="L24" s="20"/>
    </row>
    <row r="25" spans="1:12">
      <c r="A25" s="19" t="s">
        <v>73</v>
      </c>
      <c r="B25" s="19" t="s">
        <v>13</v>
      </c>
      <c r="C25" s="19" t="s">
        <v>14</v>
      </c>
      <c r="D25" s="19" t="s">
        <v>14</v>
      </c>
      <c r="E25" s="19" t="s">
        <v>14</v>
      </c>
      <c r="F25" s="20"/>
      <c r="G25" s="19"/>
      <c r="H25" s="19"/>
      <c r="I25" s="19"/>
      <c r="J25" s="19"/>
      <c r="K25" s="19"/>
      <c r="L25" s="20"/>
    </row>
    <row r="26" spans="1:12" ht="45">
      <c r="A26" s="19" t="s">
        <v>74</v>
      </c>
      <c r="B26" s="19" t="s">
        <v>13</v>
      </c>
      <c r="C26" s="19" t="s">
        <v>69</v>
      </c>
      <c r="D26" s="19"/>
      <c r="E26" s="19" t="s">
        <v>70</v>
      </c>
      <c r="F26" s="20" t="s">
        <v>57</v>
      </c>
      <c r="G26" s="19" t="s">
        <v>75</v>
      </c>
      <c r="H26" s="19"/>
      <c r="I26" s="19" t="s">
        <v>76</v>
      </c>
      <c r="J26" s="19"/>
      <c r="K26" s="19" t="s">
        <v>77</v>
      </c>
      <c r="L26" s="19" t="s">
        <v>78</v>
      </c>
    </row>
    <row r="27" spans="1:12">
      <c r="A27" s="19" t="s">
        <v>79</v>
      </c>
      <c r="B27" s="19" t="s">
        <v>13</v>
      </c>
      <c r="C27" s="19" t="s">
        <v>14</v>
      </c>
      <c r="D27" s="19" t="s">
        <v>14</v>
      </c>
      <c r="E27" s="19" t="s">
        <v>14</v>
      </c>
      <c r="F27" s="20"/>
      <c r="G27" s="19"/>
      <c r="H27" s="19"/>
      <c r="I27" s="19"/>
      <c r="J27" s="19"/>
      <c r="K27" s="19"/>
      <c r="L27" s="20"/>
    </row>
    <row r="28" spans="1:12">
      <c r="A28" s="19" t="s">
        <v>80</v>
      </c>
      <c r="B28" s="19" t="s">
        <v>13</v>
      </c>
      <c r="C28" s="19" t="s">
        <v>14</v>
      </c>
      <c r="D28" s="19" t="s">
        <v>14</v>
      </c>
      <c r="E28" s="19" t="s">
        <v>14</v>
      </c>
      <c r="F28" s="20"/>
      <c r="G28" s="19"/>
      <c r="H28" s="19"/>
      <c r="I28" s="19"/>
      <c r="J28" s="19"/>
      <c r="K28" s="19"/>
      <c r="L28" s="20"/>
    </row>
    <row r="29" spans="1:12">
      <c r="A29" s="19" t="s">
        <v>81</v>
      </c>
      <c r="B29" s="19" t="s">
        <v>13</v>
      </c>
      <c r="C29" s="19" t="s">
        <v>14</v>
      </c>
      <c r="D29" s="19" t="s">
        <v>14</v>
      </c>
      <c r="E29" s="19" t="s">
        <v>14</v>
      </c>
      <c r="F29" s="20"/>
      <c r="G29" s="19"/>
      <c r="H29" s="19"/>
      <c r="I29" s="19"/>
      <c r="J29" s="19"/>
      <c r="K29" s="19"/>
      <c r="L29" s="20"/>
    </row>
    <row r="30" spans="1:12" ht="30">
      <c r="A30" s="19" t="s">
        <v>82</v>
      </c>
      <c r="B30" s="19" t="s">
        <v>13</v>
      </c>
      <c r="C30" s="19"/>
      <c r="D30" s="19" t="s">
        <v>83</v>
      </c>
      <c r="E30" s="19" t="s">
        <v>84</v>
      </c>
      <c r="F30" s="20" t="s">
        <v>24</v>
      </c>
      <c r="G30" s="19"/>
      <c r="H30" s="19"/>
      <c r="I30" s="19"/>
      <c r="J30" s="19"/>
      <c r="K30" s="19"/>
      <c r="L30" s="20"/>
    </row>
    <row r="31" spans="1:12">
      <c r="A31" s="19" t="s">
        <v>85</v>
      </c>
      <c r="B31" s="19" t="s">
        <v>13</v>
      </c>
      <c r="C31" s="19" t="s">
        <v>14</v>
      </c>
      <c r="D31" s="19" t="s">
        <v>14</v>
      </c>
      <c r="E31" s="19" t="s">
        <v>14</v>
      </c>
      <c r="F31" s="20"/>
      <c r="G31" s="19"/>
      <c r="H31" s="19"/>
      <c r="I31" s="19"/>
      <c r="J31" s="19"/>
      <c r="K31" s="19"/>
      <c r="L31" s="20"/>
    </row>
    <row r="32" spans="1:12" ht="30">
      <c r="A32" s="19" t="s">
        <v>86</v>
      </c>
      <c r="B32" s="19" t="s">
        <v>13</v>
      </c>
      <c r="C32" s="19" t="s">
        <v>14</v>
      </c>
      <c r="D32" s="19" t="s">
        <v>14</v>
      </c>
      <c r="E32" s="19" t="s">
        <v>14</v>
      </c>
      <c r="F32" s="20"/>
      <c r="G32" s="19"/>
      <c r="H32" s="19"/>
      <c r="I32" s="19"/>
      <c r="J32" s="19"/>
      <c r="K32" s="19"/>
      <c r="L32" s="20"/>
    </row>
    <row r="33" spans="1:12" ht="90">
      <c r="A33" s="19" t="s">
        <v>87</v>
      </c>
      <c r="B33" s="19" t="s">
        <v>13</v>
      </c>
      <c r="C33" s="19" t="s">
        <v>14</v>
      </c>
      <c r="D33" s="19" t="s">
        <v>14</v>
      </c>
      <c r="E33" s="19" t="s">
        <v>14</v>
      </c>
      <c r="F33" s="20"/>
      <c r="G33" s="19"/>
      <c r="H33" s="19" t="s">
        <v>88</v>
      </c>
      <c r="I33" s="19"/>
      <c r="J33" s="19"/>
      <c r="K33" s="19"/>
      <c r="L33" s="20"/>
    </row>
    <row r="34" spans="1:12" ht="60">
      <c r="A34" s="19" t="s">
        <v>89</v>
      </c>
      <c r="B34" s="19" t="s">
        <v>13</v>
      </c>
      <c r="C34" s="19" t="s">
        <v>14</v>
      </c>
      <c r="D34" s="19" t="s">
        <v>14</v>
      </c>
      <c r="E34" s="19" t="s">
        <v>14</v>
      </c>
      <c r="F34" s="20"/>
      <c r="G34" s="19"/>
      <c r="H34" s="19"/>
      <c r="I34" s="19"/>
      <c r="J34" s="19"/>
      <c r="K34" s="19"/>
      <c r="L34" s="20"/>
    </row>
    <row r="35" spans="1:12" ht="60">
      <c r="A35" s="19" t="s">
        <v>90</v>
      </c>
      <c r="B35" s="19" t="s">
        <v>13</v>
      </c>
      <c r="C35" s="19" t="s">
        <v>14</v>
      </c>
      <c r="D35" s="19" t="s">
        <v>14</v>
      </c>
      <c r="E35" s="19" t="s">
        <v>14</v>
      </c>
      <c r="F35" s="20"/>
      <c r="G35" s="19"/>
      <c r="H35" s="19"/>
      <c r="I35" s="19"/>
      <c r="J35" s="19"/>
      <c r="K35" s="19"/>
      <c r="L35" s="20"/>
    </row>
    <row r="36" spans="1:12" ht="75">
      <c r="A36" s="19" t="s">
        <v>91</v>
      </c>
      <c r="B36" s="19" t="s">
        <v>13</v>
      </c>
      <c r="C36" s="19" t="s">
        <v>14</v>
      </c>
      <c r="D36" s="19" t="s">
        <v>14</v>
      </c>
      <c r="E36" s="19" t="s">
        <v>14</v>
      </c>
      <c r="F36" s="20"/>
      <c r="G36" s="19"/>
      <c r="H36" s="19"/>
      <c r="I36" s="19"/>
      <c r="J36" s="19"/>
      <c r="K36" s="19"/>
      <c r="L36" s="20"/>
    </row>
    <row r="37" spans="1:12" ht="75">
      <c r="A37" s="19" t="s">
        <v>92</v>
      </c>
      <c r="B37" s="19" t="s">
        <v>13</v>
      </c>
      <c r="C37" s="19" t="s">
        <v>14</v>
      </c>
      <c r="D37" s="19" t="s">
        <v>14</v>
      </c>
      <c r="E37" s="19" t="s">
        <v>14</v>
      </c>
      <c r="F37" s="20"/>
      <c r="G37" s="19"/>
      <c r="H37" s="19"/>
      <c r="I37" s="19"/>
      <c r="J37" s="19" t="e">
        <v>#VALUE!</v>
      </c>
      <c r="K37" s="19"/>
      <c r="L37" s="20"/>
    </row>
    <row r="38" spans="1:12">
      <c r="A38" s="19" t="s">
        <v>93</v>
      </c>
      <c r="B38" s="19" t="s">
        <v>38</v>
      </c>
      <c r="C38" s="19" t="s">
        <v>62</v>
      </c>
      <c r="D38" s="19"/>
      <c r="E38" s="19" t="s">
        <v>94</v>
      </c>
      <c r="F38" s="20" t="s">
        <v>24</v>
      </c>
      <c r="G38" s="19"/>
      <c r="H38" s="19"/>
      <c r="I38" s="19"/>
      <c r="J38" s="19"/>
      <c r="K38" s="19"/>
      <c r="L38" s="20"/>
    </row>
    <row r="39" spans="1:12">
      <c r="A39" s="19" t="s">
        <v>95</v>
      </c>
      <c r="B39" s="19" t="s">
        <v>13</v>
      </c>
      <c r="C39" s="19" t="s">
        <v>14</v>
      </c>
      <c r="D39" s="19" t="s">
        <v>14</v>
      </c>
      <c r="E39" s="19" t="s">
        <v>14</v>
      </c>
      <c r="F39" s="20"/>
      <c r="G39" s="19"/>
      <c r="H39" s="19"/>
      <c r="I39" s="19"/>
      <c r="J39" s="19"/>
      <c r="K39" s="19"/>
      <c r="L39" s="20"/>
    </row>
    <row r="40" spans="1:12">
      <c r="A40" s="19" t="s">
        <v>96</v>
      </c>
      <c r="B40" s="19" t="s">
        <v>13</v>
      </c>
      <c r="C40" s="20" t="s">
        <v>97</v>
      </c>
      <c r="D40" s="20"/>
      <c r="E40" s="19" t="s">
        <v>98</v>
      </c>
      <c r="F40" s="20" t="s">
        <v>24</v>
      </c>
      <c r="G40" s="19"/>
      <c r="H40" s="19"/>
      <c r="I40" s="19"/>
      <c r="J40" s="19"/>
      <c r="K40" s="19"/>
      <c r="L40" s="20"/>
    </row>
    <row r="41" spans="1:12">
      <c r="A41" s="19" t="s">
        <v>99</v>
      </c>
      <c r="B41" s="19" t="s">
        <v>13</v>
      </c>
      <c r="C41" s="19" t="s">
        <v>14</v>
      </c>
      <c r="D41" s="19" t="s">
        <v>14</v>
      </c>
      <c r="E41" s="19" t="s">
        <v>14</v>
      </c>
      <c r="F41" s="20"/>
      <c r="G41" s="19"/>
      <c r="H41" s="19"/>
      <c r="I41" s="19"/>
      <c r="J41" s="19"/>
      <c r="K41" s="19"/>
      <c r="L41" s="20"/>
    </row>
    <row r="42" spans="1:12">
      <c r="A42" s="19" t="s">
        <v>100</v>
      </c>
      <c r="B42" s="19" t="s">
        <v>13</v>
      </c>
      <c r="C42" s="19" t="s">
        <v>14</v>
      </c>
      <c r="D42" s="19" t="s">
        <v>14</v>
      </c>
      <c r="E42" s="19" t="s">
        <v>14</v>
      </c>
      <c r="F42" s="20"/>
      <c r="G42" s="19"/>
      <c r="H42" s="19"/>
      <c r="I42" s="19"/>
      <c r="J42" s="19"/>
      <c r="K42" s="19"/>
      <c r="L42" s="20"/>
    </row>
    <row r="43" spans="1:12">
      <c r="A43" s="19" t="s">
        <v>101</v>
      </c>
      <c r="B43" s="19" t="s">
        <v>13</v>
      </c>
      <c r="C43" s="19" t="s">
        <v>14</v>
      </c>
      <c r="D43" s="19" t="s">
        <v>14</v>
      </c>
      <c r="E43" s="19" t="s">
        <v>14</v>
      </c>
      <c r="F43" s="20"/>
      <c r="G43" s="19"/>
      <c r="H43" s="19"/>
      <c r="I43" s="19"/>
      <c r="J43" s="19"/>
      <c r="K43" s="19"/>
      <c r="L43" s="20"/>
    </row>
    <row r="44" spans="1:12">
      <c r="A44" s="19" t="s">
        <v>102</v>
      </c>
      <c r="B44" s="19" t="s">
        <v>13</v>
      </c>
      <c r="C44" s="19" t="s">
        <v>14</v>
      </c>
      <c r="D44" s="19" t="s">
        <v>14</v>
      </c>
      <c r="E44" s="19" t="s">
        <v>14</v>
      </c>
      <c r="F44" s="20"/>
      <c r="G44" s="19"/>
      <c r="H44" s="19"/>
      <c r="I44" s="19"/>
      <c r="J44" s="19"/>
      <c r="K44" s="19"/>
      <c r="L44" s="20"/>
    </row>
    <row r="45" spans="1:12">
      <c r="A45" s="19" t="s">
        <v>103</v>
      </c>
      <c r="B45" s="19" t="s">
        <v>13</v>
      </c>
      <c r="C45" s="19" t="s">
        <v>14</v>
      </c>
      <c r="D45" s="19" t="s">
        <v>14</v>
      </c>
      <c r="E45" s="19" t="s">
        <v>14</v>
      </c>
      <c r="F45" s="20"/>
      <c r="G45" s="19"/>
      <c r="H45" s="19"/>
      <c r="I45" s="19"/>
      <c r="J45" s="19"/>
      <c r="K45" s="19"/>
      <c r="L45" s="20"/>
    </row>
    <row r="46" spans="1:12">
      <c r="A46" s="19" t="s">
        <v>104</v>
      </c>
      <c r="B46" s="19" t="s">
        <v>13</v>
      </c>
      <c r="C46" s="19" t="s">
        <v>14</v>
      </c>
      <c r="D46" s="19" t="s">
        <v>14</v>
      </c>
      <c r="E46" s="19" t="s">
        <v>14</v>
      </c>
      <c r="F46" s="20"/>
      <c r="G46" s="19"/>
      <c r="H46" s="19"/>
      <c r="I46" s="19"/>
      <c r="J46" s="19"/>
      <c r="K46" s="19"/>
      <c r="L46" s="20"/>
    </row>
    <row r="47" spans="1:12">
      <c r="A47" s="19" t="s">
        <v>105</v>
      </c>
      <c r="B47" s="19" t="s">
        <v>13</v>
      </c>
      <c r="C47" s="19" t="s">
        <v>14</v>
      </c>
      <c r="D47" s="19" t="s">
        <v>14</v>
      </c>
      <c r="E47" s="19" t="s">
        <v>14</v>
      </c>
      <c r="F47" s="20"/>
      <c r="G47" s="19"/>
      <c r="H47" s="19"/>
      <c r="I47" s="19"/>
      <c r="J47" s="19"/>
      <c r="K47" s="19"/>
      <c r="L47" s="20"/>
    </row>
    <row r="48" spans="1:12" ht="30">
      <c r="A48" s="19" t="s">
        <v>106</v>
      </c>
      <c r="B48" s="19" t="s">
        <v>13</v>
      </c>
      <c r="C48" s="19" t="s">
        <v>69</v>
      </c>
      <c r="D48" s="19"/>
      <c r="E48" s="19" t="s">
        <v>107</v>
      </c>
      <c r="F48" s="20" t="s">
        <v>57</v>
      </c>
      <c r="G48" s="19" t="s">
        <v>108</v>
      </c>
      <c r="H48" s="19" t="s">
        <v>109</v>
      </c>
      <c r="I48" s="19"/>
      <c r="J48" s="19"/>
      <c r="K48" s="19" t="s">
        <v>110</v>
      </c>
      <c r="L48" s="20" t="s">
        <v>110</v>
      </c>
    </row>
    <row r="49" spans="1:12">
      <c r="A49" s="19" t="s">
        <v>111</v>
      </c>
      <c r="B49" s="19" t="s">
        <v>13</v>
      </c>
      <c r="C49" s="19" t="s">
        <v>69</v>
      </c>
      <c r="D49" s="19"/>
      <c r="E49" s="19" t="s">
        <v>107</v>
      </c>
      <c r="F49" s="20" t="s">
        <v>24</v>
      </c>
      <c r="G49" s="19"/>
      <c r="H49" s="19" t="s">
        <v>69</v>
      </c>
      <c r="I49" s="19"/>
      <c r="J49" s="19"/>
      <c r="K49" s="19"/>
      <c r="L49" s="20"/>
    </row>
    <row r="50" spans="1:12">
      <c r="A50" s="19" t="s">
        <v>112</v>
      </c>
      <c r="B50" s="19" t="s">
        <v>13</v>
      </c>
      <c r="C50" s="19" t="s">
        <v>14</v>
      </c>
      <c r="D50" s="19" t="s">
        <v>14</v>
      </c>
      <c r="E50" s="19" t="s">
        <v>14</v>
      </c>
      <c r="F50" s="20"/>
      <c r="G50" s="19"/>
      <c r="H50" s="19"/>
      <c r="I50" s="19"/>
      <c r="J50" s="19"/>
      <c r="K50" s="19"/>
      <c r="L50" s="20"/>
    </row>
    <row r="51" spans="1:12">
      <c r="A51" s="19" t="s">
        <v>113</v>
      </c>
      <c r="B51" s="19" t="s">
        <v>13</v>
      </c>
      <c r="C51" s="19" t="s">
        <v>14</v>
      </c>
      <c r="D51" s="19" t="s">
        <v>14</v>
      </c>
      <c r="E51" s="19" t="s">
        <v>14</v>
      </c>
      <c r="F51" s="20"/>
      <c r="G51" s="19"/>
      <c r="H51" s="19"/>
      <c r="I51" s="19"/>
      <c r="J51" s="19"/>
      <c r="K51" s="19"/>
      <c r="L51" s="20"/>
    </row>
    <row r="52" spans="1:12">
      <c r="A52" s="19" t="s">
        <v>114</v>
      </c>
      <c r="B52" s="19" t="s">
        <v>13</v>
      </c>
      <c r="C52" s="19" t="s">
        <v>14</v>
      </c>
      <c r="D52" s="19" t="s">
        <v>14</v>
      </c>
      <c r="E52" s="19" t="s">
        <v>14</v>
      </c>
      <c r="F52" s="20"/>
      <c r="G52" s="19"/>
      <c r="H52" s="19"/>
      <c r="I52" s="19"/>
      <c r="J52" s="19"/>
      <c r="K52" s="19"/>
      <c r="L52" s="20"/>
    </row>
    <row r="53" spans="1:12">
      <c r="A53" s="19" t="s">
        <v>115</v>
      </c>
      <c r="B53" s="19" t="s">
        <v>13</v>
      </c>
      <c r="C53" s="19" t="s">
        <v>14</v>
      </c>
      <c r="D53" s="19" t="s">
        <v>14</v>
      </c>
      <c r="E53" s="19" t="s">
        <v>14</v>
      </c>
      <c r="F53" s="20"/>
      <c r="G53" s="19"/>
      <c r="H53" s="19"/>
      <c r="I53" s="19"/>
      <c r="J53" s="19"/>
      <c r="K53" s="19"/>
      <c r="L53" s="20"/>
    </row>
    <row r="54" spans="1:12">
      <c r="A54" s="19" t="s">
        <v>116</v>
      </c>
      <c r="B54" s="19" t="s">
        <v>13</v>
      </c>
      <c r="C54" s="19"/>
      <c r="D54" s="19" t="s">
        <v>117</v>
      </c>
      <c r="E54" s="19" t="s">
        <v>84</v>
      </c>
      <c r="F54" s="20" t="s">
        <v>24</v>
      </c>
      <c r="G54" s="19"/>
      <c r="H54" s="19"/>
      <c r="I54" s="19"/>
      <c r="J54" s="19"/>
      <c r="K54" s="19"/>
      <c r="L54" s="20"/>
    </row>
    <row r="55" spans="1:12" ht="30">
      <c r="A55" s="19" t="s">
        <v>118</v>
      </c>
      <c r="B55" s="19" t="s">
        <v>38</v>
      </c>
      <c r="C55" s="19" t="s">
        <v>62</v>
      </c>
      <c r="D55" s="19"/>
      <c r="E55" s="19" t="s">
        <v>119</v>
      </c>
      <c r="F55" s="20" t="s">
        <v>24</v>
      </c>
      <c r="G55" s="19"/>
      <c r="H55" s="19"/>
      <c r="I55" s="19"/>
      <c r="J55" s="19"/>
      <c r="K55" s="19"/>
      <c r="L55" s="20"/>
    </row>
    <row r="56" spans="1:12" ht="30">
      <c r="A56" s="19" t="s">
        <v>120</v>
      </c>
      <c r="B56" s="19" t="s">
        <v>13</v>
      </c>
      <c r="C56" s="19" t="s">
        <v>121</v>
      </c>
      <c r="D56" s="19"/>
      <c r="E56" s="19" t="s">
        <v>119</v>
      </c>
      <c r="F56" s="20" t="s">
        <v>24</v>
      </c>
      <c r="G56" s="19"/>
      <c r="H56" s="19"/>
      <c r="I56" s="19"/>
      <c r="J56" s="19"/>
      <c r="K56" s="19"/>
      <c r="L56" s="20"/>
    </row>
    <row r="57" spans="1:12">
      <c r="A57" s="19" t="s">
        <v>122</v>
      </c>
      <c r="B57" s="19" t="s">
        <v>38</v>
      </c>
      <c r="C57" s="19" t="s">
        <v>62</v>
      </c>
      <c r="D57" s="19"/>
      <c r="E57" s="20" t="s">
        <v>63</v>
      </c>
      <c r="F57" s="20" t="s">
        <v>24</v>
      </c>
      <c r="G57" s="19"/>
      <c r="H57" s="19"/>
      <c r="I57" s="19"/>
      <c r="J57" s="19"/>
      <c r="K57" s="19"/>
      <c r="L57" s="20"/>
    </row>
    <row r="58" spans="1:12">
      <c r="A58" s="19" t="s">
        <v>123</v>
      </c>
      <c r="B58" s="19" t="s">
        <v>38</v>
      </c>
      <c r="C58" s="19" t="s">
        <v>62</v>
      </c>
      <c r="D58" s="19"/>
      <c r="E58" s="20" t="s">
        <v>63</v>
      </c>
      <c r="F58" s="20" t="s">
        <v>24</v>
      </c>
      <c r="G58" s="19"/>
      <c r="H58" s="19"/>
      <c r="I58" s="19"/>
      <c r="J58" s="19"/>
      <c r="K58" s="19"/>
      <c r="L58" s="20"/>
    </row>
    <row r="59" spans="1:12" ht="30">
      <c r="A59" s="19" t="s">
        <v>124</v>
      </c>
      <c r="B59" s="19" t="s">
        <v>38</v>
      </c>
      <c r="C59" s="19" t="s">
        <v>62</v>
      </c>
      <c r="D59" s="19" t="s">
        <v>125</v>
      </c>
      <c r="E59" s="20" t="s">
        <v>63</v>
      </c>
      <c r="F59" s="20" t="s">
        <v>24</v>
      </c>
      <c r="G59" s="19"/>
      <c r="H59" s="19"/>
      <c r="I59" s="19"/>
      <c r="J59" s="19"/>
      <c r="K59" s="19"/>
      <c r="L59" s="20"/>
    </row>
    <row r="60" spans="1:12">
      <c r="A60" s="19" t="s">
        <v>126</v>
      </c>
      <c r="B60" s="19" t="s">
        <v>38</v>
      </c>
      <c r="C60" s="19" t="s">
        <v>62</v>
      </c>
      <c r="D60" s="19" t="s">
        <v>127</v>
      </c>
      <c r="E60" s="20" t="s">
        <v>63</v>
      </c>
      <c r="F60" s="20" t="s">
        <v>24</v>
      </c>
      <c r="G60" s="19"/>
      <c r="H60" s="19"/>
      <c r="I60" s="19"/>
      <c r="J60" s="19"/>
      <c r="K60" s="19"/>
      <c r="L60" s="20"/>
    </row>
    <row r="61" spans="1:12">
      <c r="A61" s="19" t="s">
        <v>128</v>
      </c>
      <c r="B61" s="19" t="s">
        <v>38</v>
      </c>
      <c r="C61" s="19" t="s">
        <v>62</v>
      </c>
      <c r="D61" s="19" t="s">
        <v>129</v>
      </c>
      <c r="E61" s="20" t="s">
        <v>63</v>
      </c>
      <c r="F61" s="20" t="s">
        <v>24</v>
      </c>
      <c r="G61" s="19"/>
      <c r="H61" s="19"/>
      <c r="I61" s="19"/>
      <c r="J61" s="19"/>
      <c r="K61" s="19"/>
      <c r="L61" s="20"/>
    </row>
    <row r="62" spans="1:12">
      <c r="A62" s="19" t="s">
        <v>130</v>
      </c>
      <c r="B62" s="19" t="s">
        <v>38</v>
      </c>
      <c r="C62" s="19" t="s">
        <v>62</v>
      </c>
      <c r="D62" s="19" t="s">
        <v>131</v>
      </c>
      <c r="E62" s="20" t="s">
        <v>63</v>
      </c>
      <c r="F62" s="20" t="s">
        <v>24</v>
      </c>
      <c r="G62" s="19"/>
      <c r="H62" s="19"/>
      <c r="I62" s="19"/>
      <c r="J62" s="19"/>
      <c r="K62" s="19"/>
      <c r="L62" s="20"/>
    </row>
    <row r="63" spans="1:12">
      <c r="A63" s="19" t="s">
        <v>132</v>
      </c>
      <c r="B63" s="19" t="s">
        <v>38</v>
      </c>
      <c r="C63" s="19" t="s">
        <v>62</v>
      </c>
      <c r="D63" s="19" t="s">
        <v>133</v>
      </c>
      <c r="E63" s="20" t="s">
        <v>63</v>
      </c>
      <c r="F63" s="20" t="s">
        <v>24</v>
      </c>
      <c r="G63" s="19"/>
      <c r="H63" s="19"/>
      <c r="I63" s="19"/>
      <c r="J63" s="19"/>
      <c r="K63" s="19"/>
      <c r="L63" s="20"/>
    </row>
    <row r="64" spans="1:12">
      <c r="A64" s="19" t="s">
        <v>134</v>
      </c>
      <c r="B64" s="19" t="s">
        <v>38</v>
      </c>
      <c r="C64" s="19" t="s">
        <v>62</v>
      </c>
      <c r="D64" s="19" t="s">
        <v>135</v>
      </c>
      <c r="E64" s="20" t="s">
        <v>63</v>
      </c>
      <c r="F64" s="20" t="s">
        <v>24</v>
      </c>
      <c r="G64" s="19"/>
      <c r="H64" s="19"/>
      <c r="I64" s="19"/>
      <c r="J64" s="19"/>
      <c r="K64" s="19"/>
      <c r="L64" s="20"/>
    </row>
    <row r="65" spans="1:12">
      <c r="A65" s="19" t="s">
        <v>136</v>
      </c>
      <c r="B65" s="19" t="s">
        <v>38</v>
      </c>
      <c r="C65" s="19" t="s">
        <v>62</v>
      </c>
      <c r="D65" s="19" t="s">
        <v>137</v>
      </c>
      <c r="E65" s="20" t="s">
        <v>63</v>
      </c>
      <c r="F65" s="20" t="s">
        <v>24</v>
      </c>
      <c r="G65" s="19"/>
      <c r="H65" s="19"/>
      <c r="I65" s="19"/>
      <c r="J65" s="19"/>
      <c r="K65" s="19"/>
      <c r="L65" s="20"/>
    </row>
    <row r="66" spans="1:12">
      <c r="A66" s="19" t="s">
        <v>138</v>
      </c>
      <c r="B66" s="19" t="s">
        <v>38</v>
      </c>
      <c r="C66" s="19" t="s">
        <v>62</v>
      </c>
      <c r="D66" s="19"/>
      <c r="E66" s="20" t="s">
        <v>63</v>
      </c>
      <c r="F66" s="20" t="s">
        <v>24</v>
      </c>
      <c r="G66" s="19"/>
      <c r="H66" s="19"/>
      <c r="I66" s="19"/>
      <c r="J66" s="19"/>
      <c r="K66" s="19"/>
      <c r="L66" s="20"/>
    </row>
    <row r="67" spans="1:12">
      <c r="A67" s="19" t="s">
        <v>139</v>
      </c>
      <c r="B67" s="19" t="s">
        <v>38</v>
      </c>
      <c r="C67" s="19" t="s">
        <v>62</v>
      </c>
      <c r="D67" s="19"/>
      <c r="E67" s="20" t="s">
        <v>63</v>
      </c>
      <c r="F67" s="20" t="s">
        <v>24</v>
      </c>
      <c r="G67" s="19"/>
      <c r="H67" s="19"/>
      <c r="I67" s="19"/>
      <c r="J67" s="19"/>
      <c r="K67" s="19"/>
      <c r="L67" s="20"/>
    </row>
    <row r="68" spans="1:12">
      <c r="A68" s="19" t="s">
        <v>140</v>
      </c>
      <c r="B68" s="19" t="s">
        <v>38</v>
      </c>
      <c r="C68" s="19" t="s">
        <v>62</v>
      </c>
      <c r="D68" s="19" t="s">
        <v>141</v>
      </c>
      <c r="E68" s="20" t="s">
        <v>63</v>
      </c>
      <c r="F68" s="20" t="s">
        <v>24</v>
      </c>
      <c r="G68" s="19"/>
      <c r="H68" s="19"/>
      <c r="I68" s="19"/>
      <c r="J68" s="19"/>
      <c r="K68" s="19"/>
      <c r="L68" s="20"/>
    </row>
    <row r="69" spans="1:12" ht="30">
      <c r="A69" s="19" t="s">
        <v>142</v>
      </c>
      <c r="B69" s="19" t="s">
        <v>38</v>
      </c>
      <c r="C69" s="19" t="s">
        <v>62</v>
      </c>
      <c r="D69" s="19" t="s">
        <v>143</v>
      </c>
      <c r="E69" s="20" t="s">
        <v>63</v>
      </c>
      <c r="F69" s="20" t="s">
        <v>24</v>
      </c>
      <c r="G69" s="19"/>
      <c r="H69" s="19"/>
      <c r="I69" s="19"/>
      <c r="J69" s="19"/>
      <c r="K69" s="19"/>
      <c r="L69" s="20"/>
    </row>
    <row r="70" spans="1:12">
      <c r="A70" s="19" t="s">
        <v>144</v>
      </c>
      <c r="B70" s="19" t="s">
        <v>38</v>
      </c>
      <c r="C70" s="19" t="s">
        <v>62</v>
      </c>
      <c r="D70" s="19" t="s">
        <v>145</v>
      </c>
      <c r="E70" s="20" t="s">
        <v>63</v>
      </c>
      <c r="F70" s="20" t="s">
        <v>24</v>
      </c>
      <c r="G70" s="19"/>
      <c r="H70" s="19"/>
      <c r="I70" s="19"/>
      <c r="J70" s="19"/>
      <c r="K70" s="19"/>
      <c r="L70" s="20"/>
    </row>
    <row r="71" spans="1:12">
      <c r="A71" s="19" t="s">
        <v>146</v>
      </c>
      <c r="B71" s="19" t="s">
        <v>38</v>
      </c>
      <c r="C71" s="19" t="s">
        <v>62</v>
      </c>
      <c r="D71" s="19" t="s">
        <v>147</v>
      </c>
      <c r="E71" s="20" t="s">
        <v>63</v>
      </c>
      <c r="F71" s="20" t="s">
        <v>24</v>
      </c>
      <c r="G71" s="19"/>
      <c r="H71" s="19"/>
      <c r="I71" s="19"/>
      <c r="J71" s="19"/>
      <c r="K71" s="19"/>
      <c r="L71" s="20"/>
    </row>
    <row r="72" spans="1:12" ht="30">
      <c r="A72" s="19" t="s">
        <v>148</v>
      </c>
      <c r="B72" s="19" t="s">
        <v>38</v>
      </c>
      <c r="C72" s="19" t="s">
        <v>62</v>
      </c>
      <c r="D72" s="19" t="s">
        <v>149</v>
      </c>
      <c r="E72" s="20" t="s">
        <v>63</v>
      </c>
      <c r="F72" s="20" t="s">
        <v>24</v>
      </c>
      <c r="G72" s="19"/>
      <c r="H72" s="19"/>
      <c r="I72" s="19"/>
      <c r="J72" s="19"/>
      <c r="K72" s="19"/>
      <c r="L72" s="20"/>
    </row>
    <row r="73" spans="1:12">
      <c r="A73" s="19" t="s">
        <v>150</v>
      </c>
      <c r="B73" s="19" t="s">
        <v>38</v>
      </c>
      <c r="C73" s="19" t="s">
        <v>62</v>
      </c>
      <c r="D73" s="19" t="s">
        <v>145</v>
      </c>
      <c r="E73" s="20" t="s">
        <v>63</v>
      </c>
      <c r="F73" s="20" t="s">
        <v>24</v>
      </c>
      <c r="G73" s="19"/>
      <c r="H73" s="19"/>
      <c r="I73" s="19"/>
      <c r="J73" s="19"/>
      <c r="K73" s="19"/>
      <c r="L73" s="20"/>
    </row>
    <row r="74" spans="1:12">
      <c r="A74" s="19" t="s">
        <v>151</v>
      </c>
      <c r="B74" s="19" t="s">
        <v>38</v>
      </c>
      <c r="C74" s="19" t="s">
        <v>62</v>
      </c>
      <c r="D74" s="19" t="s">
        <v>152</v>
      </c>
      <c r="E74" s="20" t="s">
        <v>63</v>
      </c>
      <c r="F74" s="20" t="s">
        <v>24</v>
      </c>
      <c r="G74" s="19"/>
      <c r="H74" s="19"/>
      <c r="I74" s="19"/>
      <c r="J74" s="19"/>
      <c r="K74" s="19"/>
      <c r="L74" s="20"/>
    </row>
    <row r="75" spans="1:12">
      <c r="A75" s="19" t="s">
        <v>153</v>
      </c>
      <c r="B75" s="19" t="s">
        <v>38</v>
      </c>
      <c r="C75" s="19" t="s">
        <v>62</v>
      </c>
      <c r="D75" s="19" t="s">
        <v>154</v>
      </c>
      <c r="E75" s="20" t="s">
        <v>63</v>
      </c>
      <c r="F75" s="20" t="s">
        <v>24</v>
      </c>
      <c r="G75" s="19"/>
      <c r="H75" s="19"/>
      <c r="I75" s="19"/>
      <c r="J75" s="19"/>
      <c r="K75" s="19"/>
      <c r="L75" s="20"/>
    </row>
    <row r="76" spans="1:12">
      <c r="A76" s="19" t="s">
        <v>155</v>
      </c>
      <c r="B76" s="19" t="s">
        <v>38</v>
      </c>
      <c r="C76" s="19" t="s">
        <v>69</v>
      </c>
      <c r="D76" s="19"/>
      <c r="E76" s="19" t="s">
        <v>156</v>
      </c>
      <c r="F76" s="20" t="s">
        <v>24</v>
      </c>
      <c r="G76" s="19"/>
      <c r="H76" s="19"/>
      <c r="I76" s="19"/>
      <c r="J76" s="19"/>
      <c r="K76" s="19"/>
      <c r="L76" s="20"/>
    </row>
    <row r="77" spans="1:12">
      <c r="A77" s="19" t="s">
        <v>157</v>
      </c>
      <c r="B77" s="19" t="s">
        <v>38</v>
      </c>
      <c r="C77" s="19" t="s">
        <v>62</v>
      </c>
      <c r="D77" s="19" t="s">
        <v>158</v>
      </c>
      <c r="E77" s="20" t="s">
        <v>63</v>
      </c>
      <c r="F77" s="20" t="s">
        <v>24</v>
      </c>
      <c r="G77" s="19"/>
      <c r="H77" s="19"/>
      <c r="I77" s="19"/>
      <c r="J77" s="19"/>
      <c r="K77" s="19"/>
      <c r="L77" s="20"/>
    </row>
    <row r="78" spans="1:12" ht="30">
      <c r="A78" s="19" t="s">
        <v>159</v>
      </c>
      <c r="B78" s="19" t="s">
        <v>38</v>
      </c>
      <c r="C78" s="19" t="s">
        <v>62</v>
      </c>
      <c r="D78" s="19" t="s">
        <v>160</v>
      </c>
      <c r="E78" s="20" t="s">
        <v>63</v>
      </c>
      <c r="F78" s="20" t="s">
        <v>24</v>
      </c>
      <c r="G78" s="19"/>
      <c r="H78" s="19"/>
      <c r="I78" s="19"/>
      <c r="J78" s="19"/>
      <c r="K78" s="19"/>
      <c r="L78" s="20"/>
    </row>
    <row r="79" spans="1:12">
      <c r="A79" s="19" t="s">
        <v>161</v>
      </c>
      <c r="B79" s="19" t="s">
        <v>38</v>
      </c>
      <c r="C79" s="19" t="s">
        <v>62</v>
      </c>
      <c r="D79" s="19" t="s">
        <v>162</v>
      </c>
      <c r="E79" s="20" t="s">
        <v>63</v>
      </c>
      <c r="F79" s="20" t="s">
        <v>24</v>
      </c>
      <c r="G79" s="19"/>
      <c r="H79" s="19"/>
      <c r="I79" s="19"/>
      <c r="J79" s="19"/>
      <c r="K79" s="19"/>
      <c r="L79" s="20"/>
    </row>
    <row r="80" spans="1:12" ht="30">
      <c r="A80" s="19" t="s">
        <v>163</v>
      </c>
      <c r="B80" s="19" t="s">
        <v>38</v>
      </c>
      <c r="C80" s="19" t="s">
        <v>62</v>
      </c>
      <c r="D80" s="19"/>
      <c r="E80" s="20" t="s">
        <v>63</v>
      </c>
      <c r="F80" s="20" t="s">
        <v>57</v>
      </c>
      <c r="G80" s="19" t="s">
        <v>164</v>
      </c>
      <c r="H80" s="19" t="s">
        <v>165</v>
      </c>
      <c r="I80" s="19"/>
      <c r="J80" s="19"/>
      <c r="K80" s="19" t="s">
        <v>48</v>
      </c>
      <c r="L80" s="19" t="s">
        <v>48</v>
      </c>
    </row>
    <row r="81" spans="1:12" ht="30">
      <c r="A81" s="19" t="s">
        <v>166</v>
      </c>
      <c r="B81" s="19" t="s">
        <v>38</v>
      </c>
      <c r="C81" s="19" t="s">
        <v>62</v>
      </c>
      <c r="D81" s="19"/>
      <c r="E81" s="20" t="s">
        <v>63</v>
      </c>
      <c r="F81" s="20" t="s">
        <v>24</v>
      </c>
      <c r="G81" s="19"/>
      <c r="H81" s="19"/>
      <c r="I81" s="19"/>
      <c r="J81" s="19"/>
      <c r="K81" s="19"/>
      <c r="L81" s="20"/>
    </row>
    <row r="82" spans="1:12" ht="45">
      <c r="A82" s="19" t="s">
        <v>167</v>
      </c>
      <c r="B82" s="19" t="s">
        <v>13</v>
      </c>
      <c r="C82" s="19"/>
      <c r="D82" s="19" t="s">
        <v>168</v>
      </c>
      <c r="E82" s="19" t="s">
        <v>169</v>
      </c>
      <c r="F82" s="20" t="s">
        <v>57</v>
      </c>
      <c r="G82" s="19" t="s">
        <v>170</v>
      </c>
      <c r="H82" s="19" t="s">
        <v>171</v>
      </c>
      <c r="I82" s="19" t="s">
        <v>172</v>
      </c>
      <c r="J82" s="19"/>
      <c r="K82" s="19" t="s">
        <v>16</v>
      </c>
      <c r="L82" s="19" t="s">
        <v>173</v>
      </c>
    </row>
    <row r="83" spans="1:12">
      <c r="A83" s="19" t="s">
        <v>174</v>
      </c>
      <c r="B83" s="19" t="s">
        <v>13</v>
      </c>
      <c r="C83" s="19"/>
      <c r="D83" s="19" t="s">
        <v>133</v>
      </c>
      <c r="E83" s="19" t="s">
        <v>169</v>
      </c>
      <c r="F83" s="20" t="s">
        <v>57</v>
      </c>
      <c r="G83" s="19"/>
      <c r="H83" s="19"/>
      <c r="I83" s="19" t="s">
        <v>175</v>
      </c>
      <c r="J83" s="19"/>
      <c r="K83" s="19" t="s">
        <v>16</v>
      </c>
      <c r="L83" s="20" t="s">
        <v>176</v>
      </c>
    </row>
    <row r="84" spans="1:12">
      <c r="A84" s="19" t="s">
        <v>177</v>
      </c>
      <c r="B84" s="19" t="s">
        <v>13</v>
      </c>
      <c r="C84" s="19"/>
      <c r="D84" s="19" t="s">
        <v>129</v>
      </c>
      <c r="E84" s="19" t="s">
        <v>169</v>
      </c>
      <c r="F84" s="20" t="s">
        <v>57</v>
      </c>
      <c r="G84" s="19"/>
      <c r="H84" s="19"/>
      <c r="I84" s="19" t="s">
        <v>178</v>
      </c>
      <c r="J84" s="19"/>
      <c r="K84" s="19" t="s">
        <v>16</v>
      </c>
      <c r="L84" s="19" t="s">
        <v>179</v>
      </c>
    </row>
    <row r="85" spans="1:12">
      <c r="A85" s="19" t="s">
        <v>180</v>
      </c>
      <c r="B85" s="19" t="s">
        <v>13</v>
      </c>
      <c r="C85" s="19" t="s">
        <v>14</v>
      </c>
      <c r="D85" s="19" t="s">
        <v>14</v>
      </c>
      <c r="E85" s="19" t="s">
        <v>14</v>
      </c>
      <c r="F85" s="20"/>
      <c r="G85" s="19"/>
      <c r="H85" s="19"/>
      <c r="I85" s="19" t="s">
        <v>175</v>
      </c>
      <c r="J85" s="19"/>
      <c r="K85" s="19"/>
      <c r="L85" s="20"/>
    </row>
    <row r="86" spans="1:12">
      <c r="A86" s="19" t="s">
        <v>181</v>
      </c>
      <c r="B86" s="19" t="s">
        <v>13</v>
      </c>
      <c r="C86" s="19"/>
      <c r="D86" s="19" t="s">
        <v>182</v>
      </c>
      <c r="E86" s="19" t="s">
        <v>169</v>
      </c>
      <c r="F86" s="20" t="s">
        <v>57</v>
      </c>
      <c r="G86" s="19"/>
      <c r="H86" s="19"/>
      <c r="I86" s="19" t="s">
        <v>175</v>
      </c>
      <c r="J86" s="19"/>
      <c r="K86" s="19" t="s">
        <v>16</v>
      </c>
      <c r="L86" s="19" t="s">
        <v>183</v>
      </c>
    </row>
    <row r="87" spans="1:12">
      <c r="A87" s="19" t="s">
        <v>184</v>
      </c>
      <c r="B87" s="19" t="s">
        <v>13</v>
      </c>
      <c r="C87" s="19"/>
      <c r="D87" s="19" t="s">
        <v>152</v>
      </c>
      <c r="E87" s="19" t="s">
        <v>169</v>
      </c>
      <c r="F87" s="20" t="s">
        <v>57</v>
      </c>
      <c r="G87" s="19"/>
      <c r="H87" s="19"/>
      <c r="I87" s="19" t="s">
        <v>175</v>
      </c>
      <c r="J87" s="19"/>
      <c r="K87" s="19" t="s">
        <v>16</v>
      </c>
      <c r="L87" s="20" t="s">
        <v>185</v>
      </c>
    </row>
    <row r="88" spans="1:12">
      <c r="A88" s="19" t="s">
        <v>186</v>
      </c>
      <c r="B88" s="19" t="s">
        <v>13</v>
      </c>
      <c r="C88" s="19"/>
      <c r="D88" s="19" t="s">
        <v>187</v>
      </c>
      <c r="E88" s="19" t="s">
        <v>169</v>
      </c>
      <c r="F88" s="20" t="s">
        <v>57</v>
      </c>
      <c r="G88" s="19"/>
      <c r="H88" s="19"/>
      <c r="I88" s="19" t="s">
        <v>175</v>
      </c>
      <c r="J88" s="19"/>
      <c r="K88" s="19" t="s">
        <v>16</v>
      </c>
      <c r="L88" s="19" t="s">
        <v>188</v>
      </c>
    </row>
    <row r="89" spans="1:12">
      <c r="A89" s="19" t="s">
        <v>189</v>
      </c>
      <c r="B89" s="19" t="s">
        <v>13</v>
      </c>
      <c r="C89" s="19" t="s">
        <v>14</v>
      </c>
      <c r="D89" s="19" t="s">
        <v>14</v>
      </c>
      <c r="E89" s="19" t="s">
        <v>14</v>
      </c>
      <c r="F89" s="20"/>
      <c r="G89" s="19"/>
      <c r="H89" s="19"/>
      <c r="I89" s="19"/>
      <c r="J89" s="19"/>
      <c r="K89" s="19"/>
      <c r="L89" s="20"/>
    </row>
    <row r="90" spans="1:12" ht="30">
      <c r="A90" s="19" t="s">
        <v>190</v>
      </c>
      <c r="B90" s="19" t="s">
        <v>38</v>
      </c>
      <c r="C90" s="19" t="s">
        <v>191</v>
      </c>
      <c r="D90" s="19"/>
      <c r="E90" s="19" t="s">
        <v>192</v>
      </c>
      <c r="F90" s="20" t="s">
        <v>57</v>
      </c>
      <c r="G90" s="19"/>
      <c r="H90" s="19"/>
      <c r="I90" s="19"/>
      <c r="J90" s="19"/>
      <c r="K90" s="19" t="s">
        <v>48</v>
      </c>
      <c r="L90" s="19" t="s">
        <v>48</v>
      </c>
    </row>
    <row r="91" spans="1:12">
      <c r="A91" s="19" t="s">
        <v>193</v>
      </c>
      <c r="B91" s="19" t="s">
        <v>13</v>
      </c>
      <c r="C91" s="19"/>
      <c r="D91" s="19" t="s">
        <v>194</v>
      </c>
      <c r="E91" s="19" t="s">
        <v>169</v>
      </c>
      <c r="F91" s="20" t="s">
        <v>57</v>
      </c>
      <c r="G91" s="19"/>
      <c r="H91" s="19"/>
      <c r="I91" s="19"/>
      <c r="J91" s="19"/>
      <c r="K91" s="53" t="s">
        <v>16</v>
      </c>
      <c r="L91" s="20" t="s">
        <v>195</v>
      </c>
    </row>
    <row r="92" spans="1:12">
      <c r="A92" s="19" t="s">
        <v>196</v>
      </c>
      <c r="B92" s="19" t="s">
        <v>13</v>
      </c>
      <c r="C92" s="19" t="s">
        <v>69</v>
      </c>
      <c r="D92" s="19"/>
      <c r="E92" s="19" t="s">
        <v>169</v>
      </c>
      <c r="F92" s="20" t="s">
        <v>57</v>
      </c>
      <c r="G92" s="19" t="s">
        <v>109</v>
      </c>
      <c r="H92" s="19"/>
      <c r="I92" s="19"/>
      <c r="J92" s="19"/>
      <c r="K92" s="19" t="s">
        <v>110</v>
      </c>
      <c r="L92" s="19" t="s">
        <v>110</v>
      </c>
    </row>
    <row r="93" spans="1:12">
      <c r="A93" s="19" t="s">
        <v>197</v>
      </c>
      <c r="B93" s="19" t="s">
        <v>13</v>
      </c>
      <c r="C93" s="19"/>
      <c r="D93" s="19" t="s">
        <v>198</v>
      </c>
      <c r="E93" s="19" t="s">
        <v>169</v>
      </c>
      <c r="F93" s="20" t="s">
        <v>57</v>
      </c>
      <c r="G93" s="19"/>
      <c r="H93" s="19"/>
      <c r="I93" s="19"/>
      <c r="J93" s="19"/>
      <c r="K93" s="53" t="s">
        <v>16</v>
      </c>
      <c r="L93" s="20" t="s">
        <v>199</v>
      </c>
    </row>
    <row r="94" spans="1:12">
      <c r="A94" s="19" t="s">
        <v>200</v>
      </c>
      <c r="B94" s="19" t="s">
        <v>13</v>
      </c>
      <c r="C94" s="19"/>
      <c r="D94" s="19" t="s">
        <v>201</v>
      </c>
      <c r="E94" s="19" t="s">
        <v>169</v>
      </c>
      <c r="F94" s="20" t="s">
        <v>57</v>
      </c>
      <c r="G94" s="19"/>
      <c r="H94" s="19"/>
      <c r="I94" s="19"/>
      <c r="J94" s="19"/>
      <c r="K94" s="53" t="s">
        <v>16</v>
      </c>
      <c r="L94" s="19" t="s">
        <v>202</v>
      </c>
    </row>
    <row r="95" spans="1:12">
      <c r="A95" s="19" t="s">
        <v>203</v>
      </c>
      <c r="B95" s="19" t="s">
        <v>13</v>
      </c>
      <c r="C95" s="19"/>
      <c r="D95" s="19" t="s">
        <v>204</v>
      </c>
      <c r="E95" s="19" t="s">
        <v>169</v>
      </c>
      <c r="F95" s="20" t="s">
        <v>57</v>
      </c>
      <c r="G95" s="19"/>
      <c r="H95" s="19"/>
      <c r="I95" s="19"/>
      <c r="J95" s="19"/>
      <c r="K95" s="53" t="s">
        <v>16</v>
      </c>
      <c r="L95" s="20" t="s">
        <v>205</v>
      </c>
    </row>
    <row r="96" spans="1:12">
      <c r="A96" s="19" t="s">
        <v>206</v>
      </c>
      <c r="B96" s="19" t="s">
        <v>13</v>
      </c>
      <c r="C96" s="19"/>
      <c r="D96" s="19" t="s">
        <v>207</v>
      </c>
      <c r="E96" s="19" t="s">
        <v>169</v>
      </c>
      <c r="F96" s="20" t="s">
        <v>57</v>
      </c>
      <c r="G96" s="19"/>
      <c r="H96" s="19"/>
      <c r="I96" s="19"/>
      <c r="J96" s="19"/>
      <c r="K96" s="53" t="s">
        <v>16</v>
      </c>
      <c r="L96" s="19" t="s">
        <v>208</v>
      </c>
    </row>
    <row r="97" spans="1:12">
      <c r="A97" s="19" t="s">
        <v>209</v>
      </c>
      <c r="B97" s="19" t="s">
        <v>13</v>
      </c>
      <c r="C97" s="19"/>
      <c r="D97" s="19" t="s">
        <v>117</v>
      </c>
      <c r="E97" s="19" t="s">
        <v>84</v>
      </c>
      <c r="F97" s="20" t="s">
        <v>57</v>
      </c>
      <c r="G97" s="19"/>
      <c r="H97" s="19"/>
      <c r="I97" s="19"/>
      <c r="J97" s="19"/>
      <c r="K97" s="53" t="s">
        <v>16</v>
      </c>
      <c r="L97" s="20" t="s">
        <v>210</v>
      </c>
    </row>
    <row r="98" spans="1:12" ht="45">
      <c r="A98" s="19" t="s">
        <v>211</v>
      </c>
      <c r="B98" s="19" t="s">
        <v>38</v>
      </c>
      <c r="C98" s="19" t="s">
        <v>62</v>
      </c>
      <c r="D98" s="19"/>
      <c r="E98" s="20" t="s">
        <v>63</v>
      </c>
      <c r="F98" s="20" t="s">
        <v>24</v>
      </c>
      <c r="G98" s="19"/>
      <c r="H98" s="19"/>
      <c r="I98" s="19"/>
      <c r="J98" s="19"/>
      <c r="K98" s="19"/>
      <c r="L98" s="20"/>
    </row>
    <row r="99" spans="1:12">
      <c r="A99" s="19" t="s">
        <v>212</v>
      </c>
      <c r="B99" s="19" t="s">
        <v>38</v>
      </c>
      <c r="C99" s="19" t="s">
        <v>62</v>
      </c>
      <c r="D99" s="19"/>
      <c r="E99" s="20" t="s">
        <v>63</v>
      </c>
      <c r="F99" s="20" t="s">
        <v>24</v>
      </c>
      <c r="G99" s="19"/>
      <c r="H99" s="19"/>
      <c r="I99" s="19"/>
      <c r="J99" s="19"/>
      <c r="K99" s="19"/>
      <c r="L99" s="20"/>
    </row>
    <row r="100" spans="1:12" ht="45">
      <c r="A100" s="19" t="s">
        <v>213</v>
      </c>
      <c r="B100" s="19" t="s">
        <v>38</v>
      </c>
      <c r="C100" s="19" t="s">
        <v>62</v>
      </c>
      <c r="D100" s="19"/>
      <c r="E100" s="20" t="s">
        <v>63</v>
      </c>
      <c r="F100" s="20" t="s">
        <v>24</v>
      </c>
      <c r="G100" s="19"/>
      <c r="H100" s="19"/>
      <c r="I100" s="19"/>
      <c r="J100" s="19"/>
      <c r="K100" s="19"/>
      <c r="L100" s="20"/>
    </row>
    <row r="101" spans="1:12" ht="45">
      <c r="A101" s="19" t="s">
        <v>214</v>
      </c>
      <c r="B101" s="19" t="s">
        <v>38</v>
      </c>
      <c r="C101" s="19" t="s">
        <v>62</v>
      </c>
      <c r="D101" s="19"/>
      <c r="E101" s="20" t="s">
        <v>63</v>
      </c>
      <c r="F101" s="20" t="s">
        <v>24</v>
      </c>
      <c r="G101" s="19"/>
      <c r="H101" s="19"/>
      <c r="I101" s="19"/>
      <c r="J101" s="19"/>
      <c r="K101" s="19"/>
      <c r="L101" s="20"/>
    </row>
    <row r="102" spans="1:12" ht="60">
      <c r="A102" s="19" t="s">
        <v>215</v>
      </c>
      <c r="B102" s="19" t="s">
        <v>38</v>
      </c>
      <c r="C102" s="19" t="s">
        <v>62</v>
      </c>
      <c r="D102" s="19"/>
      <c r="E102" s="20" t="s">
        <v>63</v>
      </c>
      <c r="F102" s="20" t="s">
        <v>24</v>
      </c>
      <c r="G102" s="19"/>
      <c r="H102" s="19"/>
      <c r="I102" s="19"/>
      <c r="J102" s="19"/>
      <c r="K102" s="19"/>
      <c r="L102" s="20"/>
    </row>
    <row r="103" spans="1:12" ht="30">
      <c r="A103" s="19" t="s">
        <v>216</v>
      </c>
      <c r="B103" s="19" t="s">
        <v>38</v>
      </c>
      <c r="C103" s="19" t="s">
        <v>62</v>
      </c>
      <c r="D103" s="19"/>
      <c r="E103" s="20" t="s">
        <v>63</v>
      </c>
      <c r="F103" s="20" t="s">
        <v>24</v>
      </c>
      <c r="G103" s="19"/>
      <c r="H103" s="19"/>
      <c r="I103" s="19"/>
      <c r="J103" s="19"/>
      <c r="K103" s="19"/>
      <c r="L103" s="20"/>
    </row>
    <row r="104" spans="1:12">
      <c r="A104" s="19" t="s">
        <v>217</v>
      </c>
      <c r="B104" s="19" t="s">
        <v>38</v>
      </c>
      <c r="C104" s="19" t="s">
        <v>62</v>
      </c>
      <c r="D104" s="19"/>
      <c r="E104" s="20" t="s">
        <v>63</v>
      </c>
      <c r="F104" s="20" t="s">
        <v>24</v>
      </c>
      <c r="G104" s="19"/>
      <c r="H104" s="19"/>
      <c r="I104" s="19"/>
      <c r="J104" s="19"/>
      <c r="K104" s="19"/>
      <c r="L104" s="20"/>
    </row>
    <row r="105" spans="1:12" ht="45">
      <c r="A105" s="19" t="s">
        <v>218</v>
      </c>
      <c r="B105" s="19" t="s">
        <v>38</v>
      </c>
      <c r="C105" s="19" t="s">
        <v>62</v>
      </c>
      <c r="D105" s="19"/>
      <c r="E105" s="20" t="s">
        <v>63</v>
      </c>
      <c r="F105" s="20" t="s">
        <v>24</v>
      </c>
      <c r="G105" s="19"/>
      <c r="H105" s="19"/>
      <c r="I105" s="19"/>
      <c r="J105" s="19"/>
      <c r="K105" s="19"/>
      <c r="L105" s="20"/>
    </row>
    <row r="106" spans="1:12" ht="45">
      <c r="A106" s="19" t="s">
        <v>219</v>
      </c>
      <c r="B106" s="19" t="s">
        <v>38</v>
      </c>
      <c r="C106" s="19" t="s">
        <v>62</v>
      </c>
      <c r="D106" s="19"/>
      <c r="E106" s="20" t="s">
        <v>63</v>
      </c>
      <c r="F106" s="20" t="s">
        <v>24</v>
      </c>
      <c r="G106" s="19"/>
      <c r="H106" s="19"/>
      <c r="I106" s="19"/>
      <c r="J106" s="19"/>
      <c r="K106" s="19"/>
      <c r="L106" s="20"/>
    </row>
    <row r="107" spans="1:12" ht="30">
      <c r="A107" s="19" t="s">
        <v>220</v>
      </c>
      <c r="B107" s="19" t="s">
        <v>38</v>
      </c>
      <c r="C107" s="19" t="s">
        <v>62</v>
      </c>
      <c r="D107" s="19"/>
      <c r="E107" s="20" t="s">
        <v>63</v>
      </c>
      <c r="F107" s="20" t="s">
        <v>24</v>
      </c>
      <c r="G107" s="19"/>
      <c r="H107" s="19"/>
      <c r="I107" s="19"/>
      <c r="J107" s="19"/>
      <c r="K107" s="19"/>
      <c r="L107" s="20"/>
    </row>
    <row r="108" spans="1:12">
      <c r="A108" s="19" t="s">
        <v>221</v>
      </c>
      <c r="B108" s="19" t="s">
        <v>38</v>
      </c>
      <c r="C108" s="19" t="s">
        <v>62</v>
      </c>
      <c r="D108" s="19"/>
      <c r="E108" s="20" t="s">
        <v>63</v>
      </c>
      <c r="F108" s="20" t="s">
        <v>24</v>
      </c>
      <c r="G108" s="19"/>
      <c r="H108" s="19"/>
      <c r="I108" s="19"/>
      <c r="J108" s="19"/>
      <c r="K108" s="19"/>
      <c r="L108" s="20"/>
    </row>
    <row r="109" spans="1:12" ht="60">
      <c r="A109" s="19" t="s">
        <v>222</v>
      </c>
      <c r="B109" s="19" t="s">
        <v>38</v>
      </c>
      <c r="C109" s="19" t="s">
        <v>62</v>
      </c>
      <c r="D109" s="19"/>
      <c r="E109" s="20" t="s">
        <v>63</v>
      </c>
      <c r="F109" s="20" t="s">
        <v>24</v>
      </c>
      <c r="G109" s="19"/>
      <c r="H109" s="19"/>
      <c r="I109" s="19"/>
      <c r="J109" s="19"/>
      <c r="K109" s="19"/>
      <c r="L109" s="20"/>
    </row>
    <row r="110" spans="1:12" ht="45">
      <c r="A110" s="19" t="s">
        <v>223</v>
      </c>
      <c r="B110" s="19" t="s">
        <v>38</v>
      </c>
      <c r="C110" s="19" t="s">
        <v>62</v>
      </c>
      <c r="D110" s="19"/>
      <c r="E110" s="20" t="s">
        <v>63</v>
      </c>
      <c r="F110" s="20" t="s">
        <v>24</v>
      </c>
      <c r="G110" s="19"/>
      <c r="H110" s="19"/>
      <c r="I110" s="19"/>
      <c r="J110" s="19"/>
      <c r="K110" s="19"/>
      <c r="L110" s="20"/>
    </row>
    <row r="111" spans="1:12" ht="30">
      <c r="A111" s="19" t="s">
        <v>224</v>
      </c>
      <c r="B111" s="19" t="s">
        <v>38</v>
      </c>
      <c r="C111" s="19" t="s">
        <v>62</v>
      </c>
      <c r="D111" s="19"/>
      <c r="E111" s="20" t="s">
        <v>63</v>
      </c>
      <c r="F111" s="20" t="s">
        <v>24</v>
      </c>
      <c r="G111" s="19"/>
      <c r="H111" s="19"/>
      <c r="I111" s="19"/>
      <c r="J111" s="19"/>
      <c r="K111" s="19"/>
      <c r="L111" s="20"/>
    </row>
    <row r="112" spans="1:12">
      <c r="A112" s="19" t="s">
        <v>225</v>
      </c>
      <c r="B112" s="19" t="s">
        <v>38</v>
      </c>
      <c r="C112" s="19" t="s">
        <v>62</v>
      </c>
      <c r="D112" s="19"/>
      <c r="E112" s="20" t="s">
        <v>63</v>
      </c>
      <c r="F112" s="20" t="s">
        <v>24</v>
      </c>
      <c r="G112" s="19"/>
      <c r="H112" s="19"/>
      <c r="I112" s="19"/>
      <c r="J112" s="19"/>
      <c r="K112" s="19"/>
      <c r="L112" s="20"/>
    </row>
    <row r="113" spans="1:12" ht="30">
      <c r="A113" s="19" t="s">
        <v>226</v>
      </c>
      <c r="B113" s="19" t="s">
        <v>38</v>
      </c>
      <c r="C113" s="19" t="s">
        <v>62</v>
      </c>
      <c r="D113" s="19"/>
      <c r="E113" s="20" t="s">
        <v>63</v>
      </c>
      <c r="F113" s="20" t="s">
        <v>24</v>
      </c>
      <c r="G113" s="19"/>
      <c r="H113" s="19"/>
      <c r="I113" s="19"/>
      <c r="J113" s="19"/>
      <c r="K113" s="19"/>
      <c r="L113" s="20"/>
    </row>
    <row r="114" spans="1:12" ht="60">
      <c r="A114" s="19" t="s">
        <v>227</v>
      </c>
      <c r="B114" s="19" t="s">
        <v>38</v>
      </c>
      <c r="C114" s="19" t="s">
        <v>62</v>
      </c>
      <c r="D114" s="19"/>
      <c r="E114" s="20" t="s">
        <v>63</v>
      </c>
      <c r="F114" s="20" t="s">
        <v>24</v>
      </c>
      <c r="G114" s="19"/>
      <c r="H114" s="19"/>
      <c r="I114" s="19"/>
      <c r="J114" s="19"/>
      <c r="K114" s="19"/>
      <c r="L114" s="20"/>
    </row>
    <row r="115" spans="1:12" ht="30">
      <c r="A115" s="19" t="s">
        <v>228</v>
      </c>
      <c r="B115" s="19" t="s">
        <v>38</v>
      </c>
      <c r="C115" s="19" t="s">
        <v>62</v>
      </c>
      <c r="D115" s="19"/>
      <c r="E115" s="20" t="s">
        <v>63</v>
      </c>
      <c r="F115" s="20" t="s">
        <v>24</v>
      </c>
      <c r="G115" s="19"/>
      <c r="H115" s="19"/>
      <c r="I115" s="19"/>
      <c r="J115" s="19"/>
      <c r="K115" s="19"/>
      <c r="L115" s="20"/>
    </row>
    <row r="116" spans="1:12" ht="30">
      <c r="A116" s="19" t="s">
        <v>229</v>
      </c>
      <c r="B116" s="19" t="s">
        <v>38</v>
      </c>
      <c r="C116" s="19" t="s">
        <v>62</v>
      </c>
      <c r="D116" s="19" t="s">
        <v>230</v>
      </c>
      <c r="E116" s="19" t="s">
        <v>231</v>
      </c>
      <c r="F116" s="20" t="s">
        <v>24</v>
      </c>
      <c r="G116" s="19"/>
      <c r="H116" s="19"/>
      <c r="I116" s="19"/>
      <c r="J116" s="19"/>
      <c r="K116" s="19"/>
      <c r="L116" s="20"/>
    </row>
    <row r="117" spans="1:12" ht="60">
      <c r="A117" s="19" t="s">
        <v>232</v>
      </c>
      <c r="B117" s="19" t="s">
        <v>38</v>
      </c>
      <c r="C117" s="19" t="s">
        <v>62</v>
      </c>
      <c r="D117" s="19"/>
      <c r="E117" s="20" t="s">
        <v>63</v>
      </c>
      <c r="F117" s="20" t="s">
        <v>24</v>
      </c>
      <c r="G117" s="19"/>
      <c r="H117" s="19"/>
      <c r="I117" s="19"/>
      <c r="J117" s="19"/>
      <c r="K117" s="19"/>
      <c r="L117" s="20"/>
    </row>
    <row r="118" spans="1:12" ht="30">
      <c r="A118" s="19" t="s">
        <v>233</v>
      </c>
      <c r="B118" s="19" t="s">
        <v>38</v>
      </c>
      <c r="C118" s="19" t="s">
        <v>62</v>
      </c>
      <c r="D118" s="19" t="s">
        <v>234</v>
      </c>
      <c r="E118" s="19" t="s">
        <v>231</v>
      </c>
      <c r="F118" s="20" t="s">
        <v>24</v>
      </c>
      <c r="G118" s="19"/>
      <c r="H118" s="19"/>
      <c r="I118" s="19"/>
      <c r="J118" s="19"/>
      <c r="K118" s="19"/>
      <c r="L118" s="20"/>
    </row>
    <row r="119" spans="1:12" ht="30">
      <c r="A119" s="19" t="s">
        <v>235</v>
      </c>
      <c r="B119" s="19" t="s">
        <v>38</v>
      </c>
      <c r="C119" s="19" t="s">
        <v>62</v>
      </c>
      <c r="D119" s="19"/>
      <c r="E119" s="20" t="s">
        <v>63</v>
      </c>
      <c r="F119" s="20" t="s">
        <v>24</v>
      </c>
      <c r="G119" s="19"/>
      <c r="H119" s="19"/>
      <c r="I119" s="19"/>
      <c r="J119" s="19"/>
      <c r="K119" s="19"/>
      <c r="L119" s="20"/>
    </row>
    <row r="120" spans="1:12" ht="45">
      <c r="A120" s="19" t="s">
        <v>236</v>
      </c>
      <c r="B120" s="19" t="s">
        <v>38</v>
      </c>
      <c r="C120" s="19" t="s">
        <v>62</v>
      </c>
      <c r="D120" s="19"/>
      <c r="E120" s="20" t="s">
        <v>63</v>
      </c>
      <c r="F120" s="20" t="s">
        <v>24</v>
      </c>
      <c r="G120" s="19"/>
      <c r="H120" s="19"/>
      <c r="I120" s="19"/>
      <c r="J120" s="19"/>
      <c r="K120" s="19"/>
      <c r="L120" s="20"/>
    </row>
    <row r="121" spans="1:12" ht="60">
      <c r="A121" s="19" t="s">
        <v>237</v>
      </c>
      <c r="B121" s="19" t="s">
        <v>38</v>
      </c>
      <c r="C121" s="19" t="s">
        <v>62</v>
      </c>
      <c r="D121" s="19"/>
      <c r="E121" s="20" t="s">
        <v>63</v>
      </c>
      <c r="F121" s="20" t="s">
        <v>24</v>
      </c>
      <c r="G121" s="19"/>
      <c r="H121" s="19"/>
      <c r="I121" s="19"/>
      <c r="J121" s="19"/>
      <c r="K121" s="19"/>
      <c r="L121" s="20"/>
    </row>
    <row r="122" spans="1:12" ht="30">
      <c r="A122" s="19" t="s">
        <v>238</v>
      </c>
      <c r="B122" s="19" t="s">
        <v>38</v>
      </c>
      <c r="C122" s="19" t="s">
        <v>62</v>
      </c>
      <c r="D122" s="19" t="s">
        <v>239</v>
      </c>
      <c r="E122" s="20" t="s">
        <v>63</v>
      </c>
      <c r="F122" s="20" t="s">
        <v>24</v>
      </c>
      <c r="G122" s="19"/>
      <c r="H122" s="19"/>
      <c r="I122" s="19"/>
      <c r="J122" s="19"/>
      <c r="K122" s="19"/>
      <c r="L122" s="20"/>
    </row>
    <row r="123" spans="1:12" ht="30">
      <c r="A123" s="19" t="s">
        <v>240</v>
      </c>
      <c r="B123" s="19" t="s">
        <v>38</v>
      </c>
      <c r="C123" s="19" t="s">
        <v>62</v>
      </c>
      <c r="D123" s="19"/>
      <c r="E123" s="20" t="s">
        <v>63</v>
      </c>
      <c r="F123" s="20" t="s">
        <v>24</v>
      </c>
      <c r="G123" s="19"/>
      <c r="H123" s="19"/>
      <c r="I123" s="19"/>
      <c r="J123" s="19"/>
      <c r="K123" s="19"/>
      <c r="L123" s="20"/>
    </row>
    <row r="124" spans="1:12" ht="45">
      <c r="A124" s="19" t="s">
        <v>241</v>
      </c>
      <c r="B124" s="19" t="s">
        <v>38</v>
      </c>
      <c r="C124" s="19" t="s">
        <v>62</v>
      </c>
      <c r="D124" s="19"/>
      <c r="E124" s="20" t="s">
        <v>63</v>
      </c>
      <c r="F124" s="20" t="s">
        <v>24</v>
      </c>
      <c r="G124" s="19"/>
      <c r="H124" s="19"/>
      <c r="I124" s="19"/>
      <c r="J124" s="19"/>
      <c r="K124" s="19"/>
      <c r="L124" s="20"/>
    </row>
    <row r="125" spans="1:12" ht="45">
      <c r="A125" s="19" t="s">
        <v>242</v>
      </c>
      <c r="B125" s="19" t="s">
        <v>38</v>
      </c>
      <c r="C125" s="19" t="s">
        <v>62</v>
      </c>
      <c r="D125" s="19"/>
      <c r="E125" s="20" t="s">
        <v>63</v>
      </c>
      <c r="F125" s="20" t="s">
        <v>24</v>
      </c>
      <c r="G125" s="19"/>
      <c r="H125" s="19"/>
      <c r="I125" s="19"/>
      <c r="J125" s="19"/>
      <c r="K125" s="19"/>
      <c r="L125" s="20"/>
    </row>
    <row r="126" spans="1:12" ht="60">
      <c r="A126" s="19" t="s">
        <v>243</v>
      </c>
      <c r="B126" s="19" t="s">
        <v>38</v>
      </c>
      <c r="C126" s="19" t="s">
        <v>62</v>
      </c>
      <c r="D126" s="19"/>
      <c r="E126" s="20" t="s">
        <v>63</v>
      </c>
      <c r="F126" s="20" t="s">
        <v>24</v>
      </c>
      <c r="G126" s="19"/>
      <c r="H126" s="19"/>
      <c r="I126" s="19"/>
      <c r="J126" s="19"/>
      <c r="K126" s="19"/>
      <c r="L126" s="20"/>
    </row>
    <row r="127" spans="1:12">
      <c r="A127" s="19" t="s">
        <v>225</v>
      </c>
      <c r="B127" s="19" t="s">
        <v>38</v>
      </c>
      <c r="C127" s="19" t="s">
        <v>62</v>
      </c>
      <c r="D127" s="19"/>
      <c r="E127" s="20" t="s">
        <v>63</v>
      </c>
      <c r="F127" s="20" t="s">
        <v>24</v>
      </c>
      <c r="G127" s="19"/>
      <c r="H127" s="19"/>
      <c r="I127" s="19"/>
      <c r="J127" s="19"/>
      <c r="K127" s="19"/>
      <c r="L127" s="20"/>
    </row>
    <row r="128" spans="1:12" ht="30">
      <c r="A128" s="19" t="s">
        <v>244</v>
      </c>
      <c r="B128" s="19" t="s">
        <v>38</v>
      </c>
      <c r="C128" s="19" t="s">
        <v>62</v>
      </c>
      <c r="D128" s="19"/>
      <c r="E128" s="20" t="s">
        <v>63</v>
      </c>
      <c r="F128" s="20" t="s">
        <v>24</v>
      </c>
      <c r="G128" s="19"/>
      <c r="H128" s="19"/>
      <c r="I128" s="19"/>
      <c r="J128" s="19"/>
      <c r="K128" s="19"/>
      <c r="L128" s="20"/>
    </row>
    <row r="129" spans="1:12" ht="45">
      <c r="A129" s="19" t="s">
        <v>245</v>
      </c>
      <c r="B129" s="19" t="s">
        <v>38</v>
      </c>
      <c r="C129" s="19" t="s">
        <v>62</v>
      </c>
      <c r="D129" s="19"/>
      <c r="E129" s="20" t="s">
        <v>63</v>
      </c>
      <c r="F129" s="20" t="s">
        <v>24</v>
      </c>
      <c r="G129" s="19"/>
      <c r="H129" s="19"/>
      <c r="I129" s="19"/>
      <c r="J129" s="19"/>
      <c r="K129" s="19"/>
      <c r="L129" s="20"/>
    </row>
    <row r="130" spans="1:12" ht="30">
      <c r="A130" s="19" t="s">
        <v>246</v>
      </c>
      <c r="B130" s="19" t="s">
        <v>38</v>
      </c>
      <c r="C130" s="19" t="s">
        <v>62</v>
      </c>
      <c r="D130" s="19"/>
      <c r="E130" s="20" t="s">
        <v>63</v>
      </c>
      <c r="F130" s="20" t="s">
        <v>24</v>
      </c>
      <c r="G130" s="19"/>
      <c r="H130" s="19"/>
      <c r="I130" s="19"/>
      <c r="J130" s="19"/>
      <c r="K130" s="19"/>
      <c r="L130" s="20"/>
    </row>
    <row r="131" spans="1:12" ht="135">
      <c r="A131" s="19" t="s">
        <v>247</v>
      </c>
      <c r="B131" s="19" t="s">
        <v>13</v>
      </c>
      <c r="C131" s="19" t="s">
        <v>248</v>
      </c>
      <c r="D131" s="19"/>
      <c r="E131" s="19" t="s">
        <v>249</v>
      </c>
      <c r="F131" s="20" t="s">
        <v>57</v>
      </c>
      <c r="G131" s="19"/>
      <c r="H131" s="19" t="s">
        <v>250</v>
      </c>
      <c r="I131" s="19" t="s">
        <v>251</v>
      </c>
      <c r="J131" s="19" t="s">
        <v>252</v>
      </c>
      <c r="K131" s="19" t="s">
        <v>77</v>
      </c>
      <c r="L131" s="19" t="s">
        <v>78</v>
      </c>
    </row>
    <row r="132" spans="1:12">
      <c r="A132" s="19" t="s">
        <v>253</v>
      </c>
      <c r="B132" s="19" t="s">
        <v>13</v>
      </c>
      <c r="C132" s="19" t="s">
        <v>14</v>
      </c>
      <c r="D132" s="19" t="s">
        <v>14</v>
      </c>
      <c r="E132" s="19" t="s">
        <v>14</v>
      </c>
      <c r="F132" s="20"/>
      <c r="G132" s="19"/>
      <c r="H132" s="19"/>
      <c r="I132" s="19"/>
      <c r="J132" s="19"/>
      <c r="K132" s="19"/>
      <c r="L132" s="20"/>
    </row>
    <row r="133" spans="1:12">
      <c r="A133" s="19" t="s">
        <v>254</v>
      </c>
      <c r="B133" s="19" t="s">
        <v>13</v>
      </c>
      <c r="C133" s="19" t="s">
        <v>14</v>
      </c>
      <c r="D133" s="19" t="s">
        <v>14</v>
      </c>
      <c r="E133" s="19" t="s">
        <v>14</v>
      </c>
      <c r="F133" s="20"/>
      <c r="G133" s="19"/>
      <c r="H133" s="19"/>
      <c r="I133" s="19"/>
      <c r="J133" s="19"/>
      <c r="K133" s="19"/>
      <c r="L133" s="20"/>
    </row>
    <row r="134" spans="1:12" ht="45">
      <c r="A134" s="19" t="s">
        <v>255</v>
      </c>
      <c r="B134" s="19" t="s">
        <v>13</v>
      </c>
      <c r="C134" s="19" t="s">
        <v>69</v>
      </c>
      <c r="D134" s="19"/>
      <c r="E134" s="19" t="s">
        <v>256</v>
      </c>
      <c r="F134" s="20" t="s">
        <v>45</v>
      </c>
      <c r="G134" s="19" t="s">
        <v>257</v>
      </c>
      <c r="H134" s="19"/>
      <c r="I134" s="19" t="s">
        <v>258</v>
      </c>
      <c r="J134" s="19"/>
      <c r="K134" s="19" t="s">
        <v>69</v>
      </c>
      <c r="L134" s="19" t="s">
        <v>69</v>
      </c>
    </row>
    <row r="135" spans="1:12">
      <c r="A135" s="19" t="s">
        <v>259</v>
      </c>
      <c r="B135" s="19" t="s">
        <v>13</v>
      </c>
      <c r="C135" s="19" t="s">
        <v>14</v>
      </c>
      <c r="D135" s="19" t="s">
        <v>14</v>
      </c>
      <c r="E135" s="19" t="s">
        <v>14</v>
      </c>
      <c r="F135" s="20"/>
      <c r="G135" s="19"/>
      <c r="H135" s="19"/>
      <c r="I135" s="19"/>
      <c r="J135" s="19"/>
      <c r="K135" s="19"/>
      <c r="L135" s="20"/>
    </row>
    <row r="136" spans="1:12">
      <c r="A136" s="19" t="s">
        <v>260</v>
      </c>
      <c r="B136" s="19" t="s">
        <v>38</v>
      </c>
      <c r="C136" s="19" t="s">
        <v>62</v>
      </c>
      <c r="D136" s="19"/>
      <c r="E136" s="20" t="s">
        <v>63</v>
      </c>
      <c r="F136" s="20" t="s">
        <v>24</v>
      </c>
      <c r="G136" s="19"/>
      <c r="H136" s="19"/>
      <c r="I136" s="19"/>
      <c r="J136" s="19"/>
      <c r="K136" s="19"/>
      <c r="L136" s="20"/>
    </row>
    <row r="137" spans="1:12">
      <c r="A137" s="19" t="s">
        <v>261</v>
      </c>
      <c r="B137" s="19" t="s">
        <v>38</v>
      </c>
      <c r="C137" s="19" t="s">
        <v>62</v>
      </c>
      <c r="D137" s="19"/>
      <c r="E137" s="20" t="s">
        <v>63</v>
      </c>
      <c r="F137" s="20" t="s">
        <v>24</v>
      </c>
      <c r="G137" s="19"/>
      <c r="H137" s="19"/>
      <c r="I137" s="19"/>
      <c r="J137" s="19"/>
      <c r="K137" s="19"/>
      <c r="L137" s="20"/>
    </row>
    <row r="138" spans="1:12" ht="30">
      <c r="A138" s="19" t="s">
        <v>262</v>
      </c>
      <c r="B138" s="19" t="s">
        <v>38</v>
      </c>
      <c r="C138" s="19" t="s">
        <v>69</v>
      </c>
      <c r="D138" s="19"/>
      <c r="E138" s="19" t="s">
        <v>263</v>
      </c>
      <c r="F138" s="20" t="s">
        <v>45</v>
      </c>
      <c r="G138" s="19" t="s">
        <v>264</v>
      </c>
      <c r="H138" s="19" t="s">
        <v>265</v>
      </c>
      <c r="I138" s="19" t="s">
        <v>266</v>
      </c>
      <c r="J138" s="19"/>
      <c r="K138" s="19" t="s">
        <v>267</v>
      </c>
      <c r="L138" s="19" t="s">
        <v>268</v>
      </c>
    </row>
    <row r="139" spans="1:12" ht="60">
      <c r="A139" s="19" t="s">
        <v>269</v>
      </c>
      <c r="B139" s="19" t="s">
        <v>13</v>
      </c>
      <c r="C139" s="19" t="s">
        <v>14</v>
      </c>
      <c r="D139" s="19" t="s">
        <v>14</v>
      </c>
      <c r="E139" s="19" t="s">
        <v>14</v>
      </c>
      <c r="F139" s="20"/>
      <c r="G139" s="19"/>
      <c r="H139" s="19"/>
      <c r="I139" s="19"/>
      <c r="J139" s="19" t="s">
        <v>270</v>
      </c>
      <c r="K139" s="19"/>
      <c r="L139" s="20"/>
    </row>
    <row r="140" spans="1:12">
      <c r="A140" s="19" t="s">
        <v>271</v>
      </c>
      <c r="B140" s="19" t="s">
        <v>13</v>
      </c>
      <c r="C140" s="19"/>
      <c r="D140" s="19" t="s">
        <v>272</v>
      </c>
      <c r="E140" s="20"/>
      <c r="F140" s="20" t="s">
        <v>24</v>
      </c>
      <c r="G140" s="19"/>
      <c r="H140" s="19"/>
      <c r="I140" s="19"/>
      <c r="J140" s="19"/>
      <c r="K140" s="19"/>
      <c r="L140" s="20"/>
    </row>
    <row r="141" spans="1:12" ht="30">
      <c r="A141" s="19" t="s">
        <v>273</v>
      </c>
      <c r="B141" s="19" t="s">
        <v>13</v>
      </c>
      <c r="C141" s="19" t="s">
        <v>14</v>
      </c>
      <c r="D141" s="19" t="s">
        <v>14</v>
      </c>
      <c r="E141" s="19" t="s">
        <v>14</v>
      </c>
      <c r="F141" s="20"/>
      <c r="G141" s="19"/>
      <c r="H141" s="19"/>
      <c r="I141" s="19"/>
      <c r="J141" s="19"/>
      <c r="K141" s="19"/>
      <c r="L141" s="20"/>
    </row>
    <row r="142" spans="1:12">
      <c r="A142" s="19" t="s">
        <v>274</v>
      </c>
      <c r="B142" s="19" t="s">
        <v>13</v>
      </c>
      <c r="C142" s="19" t="s">
        <v>14</v>
      </c>
      <c r="D142" s="19" t="s">
        <v>14</v>
      </c>
      <c r="E142" s="19" t="s">
        <v>14</v>
      </c>
      <c r="F142" s="20"/>
      <c r="G142" s="19"/>
      <c r="H142" s="19"/>
      <c r="I142" s="19"/>
      <c r="J142" s="19"/>
      <c r="K142" s="19"/>
      <c r="L142" s="20"/>
    </row>
    <row r="143" spans="1:12" ht="30">
      <c r="A143" s="19" t="s">
        <v>275</v>
      </c>
      <c r="B143" s="19" t="s">
        <v>38</v>
      </c>
      <c r="C143" s="19" t="s">
        <v>62</v>
      </c>
      <c r="D143" s="19" t="s">
        <v>276</v>
      </c>
      <c r="E143" s="19" t="s">
        <v>277</v>
      </c>
      <c r="F143" s="20" t="s">
        <v>57</v>
      </c>
      <c r="G143" s="19"/>
      <c r="H143" s="19" t="s">
        <v>278</v>
      </c>
      <c r="I143" s="19"/>
      <c r="J143" s="19"/>
      <c r="K143" s="19" t="s">
        <v>16</v>
      </c>
      <c r="L143" s="20" t="s">
        <v>279</v>
      </c>
    </row>
    <row r="144" spans="1:12">
      <c r="A144" s="19" t="s">
        <v>280</v>
      </c>
      <c r="B144" s="19" t="s">
        <v>13</v>
      </c>
      <c r="C144" s="19" t="s">
        <v>14</v>
      </c>
      <c r="D144" s="19" t="s">
        <v>14</v>
      </c>
      <c r="E144" s="19" t="s">
        <v>14</v>
      </c>
      <c r="F144" s="20"/>
      <c r="G144" s="19"/>
      <c r="H144" s="19"/>
      <c r="I144" s="19"/>
      <c r="J144" s="19"/>
      <c r="K144" s="19"/>
      <c r="L144" s="20"/>
    </row>
    <row r="145" spans="1:12" ht="30">
      <c r="A145" s="19" t="s">
        <v>281</v>
      </c>
      <c r="B145" s="19" t="s">
        <v>38</v>
      </c>
      <c r="C145" s="19" t="s">
        <v>62</v>
      </c>
      <c r="D145" s="19"/>
      <c r="E145" s="20"/>
      <c r="F145" s="20" t="s">
        <v>24</v>
      </c>
      <c r="G145" s="19"/>
      <c r="H145" s="19"/>
      <c r="I145" s="19"/>
      <c r="J145" s="19"/>
      <c r="K145" s="19"/>
      <c r="L145" s="20"/>
    </row>
    <row r="146" spans="1:12" ht="45">
      <c r="A146" s="19" t="s">
        <v>282</v>
      </c>
      <c r="B146" s="19" t="s">
        <v>38</v>
      </c>
      <c r="C146" s="19" t="s">
        <v>62</v>
      </c>
      <c r="D146" s="19"/>
      <c r="E146" s="20"/>
      <c r="F146" s="20" t="s">
        <v>24</v>
      </c>
      <c r="G146" s="19"/>
      <c r="H146" s="19"/>
      <c r="I146" s="19"/>
      <c r="J146" s="19"/>
      <c r="K146" s="19"/>
      <c r="L146" s="20"/>
    </row>
    <row r="147" spans="1:12" ht="30">
      <c r="A147" s="19" t="s">
        <v>283</v>
      </c>
      <c r="B147" s="19" t="s">
        <v>38</v>
      </c>
      <c r="C147" s="19" t="s">
        <v>62</v>
      </c>
      <c r="D147" s="19"/>
      <c r="E147" s="20"/>
      <c r="F147" s="20" t="s">
        <v>24</v>
      </c>
      <c r="G147" s="19"/>
      <c r="H147" s="19"/>
      <c r="I147" s="19"/>
      <c r="J147" s="19"/>
      <c r="K147" s="19"/>
      <c r="L147" s="20"/>
    </row>
    <row r="148" spans="1:12" ht="45">
      <c r="A148" s="19" t="s">
        <v>284</v>
      </c>
      <c r="B148" s="19" t="s">
        <v>38</v>
      </c>
      <c r="C148" s="19" t="s">
        <v>285</v>
      </c>
      <c r="D148" s="19"/>
      <c r="E148" s="19" t="s">
        <v>169</v>
      </c>
      <c r="F148" s="20" t="s">
        <v>57</v>
      </c>
      <c r="G148" s="19" t="s">
        <v>286</v>
      </c>
      <c r="H148" s="19" t="s">
        <v>287</v>
      </c>
      <c r="I148" s="19"/>
      <c r="J148" s="19"/>
      <c r="K148" s="19" t="s">
        <v>267</v>
      </c>
      <c r="L148" s="19" t="s">
        <v>288</v>
      </c>
    </row>
    <row r="149" spans="1:12" ht="30">
      <c r="A149" s="19" t="s">
        <v>289</v>
      </c>
      <c r="B149" s="19" t="s">
        <v>38</v>
      </c>
      <c r="C149" s="19" t="s">
        <v>285</v>
      </c>
      <c r="D149" s="19"/>
      <c r="E149" s="19" t="s">
        <v>169</v>
      </c>
      <c r="F149" s="20" t="s">
        <v>57</v>
      </c>
      <c r="G149" s="19"/>
      <c r="H149" s="19"/>
      <c r="I149" s="19"/>
      <c r="J149" s="19"/>
      <c r="K149" s="19" t="s">
        <v>267</v>
      </c>
      <c r="L149" s="19" t="s">
        <v>288</v>
      </c>
    </row>
    <row r="150" spans="1:12">
      <c r="A150" s="19" t="s">
        <v>290</v>
      </c>
      <c r="B150" s="19" t="s">
        <v>38</v>
      </c>
      <c r="C150" s="19" t="s">
        <v>62</v>
      </c>
      <c r="D150" s="19"/>
      <c r="E150" s="20" t="s">
        <v>63</v>
      </c>
      <c r="F150" s="20" t="s">
        <v>24</v>
      </c>
      <c r="G150" s="19"/>
      <c r="H150" s="19"/>
      <c r="I150" s="19"/>
      <c r="J150" s="19"/>
      <c r="K150" s="19"/>
      <c r="L150" s="20"/>
    </row>
    <row r="151" spans="1:12" ht="30">
      <c r="A151" s="19" t="s">
        <v>291</v>
      </c>
      <c r="B151" s="19" t="s">
        <v>38</v>
      </c>
      <c r="C151" s="19" t="s">
        <v>292</v>
      </c>
      <c r="D151" s="19"/>
      <c r="E151" s="19" t="s">
        <v>169</v>
      </c>
      <c r="F151" s="20" t="s">
        <v>57</v>
      </c>
      <c r="G151" s="19"/>
      <c r="H151" s="19"/>
      <c r="I151" s="19"/>
      <c r="J151" s="19"/>
      <c r="K151" s="19" t="s">
        <v>267</v>
      </c>
      <c r="L151" s="19" t="s">
        <v>288</v>
      </c>
    </row>
    <row r="152" spans="1:12">
      <c r="A152" s="19" t="s">
        <v>293</v>
      </c>
      <c r="B152" s="19" t="s">
        <v>38</v>
      </c>
      <c r="C152" s="19" t="s">
        <v>62</v>
      </c>
      <c r="D152" s="19"/>
      <c r="E152" s="20" t="s">
        <v>63</v>
      </c>
      <c r="F152" s="20" t="s">
        <v>57</v>
      </c>
      <c r="G152" s="19"/>
      <c r="H152" s="19"/>
      <c r="I152" s="19"/>
      <c r="J152" s="19"/>
      <c r="K152" s="19"/>
      <c r="L152" s="54"/>
    </row>
    <row r="153" spans="1:12" ht="45">
      <c r="A153" s="19" t="s">
        <v>294</v>
      </c>
      <c r="B153" s="19" t="s">
        <v>13</v>
      </c>
      <c r="C153" s="19" t="s">
        <v>14</v>
      </c>
      <c r="D153" s="19" t="s">
        <v>14</v>
      </c>
      <c r="E153" s="19" t="s">
        <v>14</v>
      </c>
      <c r="F153" s="20"/>
      <c r="G153" s="19"/>
      <c r="H153" s="19"/>
      <c r="I153" s="19"/>
      <c r="J153" s="19"/>
      <c r="K153" s="19"/>
      <c r="L153" s="20"/>
    </row>
    <row r="154" spans="1:12">
      <c r="A154" s="19" t="s">
        <v>295</v>
      </c>
      <c r="B154" s="19" t="s">
        <v>13</v>
      </c>
      <c r="C154" s="19" t="s">
        <v>14</v>
      </c>
      <c r="D154" s="19" t="s">
        <v>14</v>
      </c>
      <c r="E154" s="19" t="s">
        <v>14</v>
      </c>
      <c r="F154" s="20"/>
      <c r="G154" s="19"/>
      <c r="H154" s="19"/>
      <c r="I154" s="19"/>
      <c r="J154" s="19"/>
      <c r="K154" s="19"/>
      <c r="L154" s="20"/>
    </row>
    <row r="155" spans="1:12">
      <c r="A155" s="19" t="s">
        <v>296</v>
      </c>
      <c r="B155" s="19" t="s">
        <v>13</v>
      </c>
      <c r="C155" s="19" t="s">
        <v>14</v>
      </c>
      <c r="D155" s="19" t="s">
        <v>14</v>
      </c>
      <c r="E155" s="19" t="s">
        <v>14</v>
      </c>
      <c r="F155" s="20"/>
      <c r="G155" s="19"/>
      <c r="H155" s="19"/>
      <c r="I155" s="19"/>
      <c r="J155" s="19"/>
      <c r="K155" s="19"/>
      <c r="L155" s="20"/>
    </row>
    <row r="156" spans="1:12">
      <c r="A156" s="19" t="s">
        <v>297</v>
      </c>
      <c r="B156" s="19" t="s">
        <v>13</v>
      </c>
      <c r="C156" s="19" t="s">
        <v>14</v>
      </c>
      <c r="D156" s="19" t="s">
        <v>14</v>
      </c>
      <c r="E156" s="19" t="s">
        <v>14</v>
      </c>
      <c r="F156" s="20"/>
      <c r="G156" s="19"/>
      <c r="H156" s="19"/>
      <c r="I156" s="19"/>
      <c r="J156" s="19"/>
      <c r="K156" s="19"/>
      <c r="L156" s="20"/>
    </row>
    <row r="157" spans="1:12">
      <c r="A157" s="19" t="s">
        <v>298</v>
      </c>
      <c r="B157" s="19" t="s">
        <v>13</v>
      </c>
      <c r="C157" s="19" t="s">
        <v>14</v>
      </c>
      <c r="D157" s="19" t="s">
        <v>14</v>
      </c>
      <c r="E157" s="19" t="s">
        <v>14</v>
      </c>
      <c r="F157" s="20"/>
      <c r="G157" s="19"/>
      <c r="H157" s="19"/>
      <c r="I157" s="19"/>
      <c r="J157" s="19"/>
      <c r="K157" s="19"/>
      <c r="L157" s="20"/>
    </row>
    <row r="158" spans="1:12">
      <c r="A158" s="19" t="s">
        <v>299</v>
      </c>
      <c r="B158" s="19" t="s">
        <v>13</v>
      </c>
      <c r="C158" s="19" t="s">
        <v>14</v>
      </c>
      <c r="D158" s="19" t="s">
        <v>14</v>
      </c>
      <c r="E158" s="19" t="s">
        <v>14</v>
      </c>
      <c r="F158" s="20"/>
      <c r="G158" s="19"/>
      <c r="H158" s="19"/>
      <c r="I158" s="19"/>
      <c r="J158" s="19"/>
      <c r="K158" s="19"/>
      <c r="L158" s="20"/>
    </row>
    <row r="159" spans="1:12">
      <c r="A159" s="19" t="s">
        <v>300</v>
      </c>
      <c r="B159" s="19" t="s">
        <v>13</v>
      </c>
      <c r="C159" s="19" t="s">
        <v>14</v>
      </c>
      <c r="D159" s="19" t="s">
        <v>14</v>
      </c>
      <c r="E159" s="19" t="s">
        <v>14</v>
      </c>
      <c r="F159" s="20"/>
      <c r="G159" s="19"/>
      <c r="H159" s="19"/>
      <c r="I159" s="19"/>
      <c r="J159" s="19"/>
      <c r="K159" s="19"/>
      <c r="L159" s="20"/>
    </row>
    <row r="160" spans="1:12">
      <c r="A160" s="19" t="s">
        <v>301</v>
      </c>
      <c r="B160" s="19" t="s">
        <v>13</v>
      </c>
      <c r="C160" s="19" t="s">
        <v>14</v>
      </c>
      <c r="D160" s="19" t="s">
        <v>14</v>
      </c>
      <c r="E160" s="19" t="s">
        <v>14</v>
      </c>
      <c r="F160" s="20"/>
      <c r="G160" s="19"/>
      <c r="H160" s="19"/>
      <c r="I160" s="19"/>
      <c r="J160" s="19"/>
      <c r="K160" s="19"/>
      <c r="L160" s="20"/>
    </row>
    <row r="161" spans="1:12">
      <c r="A161" s="19" t="s">
        <v>302</v>
      </c>
      <c r="B161" s="19" t="s">
        <v>13</v>
      </c>
      <c r="C161" s="19" t="s">
        <v>14</v>
      </c>
      <c r="D161" s="19" t="s">
        <v>14</v>
      </c>
      <c r="E161" s="19" t="s">
        <v>14</v>
      </c>
      <c r="F161" s="20"/>
      <c r="G161" s="19"/>
      <c r="H161" s="19"/>
      <c r="I161" s="19"/>
      <c r="J161" s="19"/>
      <c r="K161" s="19"/>
      <c r="L161" s="20"/>
    </row>
    <row r="162" spans="1:12">
      <c r="A162" s="19" t="s">
        <v>303</v>
      </c>
      <c r="B162" s="19" t="s">
        <v>13</v>
      </c>
      <c r="C162" s="19" t="s">
        <v>14</v>
      </c>
      <c r="D162" s="19" t="s">
        <v>14</v>
      </c>
      <c r="E162" s="19" t="s">
        <v>14</v>
      </c>
      <c r="F162" s="20"/>
      <c r="G162" s="19"/>
      <c r="H162" s="19"/>
      <c r="I162" s="19"/>
      <c r="J162" s="19"/>
      <c r="K162" s="19"/>
      <c r="L162" s="20"/>
    </row>
    <row r="163" spans="1:12" ht="30">
      <c r="A163" s="19" t="s">
        <v>304</v>
      </c>
      <c r="B163" s="19" t="s">
        <v>13</v>
      </c>
      <c r="C163" s="19" t="s">
        <v>14</v>
      </c>
      <c r="D163" s="19" t="s">
        <v>14</v>
      </c>
      <c r="E163" s="19" t="s">
        <v>14</v>
      </c>
      <c r="F163" s="20"/>
      <c r="G163" s="19"/>
      <c r="H163" s="19"/>
      <c r="I163" s="19"/>
      <c r="J163" s="19"/>
      <c r="K163" s="19"/>
      <c r="L163" s="20"/>
    </row>
    <row r="164" spans="1:12" ht="60">
      <c r="A164" s="19" t="s">
        <v>305</v>
      </c>
      <c r="B164" s="19" t="s">
        <v>13</v>
      </c>
      <c r="C164" s="19" t="s">
        <v>14</v>
      </c>
      <c r="D164" s="19" t="s">
        <v>14</v>
      </c>
      <c r="E164" s="19" t="s">
        <v>14</v>
      </c>
      <c r="F164" s="20"/>
      <c r="G164" s="19"/>
      <c r="H164" s="19"/>
      <c r="I164" s="19"/>
      <c r="J164" s="19"/>
      <c r="K164" s="19"/>
      <c r="L164" s="20"/>
    </row>
    <row r="165" spans="1:12" ht="135">
      <c r="A165" s="19" t="s">
        <v>306</v>
      </c>
      <c r="B165" s="19" t="s">
        <v>13</v>
      </c>
      <c r="C165" s="19" t="s">
        <v>97</v>
      </c>
      <c r="D165" s="19"/>
      <c r="E165" s="20"/>
      <c r="F165" s="20" t="s">
        <v>45</v>
      </c>
      <c r="G165" s="19" t="s">
        <v>307</v>
      </c>
      <c r="H165" s="19"/>
      <c r="I165" s="19" t="s">
        <v>308</v>
      </c>
      <c r="J165" s="19"/>
      <c r="K165" s="19" t="s">
        <v>69</v>
      </c>
      <c r="L165" s="19" t="s">
        <v>309</v>
      </c>
    </row>
    <row r="166" spans="1:12" ht="30">
      <c r="A166" s="19" t="s">
        <v>310</v>
      </c>
      <c r="B166" s="19" t="s">
        <v>38</v>
      </c>
      <c r="C166" s="19" t="s">
        <v>311</v>
      </c>
      <c r="D166" s="19"/>
      <c r="E166" s="20" t="s">
        <v>63</v>
      </c>
      <c r="F166" s="20" t="s">
        <v>24</v>
      </c>
      <c r="G166" s="19"/>
      <c r="H166" s="19"/>
      <c r="I166" s="19"/>
      <c r="J166" s="19"/>
      <c r="K166" s="19"/>
      <c r="L166" s="20"/>
    </row>
    <row r="167" spans="1:12" ht="30">
      <c r="A167" s="19" t="s">
        <v>312</v>
      </c>
      <c r="B167" s="19" t="s">
        <v>38</v>
      </c>
      <c r="C167" s="19" t="s">
        <v>311</v>
      </c>
      <c r="D167" s="19"/>
      <c r="E167" s="20" t="s">
        <v>63</v>
      </c>
      <c r="F167" s="20" t="s">
        <v>24</v>
      </c>
      <c r="G167" s="19"/>
      <c r="H167" s="19"/>
      <c r="I167" s="19"/>
      <c r="J167" s="19"/>
      <c r="K167" s="19"/>
      <c r="L167" s="20"/>
    </row>
    <row r="168" spans="1:12" ht="30">
      <c r="A168" s="19" t="s">
        <v>300</v>
      </c>
      <c r="B168" s="19" t="s">
        <v>38</v>
      </c>
      <c r="C168" s="19" t="s">
        <v>311</v>
      </c>
      <c r="D168" s="19"/>
      <c r="E168" s="20" t="s">
        <v>63</v>
      </c>
      <c r="F168" s="20" t="s">
        <v>24</v>
      </c>
      <c r="G168" s="19"/>
      <c r="H168" s="19"/>
      <c r="I168" s="19"/>
      <c r="J168" s="19"/>
      <c r="K168" s="19"/>
      <c r="L168" s="20"/>
    </row>
    <row r="169" spans="1:12" ht="30">
      <c r="A169" s="19" t="s">
        <v>313</v>
      </c>
      <c r="B169" s="19" t="s">
        <v>38</v>
      </c>
      <c r="C169" s="19" t="s">
        <v>311</v>
      </c>
      <c r="D169" s="19"/>
      <c r="E169" s="20" t="s">
        <v>63</v>
      </c>
      <c r="F169" s="20" t="s">
        <v>24</v>
      </c>
      <c r="G169" s="19"/>
      <c r="H169" s="19"/>
      <c r="I169" s="19"/>
      <c r="J169" s="19"/>
      <c r="K169" s="19"/>
      <c r="L169" s="20"/>
    </row>
    <row r="170" spans="1:12" ht="30">
      <c r="A170" s="19" t="s">
        <v>314</v>
      </c>
      <c r="B170" s="19" t="s">
        <v>38</v>
      </c>
      <c r="C170" s="19" t="s">
        <v>311</v>
      </c>
      <c r="D170" s="19"/>
      <c r="E170" s="20" t="s">
        <v>63</v>
      </c>
      <c r="F170" s="20" t="s">
        <v>24</v>
      </c>
      <c r="G170" s="19"/>
      <c r="H170" s="19"/>
      <c r="I170" s="19"/>
      <c r="J170" s="19"/>
      <c r="K170" s="19"/>
      <c r="L170" s="20"/>
    </row>
    <row r="171" spans="1:12" ht="60">
      <c r="A171" s="19" t="s">
        <v>315</v>
      </c>
      <c r="B171" s="19" t="s">
        <v>38</v>
      </c>
      <c r="C171" s="19" t="s">
        <v>62</v>
      </c>
      <c r="D171" s="19"/>
      <c r="E171" s="19" t="s">
        <v>316</v>
      </c>
      <c r="F171" s="20" t="s">
        <v>57</v>
      </c>
      <c r="G171" s="19" t="s">
        <v>317</v>
      </c>
      <c r="H171" s="19"/>
      <c r="I171" s="19" t="s">
        <v>318</v>
      </c>
      <c r="J171" s="19"/>
      <c r="K171" s="19" t="s">
        <v>319</v>
      </c>
      <c r="L171" s="19" t="s">
        <v>320</v>
      </c>
    </row>
    <row r="172" spans="1:12" ht="60">
      <c r="A172" s="19" t="s">
        <v>321</v>
      </c>
      <c r="B172" s="19" t="s">
        <v>38</v>
      </c>
      <c r="C172" s="19" t="s">
        <v>62</v>
      </c>
      <c r="D172" s="19"/>
      <c r="E172" s="19" t="s">
        <v>316</v>
      </c>
      <c r="F172" s="20" t="s">
        <v>57</v>
      </c>
      <c r="G172" s="19"/>
      <c r="H172" s="19"/>
      <c r="I172" s="19" t="s">
        <v>318</v>
      </c>
      <c r="J172" s="19"/>
      <c r="K172" s="19" t="s">
        <v>319</v>
      </c>
      <c r="L172" s="19" t="s">
        <v>320</v>
      </c>
    </row>
    <row r="173" spans="1:12" ht="60">
      <c r="A173" s="19" t="s">
        <v>322</v>
      </c>
      <c r="B173" s="19" t="s">
        <v>38</v>
      </c>
      <c r="C173" s="19" t="s">
        <v>62</v>
      </c>
      <c r="D173" s="19"/>
      <c r="E173" s="19" t="s">
        <v>316</v>
      </c>
      <c r="F173" s="20" t="s">
        <v>57</v>
      </c>
      <c r="G173" s="19"/>
      <c r="H173" s="19"/>
      <c r="I173" s="19" t="s">
        <v>318</v>
      </c>
      <c r="J173" s="19"/>
      <c r="K173" s="19" t="s">
        <v>319</v>
      </c>
      <c r="L173" s="19" t="s">
        <v>320</v>
      </c>
    </row>
    <row r="174" spans="1:12" ht="60">
      <c r="A174" s="19" t="s">
        <v>323</v>
      </c>
      <c r="B174" s="19" t="s">
        <v>38</v>
      </c>
      <c r="C174" s="19" t="s">
        <v>62</v>
      </c>
      <c r="D174" s="19"/>
      <c r="E174" s="19" t="s">
        <v>316</v>
      </c>
      <c r="F174" s="20" t="s">
        <v>57</v>
      </c>
      <c r="G174" s="19"/>
      <c r="H174" s="19"/>
      <c r="I174" s="19" t="s">
        <v>318</v>
      </c>
      <c r="J174" s="19"/>
      <c r="K174" s="19" t="s">
        <v>319</v>
      </c>
      <c r="L174" s="19" t="s">
        <v>320</v>
      </c>
    </row>
    <row r="175" spans="1:12" ht="60">
      <c r="A175" s="19" t="s">
        <v>324</v>
      </c>
      <c r="B175" s="19" t="s">
        <v>38</v>
      </c>
      <c r="C175" s="19" t="s">
        <v>62</v>
      </c>
      <c r="D175" s="19"/>
      <c r="E175" s="19" t="s">
        <v>316</v>
      </c>
      <c r="F175" s="20" t="s">
        <v>57</v>
      </c>
      <c r="G175" s="19"/>
      <c r="H175" s="19"/>
      <c r="I175" s="19" t="s">
        <v>318</v>
      </c>
      <c r="J175" s="19"/>
      <c r="K175" s="19" t="s">
        <v>319</v>
      </c>
      <c r="L175" s="19" t="s">
        <v>320</v>
      </c>
    </row>
    <row r="176" spans="1:12" ht="60">
      <c r="A176" s="19" t="s">
        <v>325</v>
      </c>
      <c r="B176" s="19" t="s">
        <v>38</v>
      </c>
      <c r="C176" s="19" t="s">
        <v>62</v>
      </c>
      <c r="D176" s="19" t="s">
        <v>326</v>
      </c>
      <c r="E176" s="19" t="s">
        <v>316</v>
      </c>
      <c r="F176" s="20" t="s">
        <v>57</v>
      </c>
      <c r="G176" s="19"/>
      <c r="H176" s="19"/>
      <c r="I176" s="19" t="s">
        <v>318</v>
      </c>
      <c r="J176" s="19"/>
      <c r="K176" s="19" t="s">
        <v>319</v>
      </c>
      <c r="L176" s="19" t="s">
        <v>320</v>
      </c>
    </row>
    <row r="177" spans="1:12" ht="60">
      <c r="A177" s="19" t="s">
        <v>327</v>
      </c>
      <c r="B177" s="19" t="s">
        <v>38</v>
      </c>
      <c r="C177" s="19" t="s">
        <v>62</v>
      </c>
      <c r="D177" s="19"/>
      <c r="E177" s="19" t="s">
        <v>316</v>
      </c>
      <c r="F177" s="20" t="s">
        <v>57</v>
      </c>
      <c r="G177" s="19"/>
      <c r="H177" s="19"/>
      <c r="I177" s="19" t="s">
        <v>318</v>
      </c>
      <c r="J177" s="19"/>
      <c r="K177" s="19" t="s">
        <v>319</v>
      </c>
      <c r="L177" s="19" t="s">
        <v>320</v>
      </c>
    </row>
    <row r="178" spans="1:12" ht="30">
      <c r="A178" s="19" t="s">
        <v>328</v>
      </c>
      <c r="B178" s="19" t="s">
        <v>38</v>
      </c>
      <c r="C178" s="19" t="s">
        <v>311</v>
      </c>
      <c r="D178" s="19"/>
      <c r="E178" s="20" t="s">
        <v>63</v>
      </c>
      <c r="F178" s="20" t="s">
        <v>24</v>
      </c>
      <c r="G178" s="19"/>
      <c r="H178" s="19"/>
      <c r="I178" s="19"/>
      <c r="J178" s="19"/>
      <c r="K178" s="19"/>
      <c r="L178" s="20"/>
    </row>
    <row r="179" spans="1:12" ht="30">
      <c r="A179" s="19" t="s">
        <v>329</v>
      </c>
      <c r="B179" s="19" t="s">
        <v>38</v>
      </c>
      <c r="C179" s="19" t="s">
        <v>311</v>
      </c>
      <c r="D179" s="19"/>
      <c r="E179" s="20" t="s">
        <v>63</v>
      </c>
      <c r="F179" s="20" t="s">
        <v>24</v>
      </c>
      <c r="G179" s="19"/>
      <c r="H179" s="19"/>
      <c r="I179" s="19"/>
      <c r="J179" s="19"/>
      <c r="K179" s="19"/>
      <c r="L179" s="20"/>
    </row>
    <row r="180" spans="1:12" ht="30">
      <c r="A180" s="19" t="s">
        <v>330</v>
      </c>
      <c r="B180" s="19" t="s">
        <v>38</v>
      </c>
      <c r="C180" s="19" t="s">
        <v>311</v>
      </c>
      <c r="D180" s="19"/>
      <c r="E180" s="20" t="s">
        <v>63</v>
      </c>
      <c r="F180" s="20" t="s">
        <v>24</v>
      </c>
      <c r="G180" s="19"/>
      <c r="H180" s="19"/>
      <c r="I180" s="19"/>
      <c r="J180" s="19"/>
      <c r="K180" s="19"/>
      <c r="L180" s="20"/>
    </row>
    <row r="181" spans="1:12" ht="30">
      <c r="A181" s="19" t="s">
        <v>331</v>
      </c>
      <c r="B181" s="19" t="s">
        <v>38</v>
      </c>
      <c r="C181" s="19" t="s">
        <v>311</v>
      </c>
      <c r="D181" s="19"/>
      <c r="E181" s="20" t="s">
        <v>63</v>
      </c>
      <c r="F181" s="20" t="s">
        <v>24</v>
      </c>
      <c r="G181" s="19"/>
      <c r="H181" s="19"/>
      <c r="I181" s="19"/>
      <c r="J181" s="19"/>
      <c r="K181" s="19"/>
      <c r="L181" s="20"/>
    </row>
    <row r="182" spans="1:12" ht="30">
      <c r="A182" s="19" t="s">
        <v>332</v>
      </c>
      <c r="B182" s="19" t="s">
        <v>38</v>
      </c>
      <c r="C182" s="19" t="s">
        <v>311</v>
      </c>
      <c r="D182" s="19"/>
      <c r="E182" s="20" t="s">
        <v>63</v>
      </c>
      <c r="F182" s="20" t="s">
        <v>24</v>
      </c>
      <c r="G182" s="19"/>
      <c r="H182" s="19"/>
      <c r="I182" s="19"/>
      <c r="J182" s="19"/>
      <c r="K182" s="19"/>
      <c r="L182" s="20"/>
    </row>
    <row r="183" spans="1:12" ht="30">
      <c r="A183" s="19" t="s">
        <v>333</v>
      </c>
      <c r="B183" s="19" t="s">
        <v>38</v>
      </c>
      <c r="C183" s="19" t="s">
        <v>311</v>
      </c>
      <c r="D183" s="19"/>
      <c r="E183" s="20" t="s">
        <v>63</v>
      </c>
      <c r="F183" s="20" t="s">
        <v>24</v>
      </c>
      <c r="G183" s="19"/>
      <c r="H183" s="19"/>
      <c r="I183" s="19"/>
      <c r="J183" s="19"/>
      <c r="K183" s="19"/>
      <c r="L183" s="20"/>
    </row>
    <row r="184" spans="1:12" ht="30">
      <c r="A184" s="19" t="s">
        <v>334</v>
      </c>
      <c r="B184" s="19" t="s">
        <v>38</v>
      </c>
      <c r="C184" s="19" t="s">
        <v>311</v>
      </c>
      <c r="D184" s="19"/>
      <c r="E184" s="20" t="s">
        <v>63</v>
      </c>
      <c r="F184" s="20" t="s">
        <v>24</v>
      </c>
      <c r="G184" s="19"/>
      <c r="H184" s="19"/>
      <c r="I184" s="19"/>
      <c r="J184" s="19"/>
      <c r="K184" s="19"/>
      <c r="L184" s="20"/>
    </row>
    <row r="185" spans="1:12" ht="30">
      <c r="A185" s="19" t="s">
        <v>335</v>
      </c>
      <c r="B185" s="19" t="s">
        <v>38</v>
      </c>
      <c r="C185" s="19" t="s">
        <v>311</v>
      </c>
      <c r="D185" s="19"/>
      <c r="E185" s="20" t="s">
        <v>63</v>
      </c>
      <c r="F185" s="20" t="s">
        <v>24</v>
      </c>
      <c r="G185" s="19"/>
      <c r="H185" s="19"/>
      <c r="I185" s="19"/>
      <c r="J185" s="19"/>
      <c r="K185" s="19"/>
      <c r="L185" s="20"/>
    </row>
    <row r="186" spans="1:12" ht="30">
      <c r="A186" s="19" t="s">
        <v>336</v>
      </c>
      <c r="B186" s="19" t="s">
        <v>38</v>
      </c>
      <c r="C186" s="19" t="s">
        <v>311</v>
      </c>
      <c r="D186" s="19"/>
      <c r="E186" s="20" t="s">
        <v>63</v>
      </c>
      <c r="F186" s="20" t="s">
        <v>24</v>
      </c>
      <c r="G186" s="19"/>
      <c r="H186" s="19"/>
      <c r="I186" s="19"/>
      <c r="J186" s="19"/>
      <c r="K186" s="19"/>
      <c r="L186" s="20"/>
    </row>
    <row r="187" spans="1:12" ht="30">
      <c r="A187" s="19" t="s">
        <v>333</v>
      </c>
      <c r="B187" s="19" t="s">
        <v>38</v>
      </c>
      <c r="C187" s="19" t="s">
        <v>311</v>
      </c>
      <c r="D187" s="19"/>
      <c r="E187" s="20" t="s">
        <v>63</v>
      </c>
      <c r="F187" s="20" t="s">
        <v>24</v>
      </c>
      <c r="G187" s="19"/>
      <c r="H187" s="19"/>
      <c r="I187" s="19"/>
      <c r="J187" s="19"/>
      <c r="K187" s="19"/>
      <c r="L187" s="20"/>
    </row>
    <row r="188" spans="1:12" ht="30">
      <c r="A188" s="19" t="s">
        <v>334</v>
      </c>
      <c r="B188" s="19" t="s">
        <v>38</v>
      </c>
      <c r="C188" s="19" t="s">
        <v>311</v>
      </c>
      <c r="D188" s="19"/>
      <c r="E188" s="20" t="s">
        <v>63</v>
      </c>
      <c r="F188" s="20" t="s">
        <v>24</v>
      </c>
      <c r="G188" s="19"/>
      <c r="H188" s="19"/>
      <c r="I188" s="19"/>
      <c r="J188" s="19"/>
      <c r="K188" s="19"/>
      <c r="L188" s="20"/>
    </row>
    <row r="189" spans="1:12" ht="30">
      <c r="A189" s="19" t="s">
        <v>335</v>
      </c>
      <c r="B189" s="19" t="s">
        <v>38</v>
      </c>
      <c r="C189" s="19" t="s">
        <v>311</v>
      </c>
      <c r="D189" s="19"/>
      <c r="E189" s="20" t="s">
        <v>63</v>
      </c>
      <c r="F189" s="20" t="s">
        <v>24</v>
      </c>
      <c r="G189" s="19"/>
      <c r="H189" s="19"/>
      <c r="I189" s="19"/>
      <c r="J189" s="19"/>
      <c r="K189" s="19"/>
      <c r="L189" s="20"/>
    </row>
    <row r="190" spans="1:12" ht="30">
      <c r="A190" s="19" t="s">
        <v>337</v>
      </c>
      <c r="B190" s="19" t="s">
        <v>38</v>
      </c>
      <c r="C190" s="19" t="s">
        <v>311</v>
      </c>
      <c r="D190" s="19"/>
      <c r="E190" s="20" t="s">
        <v>63</v>
      </c>
      <c r="F190" s="20" t="s">
        <v>24</v>
      </c>
      <c r="G190" s="19"/>
      <c r="H190" s="19"/>
      <c r="I190" s="19"/>
      <c r="J190" s="19"/>
      <c r="K190" s="19"/>
      <c r="L190" s="20"/>
    </row>
    <row r="191" spans="1:12" ht="30">
      <c r="A191" s="19" t="s">
        <v>333</v>
      </c>
      <c r="B191" s="19" t="s">
        <v>38</v>
      </c>
      <c r="C191" s="19" t="s">
        <v>311</v>
      </c>
      <c r="D191" s="19"/>
      <c r="E191" s="20" t="s">
        <v>63</v>
      </c>
      <c r="F191" s="20" t="s">
        <v>24</v>
      </c>
      <c r="G191" s="19"/>
      <c r="H191" s="19"/>
      <c r="I191" s="19"/>
      <c r="J191" s="19"/>
      <c r="K191" s="19"/>
      <c r="L191" s="20"/>
    </row>
    <row r="192" spans="1:12" ht="30">
      <c r="A192" s="19" t="s">
        <v>334</v>
      </c>
      <c r="B192" s="19" t="s">
        <v>38</v>
      </c>
      <c r="C192" s="19" t="s">
        <v>311</v>
      </c>
      <c r="D192" s="19"/>
      <c r="E192" s="20" t="s">
        <v>63</v>
      </c>
      <c r="F192" s="20" t="s">
        <v>24</v>
      </c>
      <c r="G192" s="19"/>
      <c r="H192" s="19"/>
      <c r="I192" s="19"/>
      <c r="J192" s="19"/>
      <c r="K192" s="19"/>
      <c r="L192" s="20"/>
    </row>
    <row r="193" spans="1:12" ht="30">
      <c r="A193" s="19" t="s">
        <v>335</v>
      </c>
      <c r="B193" s="19" t="s">
        <v>38</v>
      </c>
      <c r="C193" s="19" t="s">
        <v>311</v>
      </c>
      <c r="D193" s="19"/>
      <c r="E193" s="20" t="s">
        <v>63</v>
      </c>
      <c r="F193" s="20" t="s">
        <v>24</v>
      </c>
      <c r="G193" s="19"/>
      <c r="H193" s="19"/>
      <c r="I193" s="19"/>
      <c r="J193" s="19"/>
      <c r="K193" s="19"/>
      <c r="L193" s="20"/>
    </row>
    <row r="194" spans="1:12" ht="30">
      <c r="A194" s="19" t="s">
        <v>338</v>
      </c>
      <c r="B194" s="19" t="s">
        <v>38</v>
      </c>
      <c r="C194" s="19" t="s">
        <v>311</v>
      </c>
      <c r="D194" s="19"/>
      <c r="E194" s="20" t="s">
        <v>63</v>
      </c>
      <c r="F194" s="20" t="s">
        <v>24</v>
      </c>
      <c r="G194" s="19"/>
      <c r="H194" s="19"/>
      <c r="I194" s="19"/>
      <c r="J194" s="19"/>
      <c r="K194" s="19"/>
      <c r="L194" s="20"/>
    </row>
    <row r="195" spans="1:12" ht="30">
      <c r="A195" s="19" t="s">
        <v>333</v>
      </c>
      <c r="B195" s="19" t="s">
        <v>38</v>
      </c>
      <c r="C195" s="19" t="s">
        <v>311</v>
      </c>
      <c r="D195" s="19"/>
      <c r="E195" s="20" t="s">
        <v>63</v>
      </c>
      <c r="F195" s="20" t="s">
        <v>24</v>
      </c>
      <c r="G195" s="19"/>
      <c r="H195" s="19"/>
      <c r="I195" s="19"/>
      <c r="J195" s="19"/>
      <c r="K195" s="19"/>
      <c r="L195" s="20"/>
    </row>
    <row r="196" spans="1:12" ht="30">
      <c r="A196" s="19" t="s">
        <v>334</v>
      </c>
      <c r="B196" s="19" t="s">
        <v>38</v>
      </c>
      <c r="C196" s="19" t="s">
        <v>311</v>
      </c>
      <c r="D196" s="19"/>
      <c r="E196" s="20" t="s">
        <v>63</v>
      </c>
      <c r="F196" s="20" t="s">
        <v>24</v>
      </c>
      <c r="G196" s="19"/>
      <c r="H196" s="19"/>
      <c r="I196" s="19"/>
      <c r="J196" s="19"/>
      <c r="K196" s="19"/>
      <c r="L196" s="20"/>
    </row>
    <row r="197" spans="1:12" ht="30">
      <c r="A197" s="19" t="s">
        <v>335</v>
      </c>
      <c r="B197" s="19" t="s">
        <v>38</v>
      </c>
      <c r="C197" s="19" t="s">
        <v>311</v>
      </c>
      <c r="D197" s="19"/>
      <c r="E197" s="20" t="s">
        <v>63</v>
      </c>
      <c r="F197" s="20" t="s">
        <v>24</v>
      </c>
      <c r="G197" s="19"/>
      <c r="H197" s="19"/>
      <c r="I197" s="19"/>
      <c r="J197" s="19"/>
      <c r="K197" s="19"/>
      <c r="L197" s="20"/>
    </row>
    <row r="198" spans="1:12" ht="30">
      <c r="A198" s="19" t="s">
        <v>339</v>
      </c>
      <c r="B198" s="19" t="s">
        <v>38</v>
      </c>
      <c r="C198" s="19" t="s">
        <v>311</v>
      </c>
      <c r="D198" s="19"/>
      <c r="E198" s="19" t="s">
        <v>340</v>
      </c>
      <c r="F198" s="20" t="s">
        <v>24</v>
      </c>
      <c r="G198" s="19"/>
      <c r="H198" s="19"/>
      <c r="I198" s="19"/>
      <c r="J198" s="19"/>
      <c r="K198" s="19"/>
      <c r="L198" s="20"/>
    </row>
    <row r="199" spans="1:12" ht="30">
      <c r="A199" s="19" t="s">
        <v>341</v>
      </c>
      <c r="B199" s="19" t="s">
        <v>38</v>
      </c>
      <c r="C199" s="19" t="s">
        <v>311</v>
      </c>
      <c r="D199" s="19" t="s">
        <v>342</v>
      </c>
      <c r="E199" s="20" t="s">
        <v>63</v>
      </c>
      <c r="F199" s="20" t="s">
        <v>24</v>
      </c>
      <c r="G199" s="19"/>
      <c r="H199" s="19"/>
      <c r="I199" s="19"/>
      <c r="J199" s="19"/>
      <c r="K199" s="19"/>
      <c r="L199" s="20"/>
    </row>
    <row r="200" spans="1:12" ht="30">
      <c r="A200" s="19" t="s">
        <v>343</v>
      </c>
      <c r="B200" s="19" t="s">
        <v>38</v>
      </c>
      <c r="C200" s="19" t="s">
        <v>311</v>
      </c>
      <c r="D200" s="19"/>
      <c r="E200" s="20" t="s">
        <v>63</v>
      </c>
      <c r="F200" s="20" t="s">
        <v>24</v>
      </c>
      <c r="G200" s="19"/>
      <c r="H200" s="19"/>
      <c r="I200" s="19"/>
      <c r="J200" s="19"/>
      <c r="K200" s="19"/>
      <c r="L200" s="20"/>
    </row>
    <row r="201" spans="1:12" ht="30">
      <c r="A201" s="19" t="s">
        <v>344</v>
      </c>
      <c r="B201" s="19" t="s">
        <v>38</v>
      </c>
      <c r="C201" s="19" t="s">
        <v>311</v>
      </c>
      <c r="D201" s="19"/>
      <c r="E201" s="20" t="s">
        <v>63</v>
      </c>
      <c r="F201" s="20" t="s">
        <v>24</v>
      </c>
      <c r="G201" s="19"/>
      <c r="H201" s="19"/>
      <c r="I201" s="19"/>
      <c r="J201" s="19"/>
      <c r="K201" s="19"/>
      <c r="L201" s="20"/>
    </row>
    <row r="202" spans="1:12" ht="30">
      <c r="A202" s="19" t="s">
        <v>345</v>
      </c>
      <c r="B202" s="19" t="s">
        <v>38</v>
      </c>
      <c r="C202" s="19" t="s">
        <v>311</v>
      </c>
      <c r="D202" s="19"/>
      <c r="E202" s="20" t="s">
        <v>63</v>
      </c>
      <c r="F202" s="20" t="s">
        <v>24</v>
      </c>
      <c r="G202" s="19"/>
      <c r="H202" s="19"/>
      <c r="I202" s="19"/>
      <c r="J202" s="19"/>
      <c r="K202" s="19"/>
      <c r="L202" s="20"/>
    </row>
    <row r="203" spans="1:12" ht="30">
      <c r="A203" s="19" t="s">
        <v>346</v>
      </c>
      <c r="B203" s="19" t="s">
        <v>38</v>
      </c>
      <c r="C203" s="19" t="s">
        <v>311</v>
      </c>
      <c r="D203" s="19"/>
      <c r="E203" s="20" t="s">
        <v>63</v>
      </c>
      <c r="F203" s="20" t="s">
        <v>24</v>
      </c>
      <c r="G203" s="19"/>
      <c r="H203" s="19"/>
      <c r="I203" s="19"/>
      <c r="J203" s="19"/>
      <c r="K203" s="19"/>
      <c r="L203" s="20"/>
    </row>
    <row r="204" spans="1:12" ht="30">
      <c r="A204" s="19" t="s">
        <v>347</v>
      </c>
      <c r="B204" s="19" t="s">
        <v>38</v>
      </c>
      <c r="C204" s="19" t="s">
        <v>311</v>
      </c>
      <c r="D204" s="19"/>
      <c r="E204" s="20" t="s">
        <v>63</v>
      </c>
      <c r="F204" s="20" t="s">
        <v>24</v>
      </c>
      <c r="G204" s="19"/>
      <c r="H204" s="19"/>
      <c r="I204" s="19"/>
      <c r="J204" s="19"/>
      <c r="K204" s="19"/>
      <c r="L204" s="20"/>
    </row>
    <row r="205" spans="1:12" ht="30">
      <c r="A205" s="19" t="s">
        <v>348</v>
      </c>
      <c r="B205" s="19" t="s">
        <v>38</v>
      </c>
      <c r="C205" s="19" t="s">
        <v>311</v>
      </c>
      <c r="D205" s="19"/>
      <c r="E205" s="20" t="s">
        <v>63</v>
      </c>
      <c r="F205" s="20" t="s">
        <v>24</v>
      </c>
      <c r="G205" s="19"/>
      <c r="H205" s="19"/>
      <c r="I205" s="19"/>
      <c r="J205" s="19"/>
      <c r="K205" s="19"/>
      <c r="L205" s="20"/>
    </row>
    <row r="206" spans="1:12" ht="30">
      <c r="A206" s="19" t="s">
        <v>349</v>
      </c>
      <c r="B206" s="19" t="s">
        <v>38</v>
      </c>
      <c r="C206" s="19" t="s">
        <v>311</v>
      </c>
      <c r="D206" s="19"/>
      <c r="E206" s="20" t="s">
        <v>63</v>
      </c>
      <c r="F206" s="20" t="s">
        <v>24</v>
      </c>
      <c r="G206" s="19"/>
      <c r="H206" s="19"/>
      <c r="I206" s="19"/>
      <c r="J206" s="19"/>
      <c r="K206" s="19"/>
      <c r="L206" s="20"/>
    </row>
  </sheetData>
  <autoFilter ref="A1:L206" xr:uid="{3BF539B6-A0DD-4B0B-9ACB-3D7D723D0CB0}"/>
  <conditionalFormatting sqref="F1:F1048576">
    <cfRule type="containsText" dxfId="4" priority="1" operator="containsText" text="feedback">
      <formula>NOT(ISERROR(SEARCH("feedback",F1)))</formula>
    </cfRule>
    <cfRule type="containsText" dxfId="3" priority="2" operator="containsText" text="advisory committee">
      <formula>NOT(ISERROR(SEARCH("advisory committee",F1)))</formula>
    </cfRule>
    <cfRule type="containsText" dxfId="2" priority="3" operator="containsText" text="Approved">
      <formula>NOT(ISERROR(SEARCH("Approved",F1)))</formula>
    </cfRule>
  </conditionalFormatting>
  <dataValidations count="1">
    <dataValidation type="list" allowBlank="1" showInputMessage="1" showErrorMessage="1" sqref="F2:F206" xr:uid="{39FEACA9-8F49-924D-9908-3756C8F89E1D}">
      <formula1>"Approved, Advisory Committee Review Required, Address Feedback (See Notes)"</formula1>
    </dataValidation>
  </dataValidations>
  <pageMargins left="0.7" right="0.7" top="0.75" bottom="0.75" header="0.3" footer="0.3"/>
  <pageSetup fitToHeight="0"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C32DB9-CF76-4FC2-964B-5548FBD6FBB0}">
  <dimension ref="A1:V624"/>
  <sheetViews>
    <sheetView showGridLines="0" topLeftCell="E1" zoomScale="70" zoomScaleNormal="70" workbookViewId="0">
      <pane ySplit="2" topLeftCell="A16" activePane="bottomLeft" state="frozen"/>
      <selection pane="bottomLeft" activeCell="A26" sqref="A26"/>
    </sheetView>
  </sheetViews>
  <sheetFormatPr defaultColWidth="11.42578125" defaultRowHeight="15.75"/>
  <cols>
    <col min="1" max="1" width="26" style="5" customWidth="1"/>
    <col min="2" max="2" width="26.140625" style="4" bestFit="1" customWidth="1"/>
    <col min="3" max="3" width="23.85546875" style="4" customWidth="1"/>
    <col min="4" max="4" width="87.5703125" style="5" customWidth="1"/>
    <col min="5" max="5" width="102" style="5" customWidth="1"/>
    <col min="6" max="6" width="13.28515625" style="5" customWidth="1"/>
    <col min="7" max="7" width="25.42578125" style="5" bestFit="1" customWidth="1"/>
    <col min="8" max="8" width="23.28515625" style="5" customWidth="1"/>
    <col min="9" max="9" width="18.85546875" style="23" customWidth="1"/>
    <col min="10" max="10" width="32" style="23" customWidth="1"/>
    <col min="11" max="11" width="15.7109375" style="23" customWidth="1"/>
    <col min="12" max="12" width="39.28515625" style="23" customWidth="1"/>
    <col min="13" max="15" width="11.42578125" style="23"/>
    <col min="16" max="16" width="23.42578125" style="47" customWidth="1"/>
    <col min="17" max="17" width="25.140625" style="47" customWidth="1"/>
    <col min="18" max="18" width="29.7109375" style="47" customWidth="1"/>
    <col min="19" max="19" width="22.140625" style="23" customWidth="1"/>
    <col min="20" max="20" width="26.28515625" style="23" customWidth="1"/>
    <col min="21" max="21" width="38.85546875" style="23" bestFit="1" customWidth="1"/>
    <col min="22" max="22" width="19.42578125" style="23" bestFit="1" customWidth="1"/>
    <col min="23" max="16384" width="11.42578125" style="23"/>
  </cols>
  <sheetData>
    <row r="1" spans="1:22">
      <c r="A1" s="43" t="s">
        <v>350</v>
      </c>
      <c r="B1" s="42"/>
      <c r="C1" s="42"/>
      <c r="D1" s="43"/>
      <c r="E1" s="43"/>
      <c r="F1" s="43"/>
      <c r="G1" s="43"/>
      <c r="H1" s="43"/>
      <c r="I1" s="36" t="s">
        <v>351</v>
      </c>
      <c r="J1" s="36"/>
      <c r="K1" s="36"/>
      <c r="L1" s="36"/>
      <c r="M1" s="36"/>
      <c r="N1" s="36"/>
      <c r="O1" s="36"/>
      <c r="P1" s="46"/>
      <c r="Q1" s="46"/>
      <c r="R1" s="46"/>
      <c r="S1" s="35" t="s">
        <v>352</v>
      </c>
      <c r="T1" s="35"/>
      <c r="U1" s="35"/>
      <c r="V1" s="35"/>
    </row>
    <row r="2" spans="1:22" s="22" customFormat="1" ht="31.5">
      <c r="A2" s="41" t="s">
        <v>353</v>
      </c>
      <c r="B2" s="40" t="s">
        <v>354</v>
      </c>
      <c r="C2" s="40" t="s">
        <v>355</v>
      </c>
      <c r="D2" s="41" t="s">
        <v>356</v>
      </c>
      <c r="E2" s="41" t="s">
        <v>357</v>
      </c>
      <c r="F2" s="41" t="s">
        <v>358</v>
      </c>
      <c r="G2" s="41" t="s">
        <v>359</v>
      </c>
      <c r="H2" s="41" t="s">
        <v>360</v>
      </c>
      <c r="I2" s="37" t="s">
        <v>358</v>
      </c>
      <c r="J2" s="37" t="s">
        <v>361</v>
      </c>
      <c r="K2" s="37" t="s">
        <v>362</v>
      </c>
      <c r="L2" s="37" t="s">
        <v>363</v>
      </c>
      <c r="M2" s="37" t="s">
        <v>364</v>
      </c>
      <c r="N2" s="37" t="s">
        <v>365</v>
      </c>
      <c r="O2" s="37" t="s">
        <v>366</v>
      </c>
      <c r="P2" s="38" t="s">
        <v>367</v>
      </c>
      <c r="Q2" s="38" t="s">
        <v>368</v>
      </c>
      <c r="R2" s="39" t="s">
        <v>369</v>
      </c>
      <c r="S2" s="39" t="s">
        <v>370</v>
      </c>
      <c r="T2" s="39" t="s">
        <v>371</v>
      </c>
      <c r="U2" s="39" t="s">
        <v>372</v>
      </c>
      <c r="V2" s="39" t="s">
        <v>373</v>
      </c>
    </row>
    <row r="3" spans="1:22" ht="20.25" customHeight="1">
      <c r="A3" s="5" t="s">
        <v>374</v>
      </c>
      <c r="B3" s="4" t="s">
        <v>375</v>
      </c>
      <c r="C3" s="14" t="s">
        <v>376</v>
      </c>
      <c r="D3" s="5" t="s">
        <v>377</v>
      </c>
      <c r="E3" s="5" t="s">
        <v>378</v>
      </c>
      <c r="F3" s="5" t="s">
        <v>379</v>
      </c>
      <c r="G3" s="4" t="s">
        <v>38</v>
      </c>
      <c r="H3" s="4"/>
      <c r="I3" s="29" t="s">
        <v>379</v>
      </c>
      <c r="J3" s="29" t="s">
        <v>374</v>
      </c>
      <c r="K3" s="29"/>
      <c r="L3" s="29" t="str">
        <f>VLOOKUP($A3,[1]profile!$A$2:$G$449,2,FALSE)</f>
        <v>First Name</v>
      </c>
      <c r="M3" s="29">
        <f>VLOOKUP($A3,[1]profile!$A$2:$G$449,4,FALSE)</f>
        <v>0</v>
      </c>
      <c r="N3" s="29">
        <f>VLOOKUP($A3,[1]profile!$A$2:$G$449,5,FALSE)</f>
        <v>1</v>
      </c>
      <c r="O3" s="29"/>
      <c r="P3" s="29"/>
      <c r="Q3" s="29"/>
      <c r="R3" s="29"/>
      <c r="S3" s="29" t="str">
        <f t="shared" ref="S3:S85" si="0">IF(I3="n/a", "Yes", "No")</f>
        <v>No</v>
      </c>
      <c r="T3" s="29" t="s">
        <v>38</v>
      </c>
      <c r="U3" s="29" t="s">
        <v>38</v>
      </c>
      <c r="V3" s="29" t="str">
        <f t="shared" ref="V3:V17" si="1">IF(I3=F3, "No", "Yes")</f>
        <v>No</v>
      </c>
    </row>
    <row r="4" spans="1:22" ht="20.25" customHeight="1">
      <c r="A4" s="5" t="s">
        <v>380</v>
      </c>
      <c r="B4" s="4" t="s">
        <v>381</v>
      </c>
      <c r="C4" s="14" t="s">
        <v>376</v>
      </c>
      <c r="D4" s="5" t="s">
        <v>382</v>
      </c>
      <c r="E4" s="5" t="s">
        <v>378</v>
      </c>
      <c r="F4" s="5" t="s">
        <v>379</v>
      </c>
      <c r="G4" s="4" t="s">
        <v>38</v>
      </c>
      <c r="H4" s="4"/>
      <c r="I4" s="29" t="s">
        <v>379</v>
      </c>
      <c r="J4" s="29" t="s">
        <v>380</v>
      </c>
      <c r="K4" s="29"/>
      <c r="L4" s="29" t="str">
        <f>VLOOKUP($A4,[1]profile!$A$2:$G$449,2,FALSE)</f>
        <v>Last/Family Name</v>
      </c>
      <c r="M4" s="29">
        <f>VLOOKUP($A4,[1]profile!$A$2:$G$449,4,FALSE)</f>
        <v>0</v>
      </c>
      <c r="N4" s="29">
        <f>VLOOKUP($A4,[1]profile!$A$2:$G$449,5,FALSE)</f>
        <v>1</v>
      </c>
      <c r="O4" s="29"/>
      <c r="P4" s="45"/>
      <c r="Q4" s="45"/>
      <c r="R4" s="45"/>
      <c r="S4" s="29" t="str">
        <f t="shared" si="0"/>
        <v>No</v>
      </c>
      <c r="T4" s="29" t="s">
        <v>38</v>
      </c>
      <c r="U4" s="29" t="s">
        <v>38</v>
      </c>
      <c r="V4" s="29" t="str">
        <f t="shared" si="1"/>
        <v>No</v>
      </c>
    </row>
    <row r="5" spans="1:22" ht="20.25" customHeight="1">
      <c r="A5" s="5" t="s">
        <v>383</v>
      </c>
      <c r="B5" s="4" t="s">
        <v>375</v>
      </c>
      <c r="C5" s="4" t="s">
        <v>376</v>
      </c>
      <c r="D5" s="5" t="s">
        <v>384</v>
      </c>
      <c r="E5" s="5" t="s">
        <v>385</v>
      </c>
      <c r="F5" s="5" t="s">
        <v>379</v>
      </c>
      <c r="G5" s="4" t="s">
        <v>38</v>
      </c>
      <c r="H5" s="4"/>
      <c r="I5" s="29" t="s">
        <v>379</v>
      </c>
      <c r="J5" s="29" t="s">
        <v>383</v>
      </c>
      <c r="K5" s="29"/>
      <c r="L5" s="29" t="str">
        <f>VLOOKUP($A5,[1]profile!$A$2:$G$449,2,FALSE)</f>
        <v>Middle Name</v>
      </c>
      <c r="M5" s="29">
        <f>VLOOKUP($A5,[1]profile!$A$2:$G$449,4,FALSE)</f>
        <v>0</v>
      </c>
      <c r="N5" s="29">
        <f>VLOOKUP($A5,[1]profile!$A$2:$G$449,5,FALSE)</f>
        <v>1</v>
      </c>
      <c r="O5" s="29"/>
      <c r="P5" s="45"/>
      <c r="Q5" s="45"/>
      <c r="R5" s="45"/>
      <c r="S5" s="29" t="str">
        <f t="shared" si="0"/>
        <v>No</v>
      </c>
      <c r="T5" s="29" t="s">
        <v>38</v>
      </c>
      <c r="U5" s="29" t="s">
        <v>38</v>
      </c>
      <c r="V5" s="29" t="str">
        <f t="shared" si="1"/>
        <v>No</v>
      </c>
    </row>
    <row r="6" spans="1:22" ht="20.25" customHeight="1">
      <c r="A6" s="5" t="s">
        <v>386</v>
      </c>
      <c r="B6" s="4" t="s">
        <v>375</v>
      </c>
      <c r="C6" s="4" t="s">
        <v>376</v>
      </c>
      <c r="D6" s="5" t="s">
        <v>20</v>
      </c>
      <c r="E6" s="5" t="s">
        <v>385</v>
      </c>
      <c r="F6" s="5" t="s">
        <v>387</v>
      </c>
      <c r="G6" s="4" t="s">
        <v>38</v>
      </c>
      <c r="H6" s="4"/>
      <c r="I6" s="29" t="s">
        <v>387</v>
      </c>
      <c r="J6" s="29" t="s">
        <v>386</v>
      </c>
      <c r="K6" s="29"/>
      <c r="L6" s="29" t="str">
        <f>VLOOKUP($A6,[1]profile!$A$2:$G$449,2,FALSE)</f>
        <v>Suffix</v>
      </c>
      <c r="M6" s="29">
        <f>VLOOKUP($A6,[1]profile!$A$2:$G$449,4,FALSE)</f>
        <v>0</v>
      </c>
      <c r="N6" s="29">
        <f>VLOOKUP($A6,[1]profile!$A$2:$G$449,5,FALSE)</f>
        <v>1</v>
      </c>
      <c r="O6" s="29"/>
      <c r="P6" s="45"/>
      <c r="Q6" s="45"/>
      <c r="R6" s="45"/>
      <c r="S6" s="29" t="str">
        <f t="shared" si="0"/>
        <v>No</v>
      </c>
      <c r="T6" s="29" t="s">
        <v>38</v>
      </c>
      <c r="U6" s="29" t="s">
        <v>38</v>
      </c>
      <c r="V6" s="29" t="str">
        <f t="shared" si="1"/>
        <v>No</v>
      </c>
    </row>
    <row r="7" spans="1:22" ht="20.25" customHeight="1">
      <c r="A7" s="5" t="s">
        <v>388</v>
      </c>
      <c r="B7" s="4" t="s">
        <v>375</v>
      </c>
      <c r="C7" s="4" t="s">
        <v>376</v>
      </c>
      <c r="D7" s="5" t="s">
        <v>389</v>
      </c>
      <c r="E7" s="5" t="s">
        <v>385</v>
      </c>
      <c r="F7" s="5" t="s">
        <v>390</v>
      </c>
      <c r="G7" s="4" t="s">
        <v>38</v>
      </c>
      <c r="H7" s="4"/>
      <c r="I7" s="29" t="s">
        <v>391</v>
      </c>
      <c r="J7" s="29" t="s">
        <v>388</v>
      </c>
      <c r="K7" s="29"/>
      <c r="L7" s="29" t="str">
        <f>VLOOKUP($A7,[1]profile!$A$2:$G$449,2,FALSE)</f>
        <v>Other Names</v>
      </c>
      <c r="M7" s="29">
        <f>VLOOKUP($A7,[1]profile!$A$2:$G$449,4,FALSE)</f>
        <v>0</v>
      </c>
      <c r="N7" s="29">
        <f>VLOOKUP($A7,[1]profile!$A$2:$G$449,5,FALSE)</f>
        <v>1</v>
      </c>
      <c r="O7" s="29"/>
      <c r="P7" s="45"/>
      <c r="Q7" s="45"/>
      <c r="R7" s="45"/>
      <c r="S7" s="29" t="str">
        <f t="shared" si="0"/>
        <v>No</v>
      </c>
      <c r="T7" s="29" t="s">
        <v>38</v>
      </c>
      <c r="U7" s="29" t="s">
        <v>38</v>
      </c>
      <c r="V7" s="29" t="str">
        <f t="shared" si="1"/>
        <v>Yes</v>
      </c>
    </row>
    <row r="8" spans="1:22" ht="20.25" customHeight="1">
      <c r="A8" s="5" t="s">
        <v>392</v>
      </c>
      <c r="B8" s="4" t="s">
        <v>375</v>
      </c>
      <c r="C8" s="4" t="s">
        <v>376</v>
      </c>
      <c r="D8" s="5" t="s">
        <v>393</v>
      </c>
      <c r="E8" s="5" t="s">
        <v>385</v>
      </c>
      <c r="F8" s="5" t="s">
        <v>379</v>
      </c>
      <c r="G8" s="4" t="s">
        <v>38</v>
      </c>
      <c r="H8" s="4"/>
      <c r="I8" s="29" t="s">
        <v>379</v>
      </c>
      <c r="J8" s="29" t="s">
        <v>392</v>
      </c>
      <c r="K8" s="29"/>
      <c r="L8" s="29" t="str">
        <f>VLOOKUP($A8,[1]profile!$A$2:$G$449,2,FALSE)</f>
        <v>Preferred First Name</v>
      </c>
      <c r="M8" s="29">
        <f>VLOOKUP($A8,[1]profile!$A$2:$G$449,4,FALSE)</f>
        <v>0</v>
      </c>
      <c r="N8" s="29">
        <f>VLOOKUP($A8,[1]profile!$A$2:$G$449,5,FALSE)</f>
        <v>1</v>
      </c>
      <c r="O8" s="29"/>
      <c r="P8" s="45"/>
      <c r="Q8" s="45"/>
      <c r="R8" s="45"/>
      <c r="S8" s="29" t="str">
        <f t="shared" si="0"/>
        <v>No</v>
      </c>
      <c r="T8" s="29" t="s">
        <v>13</v>
      </c>
      <c r="U8" s="29" t="s">
        <v>38</v>
      </c>
      <c r="V8" s="29" t="str">
        <f t="shared" si="1"/>
        <v>No</v>
      </c>
    </row>
    <row r="9" spans="1:22" ht="20.25" customHeight="1">
      <c r="A9" s="5" t="s">
        <v>394</v>
      </c>
      <c r="B9" s="4" t="s">
        <v>375</v>
      </c>
      <c r="C9" s="4" t="s">
        <v>376</v>
      </c>
      <c r="D9" s="8" t="s">
        <v>37</v>
      </c>
      <c r="E9" s="5" t="s">
        <v>378</v>
      </c>
      <c r="F9" s="8" t="s">
        <v>395</v>
      </c>
      <c r="G9" s="13" t="s">
        <v>38</v>
      </c>
      <c r="H9" s="13"/>
      <c r="I9" s="29" t="s">
        <v>395</v>
      </c>
      <c r="J9" s="29" t="s">
        <v>394</v>
      </c>
      <c r="K9" s="29"/>
      <c r="L9" s="29" t="str">
        <f>VLOOKUP($A9,[1]profile!$A$2:$G$449,2,FALSE)</f>
        <v xml:space="preserve">By checking this box, I confirm that my name and date of birth are represented correctly above </v>
      </c>
      <c r="M9" s="29">
        <f>VLOOKUP($A9,[1]profile!$A$2:$G$449,4,FALSE)</f>
        <v>0</v>
      </c>
      <c r="N9" s="29">
        <f>VLOOKUP($A9,[1]profile!$A$2:$G$449,5,FALSE)</f>
        <v>2</v>
      </c>
      <c r="O9" s="29"/>
      <c r="P9" s="45"/>
      <c r="Q9" s="45"/>
      <c r="R9" s="45"/>
      <c r="S9" s="29" t="str">
        <f t="shared" si="0"/>
        <v>No</v>
      </c>
      <c r="T9" s="29" t="s">
        <v>13</v>
      </c>
      <c r="U9" s="29" t="s">
        <v>38</v>
      </c>
      <c r="V9" s="29" t="str">
        <f t="shared" si="1"/>
        <v>No</v>
      </c>
    </row>
    <row r="10" spans="1:22" ht="20.25" customHeight="1">
      <c r="A10" s="5" t="s">
        <v>396</v>
      </c>
      <c r="B10" s="4" t="s">
        <v>375</v>
      </c>
      <c r="C10" s="4" t="s">
        <v>397</v>
      </c>
      <c r="D10" s="8" t="s">
        <v>398</v>
      </c>
      <c r="E10" s="5" t="s">
        <v>378</v>
      </c>
      <c r="F10" s="8" t="s">
        <v>379</v>
      </c>
      <c r="G10" s="13" t="s">
        <v>38</v>
      </c>
      <c r="H10" s="13"/>
      <c r="I10" s="29" t="s">
        <v>379</v>
      </c>
      <c r="J10" s="29" t="s">
        <v>396</v>
      </c>
      <c r="K10" s="29"/>
      <c r="L10" s="29" t="str">
        <f>VLOOKUP($A10,[1]profile!$A$2:$G$449,2,FALSE)</f>
        <v>Permanent Street Address</v>
      </c>
      <c r="M10" s="29">
        <f>VLOOKUP($A10,[1]profile!$A$2:$G$449,4,FALSE)</f>
        <v>0</v>
      </c>
      <c r="N10" s="29">
        <f>VLOOKUP($A10,[1]profile!$A$2:$G$449,5,FALSE)</f>
        <v>4</v>
      </c>
      <c r="O10" s="29"/>
      <c r="P10" s="45"/>
      <c r="Q10" s="45"/>
      <c r="R10" s="45"/>
      <c r="S10" s="29" t="str">
        <f t="shared" si="0"/>
        <v>No</v>
      </c>
      <c r="T10" s="29" t="s">
        <v>13</v>
      </c>
      <c r="U10" s="29" t="s">
        <v>38</v>
      </c>
      <c r="V10" s="29" t="str">
        <f t="shared" si="1"/>
        <v>No</v>
      </c>
    </row>
    <row r="11" spans="1:22" ht="20.25" customHeight="1">
      <c r="A11" s="5" t="s">
        <v>396</v>
      </c>
      <c r="B11" s="4" t="s">
        <v>399</v>
      </c>
      <c r="C11" s="4" t="s">
        <v>397</v>
      </c>
      <c r="D11" s="23" t="s">
        <v>400</v>
      </c>
      <c r="E11" s="5" t="s">
        <v>385</v>
      </c>
      <c r="F11" s="8" t="s">
        <v>379</v>
      </c>
      <c r="G11" s="13" t="s">
        <v>38</v>
      </c>
      <c r="H11" s="13"/>
      <c r="I11" s="29" t="s">
        <v>379</v>
      </c>
      <c r="J11" s="29" t="s">
        <v>396</v>
      </c>
      <c r="K11" s="29"/>
      <c r="L11" s="29" t="str">
        <f>VLOOKUP($A11,[1]profile!$A$2:$G$449,2,FALSE)</f>
        <v>Permanent Street Address</v>
      </c>
      <c r="M11" s="29">
        <f>VLOOKUP($A11,[1]profile!$A$2:$G$449,4,FALSE)</f>
        <v>0</v>
      </c>
      <c r="N11" s="29">
        <f>VLOOKUP($A11,[1]profile!$A$2:$G$449,5,FALSE)</f>
        <v>4</v>
      </c>
      <c r="O11" s="29"/>
      <c r="P11" s="45"/>
      <c r="Q11" s="45"/>
      <c r="R11" s="45"/>
      <c r="S11" s="29" t="str">
        <f t="shared" si="0"/>
        <v>No</v>
      </c>
      <c r="T11" s="29" t="s">
        <v>13</v>
      </c>
      <c r="U11" s="29" t="s">
        <v>38</v>
      </c>
      <c r="V11" s="29" t="str">
        <f t="shared" si="1"/>
        <v>No</v>
      </c>
    </row>
    <row r="12" spans="1:22" ht="20.25" customHeight="1">
      <c r="A12" s="5" t="s">
        <v>401</v>
      </c>
      <c r="B12" s="4" t="s">
        <v>375</v>
      </c>
      <c r="C12" s="4" t="s">
        <v>397</v>
      </c>
      <c r="D12" s="8" t="s">
        <v>402</v>
      </c>
      <c r="E12" s="5" t="s">
        <v>378</v>
      </c>
      <c r="F12" s="8" t="s">
        <v>379</v>
      </c>
      <c r="G12" s="13" t="s">
        <v>38</v>
      </c>
      <c r="H12" s="13"/>
      <c r="I12" s="29" t="s">
        <v>379</v>
      </c>
      <c r="J12" s="29" t="s">
        <v>401</v>
      </c>
      <c r="K12" s="29"/>
      <c r="L12" s="29" t="str">
        <f>VLOOKUP($A12,[1]profile!$A$2:$G$449,2,FALSE)</f>
        <v>Permanent Street Address line 2</v>
      </c>
      <c r="M12" s="29">
        <f>VLOOKUP($A12,[1]profile!$A$2:$G$449,4,FALSE)</f>
        <v>0</v>
      </c>
      <c r="N12" s="29">
        <f>VLOOKUP($A12,[1]profile!$A$2:$G$449,5,FALSE)</f>
        <v>4</v>
      </c>
      <c r="O12" s="29"/>
      <c r="P12" s="45"/>
      <c r="Q12" s="45"/>
      <c r="R12" s="45"/>
      <c r="S12" s="29" t="str">
        <f t="shared" si="0"/>
        <v>No</v>
      </c>
      <c r="T12" s="29" t="s">
        <v>38</v>
      </c>
      <c r="U12" s="29" t="s">
        <v>38</v>
      </c>
      <c r="V12" s="29" t="str">
        <f t="shared" si="1"/>
        <v>No</v>
      </c>
    </row>
    <row r="13" spans="1:22" ht="20.25" customHeight="1">
      <c r="A13" s="5" t="s">
        <v>403</v>
      </c>
      <c r="B13" s="4" t="s">
        <v>375</v>
      </c>
      <c r="C13" s="4" t="s">
        <v>397</v>
      </c>
      <c r="D13" s="8" t="s">
        <v>404</v>
      </c>
      <c r="E13" s="5" t="s">
        <v>378</v>
      </c>
      <c r="F13" s="8" t="s">
        <v>387</v>
      </c>
      <c r="G13" s="13" t="s">
        <v>38</v>
      </c>
      <c r="H13" s="13"/>
      <c r="I13" s="29" t="s">
        <v>379</v>
      </c>
      <c r="J13" s="29" t="s">
        <v>403</v>
      </c>
      <c r="K13" s="29"/>
      <c r="L13" s="29" t="str">
        <f>VLOOKUP($A13,[1]profile!$A$2:$G$449,2,FALSE)</f>
        <v>Permanent Address City</v>
      </c>
      <c r="M13" s="29">
        <f>VLOOKUP($A13,[1]profile!$A$2:$G$449,4,FALSE)</f>
        <v>0</v>
      </c>
      <c r="N13" s="29">
        <f>VLOOKUP($A13,[1]profile!$A$2:$G$449,5,FALSE)</f>
        <v>4</v>
      </c>
      <c r="O13" s="29"/>
      <c r="P13" s="45"/>
      <c r="Q13" s="45"/>
      <c r="R13" s="45"/>
      <c r="S13" s="29" t="str">
        <f t="shared" si="0"/>
        <v>No</v>
      </c>
      <c r="T13" s="29" t="s">
        <v>38</v>
      </c>
      <c r="U13" s="29" t="s">
        <v>38</v>
      </c>
      <c r="V13" s="29" t="str">
        <f t="shared" si="1"/>
        <v>Yes</v>
      </c>
    </row>
    <row r="14" spans="1:22" ht="20.25" customHeight="1">
      <c r="A14" s="5" t="s">
        <v>405</v>
      </c>
      <c r="B14" s="4" t="s">
        <v>375</v>
      </c>
      <c r="C14" s="4" t="s">
        <v>397</v>
      </c>
      <c r="D14" s="8" t="s">
        <v>406</v>
      </c>
      <c r="E14" s="5" t="s">
        <v>378</v>
      </c>
      <c r="F14" s="8" t="s">
        <v>387</v>
      </c>
      <c r="G14" s="13" t="s">
        <v>38</v>
      </c>
      <c r="H14" s="13"/>
      <c r="I14" s="29" t="s">
        <v>387</v>
      </c>
      <c r="J14" s="29" t="s">
        <v>405</v>
      </c>
      <c r="K14" s="29"/>
      <c r="L14" s="29" t="str">
        <f>VLOOKUP($A14,[1]profile!$A$2:$G$449,2,FALSE)</f>
        <v>Permanent Address Country</v>
      </c>
      <c r="M14" s="29">
        <f>VLOOKUP($A14,[1]profile!$A$2:$G$449,4,FALSE)</f>
        <v>0</v>
      </c>
      <c r="N14" s="29">
        <f>VLOOKUP($A14,[1]profile!$A$2:$G$449,5,FALSE)</f>
        <v>4</v>
      </c>
      <c r="O14" s="29"/>
      <c r="P14" s="45"/>
      <c r="Q14" s="45"/>
      <c r="R14" s="45"/>
      <c r="S14" s="29" t="str">
        <f t="shared" si="0"/>
        <v>No</v>
      </c>
      <c r="T14" s="29" t="s">
        <v>38</v>
      </c>
      <c r="U14" s="29" t="s">
        <v>38</v>
      </c>
      <c r="V14" s="29" t="str">
        <f t="shared" si="1"/>
        <v>No</v>
      </c>
    </row>
    <row r="15" spans="1:22" ht="20.25" customHeight="1">
      <c r="A15" s="5" t="s">
        <v>407</v>
      </c>
      <c r="B15" s="4" t="s">
        <v>375</v>
      </c>
      <c r="C15" s="4" t="s">
        <v>397</v>
      </c>
      <c r="D15" s="8" t="s">
        <v>408</v>
      </c>
      <c r="E15" s="5" t="s">
        <v>409</v>
      </c>
      <c r="F15" s="8" t="s">
        <v>387</v>
      </c>
      <c r="G15" s="13" t="s">
        <v>38</v>
      </c>
      <c r="H15" s="13"/>
      <c r="I15" s="29" t="s">
        <v>387</v>
      </c>
      <c r="J15" t="s">
        <v>407</v>
      </c>
      <c r="K15" s="29"/>
      <c r="L15" t="s">
        <v>410</v>
      </c>
      <c r="M15" s="29">
        <v>0</v>
      </c>
      <c r="N15" s="29">
        <v>4</v>
      </c>
      <c r="O15" s="29"/>
      <c r="P15" s="45"/>
      <c r="Q15" s="45"/>
      <c r="R15" s="45"/>
      <c r="S15" s="29" t="str">
        <f t="shared" si="0"/>
        <v>No</v>
      </c>
      <c r="T15" s="29" t="s">
        <v>38</v>
      </c>
      <c r="U15" s="29" t="s">
        <v>38</v>
      </c>
      <c r="V15" s="29" t="str">
        <f t="shared" si="1"/>
        <v>No</v>
      </c>
    </row>
    <row r="16" spans="1:22" ht="20.25" customHeight="1">
      <c r="A16" s="5" t="s">
        <v>411</v>
      </c>
      <c r="B16" s="4" t="s">
        <v>375</v>
      </c>
      <c r="C16" s="4" t="s">
        <v>397</v>
      </c>
      <c r="D16" s="8" t="s">
        <v>412</v>
      </c>
      <c r="E16" s="5" t="s">
        <v>378</v>
      </c>
      <c r="F16" s="8" t="s">
        <v>379</v>
      </c>
      <c r="G16" s="13" t="s">
        <v>38</v>
      </c>
      <c r="H16" s="13"/>
      <c r="I16" s="29" t="s">
        <v>387</v>
      </c>
      <c r="J16" s="29" t="s">
        <v>411</v>
      </c>
      <c r="K16" s="29"/>
      <c r="L16" s="29" t="str">
        <f>VLOOKUP($A16,[1]profile!$A$2:$G$449,2,FALSE)</f>
        <v>Permanent Address State</v>
      </c>
      <c r="M16" s="29">
        <f>VLOOKUP($A16,[1]profile!$A$2:$G$449,4,FALSE)</f>
        <v>0</v>
      </c>
      <c r="N16" s="29">
        <f>VLOOKUP($A16,[1]profile!$A$2:$G$449,5,FALSE)</f>
        <v>4</v>
      </c>
      <c r="O16" s="29"/>
      <c r="P16" s="45"/>
      <c r="Q16" s="45"/>
      <c r="R16" s="45"/>
      <c r="S16" s="29" t="str">
        <f t="shared" si="0"/>
        <v>No</v>
      </c>
      <c r="T16" s="29" t="s">
        <v>38</v>
      </c>
      <c r="U16" s="29" t="s">
        <v>38</v>
      </c>
      <c r="V16" s="29" t="str">
        <f t="shared" si="1"/>
        <v>Yes</v>
      </c>
    </row>
    <row r="17" spans="1:22" ht="20.25" customHeight="1">
      <c r="A17" s="5" t="s">
        <v>413</v>
      </c>
      <c r="B17" s="4" t="s">
        <v>375</v>
      </c>
      <c r="C17" s="4" t="s">
        <v>397</v>
      </c>
      <c r="D17" s="8" t="s">
        <v>414</v>
      </c>
      <c r="E17" s="5" t="s">
        <v>378</v>
      </c>
      <c r="F17" s="8" t="s">
        <v>390</v>
      </c>
      <c r="G17" s="13" t="s">
        <v>38</v>
      </c>
      <c r="H17" s="13"/>
      <c r="I17" s="29" t="s">
        <v>415</v>
      </c>
      <c r="J17" s="29" t="s">
        <v>116</v>
      </c>
      <c r="K17" s="29"/>
      <c r="L17" s="29" t="str">
        <f>VLOOKUP($A17,[1]profile!$A$2:$G$449,2,FALSE)</f>
        <v>Permanent Address Verification Status (Required)</v>
      </c>
      <c r="M17" s="29">
        <f>VLOOKUP($A17,[1]profile!$A$2:$G$449,4,FALSE)</f>
        <v>0</v>
      </c>
      <c r="N17" s="29">
        <f>VLOOKUP($A17,[1]profile!$A$2:$G$449,5,FALSE)</f>
        <v>4</v>
      </c>
      <c r="O17" s="29"/>
      <c r="P17" s="45"/>
      <c r="Q17" s="45"/>
      <c r="R17" s="45"/>
      <c r="S17" s="29" t="str">
        <f t="shared" si="0"/>
        <v>No</v>
      </c>
      <c r="T17" s="29" t="s">
        <v>38</v>
      </c>
      <c r="U17" s="29" t="s">
        <v>38</v>
      </c>
      <c r="V17" s="29" t="str">
        <f t="shared" si="1"/>
        <v>Yes</v>
      </c>
    </row>
    <row r="18" spans="1:22" ht="20.25" customHeight="1">
      <c r="A18" s="58" t="s">
        <v>416</v>
      </c>
      <c r="B18" s="59" t="s">
        <v>375</v>
      </c>
      <c r="C18" s="59" t="s">
        <v>397</v>
      </c>
      <c r="D18" s="91" t="s">
        <v>417</v>
      </c>
      <c r="E18" s="58" t="s">
        <v>378</v>
      </c>
      <c r="F18" s="58" t="s">
        <v>418</v>
      </c>
      <c r="G18" s="59" t="s">
        <v>38</v>
      </c>
      <c r="H18" s="59"/>
      <c r="I18" s="60" t="s">
        <v>419</v>
      </c>
      <c r="J18" s="60" t="s">
        <v>419</v>
      </c>
      <c r="K18" s="60" t="s">
        <v>419</v>
      </c>
      <c r="L18" s="60" t="s">
        <v>419</v>
      </c>
      <c r="M18" s="60" t="s">
        <v>419</v>
      </c>
      <c r="N18" s="60" t="s">
        <v>419</v>
      </c>
      <c r="O18" s="60" t="s">
        <v>419</v>
      </c>
      <c r="P18" s="60" t="s">
        <v>419</v>
      </c>
      <c r="Q18" s="60" t="s">
        <v>419</v>
      </c>
      <c r="R18" s="60" t="s">
        <v>419</v>
      </c>
      <c r="S18" s="60" t="str">
        <f t="shared" ref="S18:S26" si="2">IF(I18="n/a", "Yes", "No")</f>
        <v>Yes</v>
      </c>
      <c r="T18" s="60" t="s">
        <v>419</v>
      </c>
      <c r="U18" s="60" t="s">
        <v>419</v>
      </c>
      <c r="V18" s="60" t="s">
        <v>419</v>
      </c>
    </row>
    <row r="19" spans="1:22" ht="20.25" customHeight="1">
      <c r="A19" s="5" t="s">
        <v>420</v>
      </c>
      <c r="B19" s="4" t="s">
        <v>375</v>
      </c>
      <c r="C19" s="4" t="s">
        <v>397</v>
      </c>
      <c r="D19" s="92" t="s">
        <v>421</v>
      </c>
      <c r="E19" s="94" t="s">
        <v>422</v>
      </c>
      <c r="F19" s="8" t="s">
        <v>379</v>
      </c>
      <c r="G19" s="13" t="s">
        <v>38</v>
      </c>
      <c r="H19" s="13"/>
      <c r="I19" s="29" t="s">
        <v>379</v>
      </c>
      <c r="J19" s="29" t="s">
        <v>420</v>
      </c>
      <c r="K19" s="29"/>
      <c r="L19" s="29" t="s">
        <v>421</v>
      </c>
      <c r="M19" s="29">
        <f>VLOOKUP($A19,[1]profile!$A$2:$G$449,4,FALSE)</f>
        <v>0</v>
      </c>
      <c r="N19" s="29">
        <f>VLOOKUP($A19,[1]profile!$A$2:$G$449,5,FALSE)</f>
        <v>5</v>
      </c>
      <c r="O19" s="29"/>
      <c r="P19" s="45"/>
      <c r="Q19" s="45"/>
      <c r="R19" s="45"/>
      <c r="S19" s="29" t="str">
        <f t="shared" si="2"/>
        <v>No</v>
      </c>
      <c r="T19" s="29" t="s">
        <v>13</v>
      </c>
      <c r="U19" s="29" t="s">
        <v>38</v>
      </c>
      <c r="V19" s="29" t="str">
        <f t="shared" ref="V19:V26" si="3">IF(I19=F19, "No", "Yes")</f>
        <v>No</v>
      </c>
    </row>
    <row r="20" spans="1:22" ht="20.25" customHeight="1">
      <c r="A20" s="5" t="s">
        <v>423</v>
      </c>
      <c r="B20" s="4" t="s">
        <v>399</v>
      </c>
      <c r="C20" s="4" t="s">
        <v>397</v>
      </c>
      <c r="D20" s="93" t="s">
        <v>424</v>
      </c>
      <c r="E20" s="5" t="s">
        <v>385</v>
      </c>
      <c r="F20" s="8" t="s">
        <v>379</v>
      </c>
      <c r="G20" s="13" t="s">
        <v>38</v>
      </c>
      <c r="H20" s="13"/>
      <c r="I20" s="29" t="s">
        <v>379</v>
      </c>
      <c r="J20" s="29" t="s">
        <v>423</v>
      </c>
      <c r="K20" s="29"/>
      <c r="L20" s="29" t="s">
        <v>424</v>
      </c>
      <c r="M20" s="29">
        <f>VLOOKUP($A20,[1]profile!$A$2:$G$449,4,FALSE)</f>
        <v>0</v>
      </c>
      <c r="N20" s="29">
        <f>VLOOKUP($A20,[1]profile!$A$2:$G$449,5,FALSE)</f>
        <v>5</v>
      </c>
      <c r="O20" s="29"/>
      <c r="P20" s="45"/>
      <c r="Q20" s="45"/>
      <c r="R20" s="45"/>
      <c r="S20" s="29" t="str">
        <f t="shared" si="2"/>
        <v>No</v>
      </c>
      <c r="T20" s="29" t="s">
        <v>13</v>
      </c>
      <c r="U20" s="29" t="s">
        <v>38</v>
      </c>
      <c r="V20" s="29" t="str">
        <f t="shared" si="3"/>
        <v>No</v>
      </c>
    </row>
    <row r="21" spans="1:22" ht="20.25" customHeight="1">
      <c r="A21" s="5" t="s">
        <v>425</v>
      </c>
      <c r="B21" s="4" t="s">
        <v>375</v>
      </c>
      <c r="C21" s="4" t="s">
        <v>397</v>
      </c>
      <c r="D21" s="92" t="s">
        <v>426</v>
      </c>
      <c r="E21" s="94" t="s">
        <v>422</v>
      </c>
      <c r="F21" s="8" t="s">
        <v>379</v>
      </c>
      <c r="G21" s="13" t="s">
        <v>38</v>
      </c>
      <c r="H21" s="13"/>
      <c r="I21" s="29" t="s">
        <v>379</v>
      </c>
      <c r="J21" s="29" t="s">
        <v>425</v>
      </c>
      <c r="K21" s="29"/>
      <c r="L21" s="29" t="s">
        <v>427</v>
      </c>
      <c r="M21" s="29">
        <f>VLOOKUP($A21,[1]profile!$A$2:$G$449,4,FALSE)</f>
        <v>0</v>
      </c>
      <c r="N21" s="29">
        <f>VLOOKUP($A21,[1]profile!$A$2:$G$449,5,FALSE)</f>
        <v>5</v>
      </c>
      <c r="O21" s="29"/>
      <c r="P21" s="45"/>
      <c r="Q21" s="45"/>
      <c r="R21" s="45"/>
      <c r="S21" s="29" t="str">
        <f t="shared" si="2"/>
        <v>No</v>
      </c>
      <c r="T21" s="29" t="s">
        <v>38</v>
      </c>
      <c r="U21" s="29" t="s">
        <v>38</v>
      </c>
      <c r="V21" s="29" t="str">
        <f t="shared" si="3"/>
        <v>No</v>
      </c>
    </row>
    <row r="22" spans="1:22" ht="20.25" customHeight="1">
      <c r="A22" s="5" t="s">
        <v>428</v>
      </c>
      <c r="B22" s="4" t="s">
        <v>375</v>
      </c>
      <c r="C22" s="4" t="s">
        <v>397</v>
      </c>
      <c r="D22" s="92" t="s">
        <v>429</v>
      </c>
      <c r="E22" s="94" t="s">
        <v>422</v>
      </c>
      <c r="F22" s="8" t="s">
        <v>387</v>
      </c>
      <c r="G22" s="13" t="s">
        <v>38</v>
      </c>
      <c r="H22" s="13"/>
      <c r="I22" s="29" t="s">
        <v>379</v>
      </c>
      <c r="J22" s="29" t="s">
        <v>428</v>
      </c>
      <c r="K22" s="29"/>
      <c r="L22" s="29" t="s">
        <v>430</v>
      </c>
      <c r="M22" s="29">
        <f>VLOOKUP($A22,[1]profile!$A$2:$G$449,4,FALSE)</f>
        <v>0</v>
      </c>
      <c r="N22" s="29">
        <f>VLOOKUP($A22,[1]profile!$A$2:$G$449,5,FALSE)</f>
        <v>5</v>
      </c>
      <c r="O22" s="29"/>
      <c r="P22" s="45"/>
      <c r="Q22" s="45"/>
      <c r="R22" s="45"/>
      <c r="S22" s="29" t="str">
        <f t="shared" si="2"/>
        <v>No</v>
      </c>
      <c r="T22" s="29" t="s">
        <v>38</v>
      </c>
      <c r="U22" s="29" t="s">
        <v>38</v>
      </c>
      <c r="V22" s="29" t="str">
        <f t="shared" si="3"/>
        <v>Yes</v>
      </c>
    </row>
    <row r="23" spans="1:22" ht="20.25" customHeight="1">
      <c r="A23" s="5" t="s">
        <v>431</v>
      </c>
      <c r="B23" s="4" t="s">
        <v>375</v>
      </c>
      <c r="C23" s="4" t="s">
        <v>397</v>
      </c>
      <c r="D23" s="92" t="s">
        <v>432</v>
      </c>
      <c r="E23" s="94" t="s">
        <v>422</v>
      </c>
      <c r="F23" s="8" t="s">
        <v>387</v>
      </c>
      <c r="G23" s="13" t="s">
        <v>38</v>
      </c>
      <c r="H23" s="13"/>
      <c r="I23" s="29" t="s">
        <v>387</v>
      </c>
      <c r="J23" s="29" t="s">
        <v>431</v>
      </c>
      <c r="K23" s="29"/>
      <c r="L23" s="29" t="s">
        <v>433</v>
      </c>
      <c r="M23" s="29">
        <f>VLOOKUP($A23,[1]profile!$A$2:$G$449,4,FALSE)</f>
        <v>0</v>
      </c>
      <c r="N23" s="29">
        <f>VLOOKUP($A23,[1]profile!$A$2:$G$449,5,FALSE)</f>
        <v>5</v>
      </c>
      <c r="O23" s="29"/>
      <c r="P23" s="45"/>
      <c r="Q23" s="45"/>
      <c r="R23" s="45"/>
      <c r="S23" s="29" t="str">
        <f t="shared" si="2"/>
        <v>No</v>
      </c>
      <c r="T23" s="29" t="s">
        <v>38</v>
      </c>
      <c r="U23" s="29" t="s">
        <v>38</v>
      </c>
      <c r="V23" s="29" t="str">
        <f t="shared" si="3"/>
        <v>No</v>
      </c>
    </row>
    <row r="24" spans="1:22" ht="20.25" customHeight="1">
      <c r="A24" s="5" t="s">
        <v>434</v>
      </c>
      <c r="B24" s="4" t="s">
        <v>375</v>
      </c>
      <c r="C24" s="4" t="s">
        <v>397</v>
      </c>
      <c r="D24" s="92" t="s">
        <v>435</v>
      </c>
      <c r="E24" s="94" t="s">
        <v>436</v>
      </c>
      <c r="F24" s="8" t="s">
        <v>387</v>
      </c>
      <c r="G24" s="13" t="s">
        <v>38</v>
      </c>
      <c r="H24" s="13"/>
      <c r="I24" s="29" t="s">
        <v>387</v>
      </c>
      <c r="J24" t="s">
        <v>434</v>
      </c>
      <c r="K24" s="29"/>
      <c r="L24" t="s">
        <v>435</v>
      </c>
      <c r="M24" s="29">
        <v>0</v>
      </c>
      <c r="N24" s="29">
        <v>5</v>
      </c>
      <c r="O24" s="29"/>
      <c r="P24" s="45"/>
      <c r="Q24" s="45"/>
      <c r="R24" s="45"/>
      <c r="S24" s="29" t="str">
        <f t="shared" si="2"/>
        <v>No</v>
      </c>
      <c r="T24" s="29" t="s">
        <v>38</v>
      </c>
      <c r="U24" s="29" t="s">
        <v>38</v>
      </c>
      <c r="V24" s="29" t="str">
        <f t="shared" si="3"/>
        <v>No</v>
      </c>
    </row>
    <row r="25" spans="1:22" ht="20.25" customHeight="1">
      <c r="A25" s="5" t="s">
        <v>437</v>
      </c>
      <c r="B25" s="4" t="s">
        <v>375</v>
      </c>
      <c r="C25" s="4" t="s">
        <v>397</v>
      </c>
      <c r="D25" s="92" t="s">
        <v>438</v>
      </c>
      <c r="E25" s="94" t="s">
        <v>422</v>
      </c>
      <c r="F25" s="8" t="s">
        <v>379</v>
      </c>
      <c r="G25" s="13" t="s">
        <v>38</v>
      </c>
      <c r="H25" s="13"/>
      <c r="I25" s="29" t="s">
        <v>387</v>
      </c>
      <c r="J25" s="29" t="s">
        <v>437</v>
      </c>
      <c r="K25" s="29"/>
      <c r="L25" s="29" t="s">
        <v>412</v>
      </c>
      <c r="M25" s="29">
        <f>VLOOKUP($A25,[1]profile!$A$2:$G$449,4,FALSE)</f>
        <v>0</v>
      </c>
      <c r="N25" s="29">
        <f>VLOOKUP($A25,[1]profile!$A$2:$G$449,5,FALSE)</f>
        <v>5</v>
      </c>
      <c r="O25" s="29"/>
      <c r="P25" s="45"/>
      <c r="Q25" s="45"/>
      <c r="R25" s="45"/>
      <c r="S25" s="29" t="str">
        <f t="shared" si="2"/>
        <v>No</v>
      </c>
      <c r="T25" s="29" t="s">
        <v>38</v>
      </c>
      <c r="U25" s="29" t="s">
        <v>38</v>
      </c>
      <c r="V25" s="29" t="str">
        <f t="shared" si="3"/>
        <v>Yes</v>
      </c>
    </row>
    <row r="26" spans="1:22" ht="20.25" customHeight="1">
      <c r="A26" s="5" t="s">
        <v>439</v>
      </c>
      <c r="B26" s="4" t="s">
        <v>375</v>
      </c>
      <c r="C26" s="4" t="s">
        <v>397</v>
      </c>
      <c r="D26" s="8" t="s">
        <v>414</v>
      </c>
      <c r="E26" s="94" t="s">
        <v>422</v>
      </c>
      <c r="F26" s="8" t="s">
        <v>390</v>
      </c>
      <c r="G26" s="13" t="s">
        <v>38</v>
      </c>
      <c r="H26" s="13"/>
      <c r="I26" s="29" t="s">
        <v>415</v>
      </c>
      <c r="J26" s="29" t="s">
        <v>439</v>
      </c>
      <c r="K26" s="29"/>
      <c r="L26" s="29" t="s">
        <v>414</v>
      </c>
      <c r="M26" s="29">
        <f>VLOOKUP($A26,[1]profile!$A$2:$G$449,4,FALSE)</f>
        <v>0</v>
      </c>
      <c r="N26" s="29">
        <f>VLOOKUP($A26,[1]profile!$A$2:$G$449,5,FALSE)</f>
        <v>5</v>
      </c>
      <c r="O26" s="29"/>
      <c r="P26" s="45"/>
      <c r="Q26" s="45"/>
      <c r="R26" s="45"/>
      <c r="S26" s="29" t="str">
        <f t="shared" si="2"/>
        <v>No</v>
      </c>
      <c r="T26" s="29" t="s">
        <v>38</v>
      </c>
      <c r="U26" s="29" t="s">
        <v>38</v>
      </c>
      <c r="V26" s="29" t="str">
        <f t="shared" si="3"/>
        <v>Yes</v>
      </c>
    </row>
    <row r="27" spans="1:22" ht="20.25" customHeight="1">
      <c r="A27" s="58" t="s">
        <v>416</v>
      </c>
      <c r="B27" s="59" t="s">
        <v>375</v>
      </c>
      <c r="C27" s="59" t="s">
        <v>397</v>
      </c>
      <c r="D27" s="58" t="s">
        <v>118</v>
      </c>
      <c r="E27" s="58" t="s">
        <v>378</v>
      </c>
      <c r="F27" s="58" t="s">
        <v>418</v>
      </c>
      <c r="G27" s="59" t="s">
        <v>38</v>
      </c>
      <c r="H27" s="59"/>
      <c r="I27" s="60" t="s">
        <v>419</v>
      </c>
      <c r="J27" s="60" t="s">
        <v>419</v>
      </c>
      <c r="K27" s="60" t="s">
        <v>419</v>
      </c>
      <c r="L27" s="60" t="s">
        <v>419</v>
      </c>
      <c r="M27" s="60" t="s">
        <v>419</v>
      </c>
      <c r="N27" s="60" t="s">
        <v>419</v>
      </c>
      <c r="O27" s="60" t="s">
        <v>419</v>
      </c>
      <c r="P27" s="60" t="s">
        <v>419</v>
      </c>
      <c r="Q27" s="60" t="s">
        <v>419</v>
      </c>
      <c r="R27" s="60" t="s">
        <v>419</v>
      </c>
      <c r="S27" s="60" t="str">
        <f t="shared" si="0"/>
        <v>Yes</v>
      </c>
      <c r="T27" s="60" t="s">
        <v>419</v>
      </c>
      <c r="U27" s="60" t="s">
        <v>419</v>
      </c>
      <c r="V27" s="60" t="s">
        <v>419</v>
      </c>
    </row>
    <row r="28" spans="1:22" ht="20.25" customHeight="1">
      <c r="A28" s="58" t="s">
        <v>416</v>
      </c>
      <c r="B28" s="59" t="s">
        <v>375</v>
      </c>
      <c r="C28" s="59" t="s">
        <v>397</v>
      </c>
      <c r="D28" s="61" t="s">
        <v>440</v>
      </c>
      <c r="E28" s="91" t="s">
        <v>441</v>
      </c>
      <c r="F28" s="61" t="s">
        <v>379</v>
      </c>
      <c r="G28" s="62" t="s">
        <v>38</v>
      </c>
      <c r="H28" s="62"/>
      <c r="I28" s="60" t="s">
        <v>379</v>
      </c>
      <c r="J28" s="60" t="s">
        <v>419</v>
      </c>
      <c r="K28" s="60" t="s">
        <v>419</v>
      </c>
      <c r="L28" s="61" t="s">
        <v>440</v>
      </c>
      <c r="M28" s="60" t="s">
        <v>419</v>
      </c>
      <c r="N28" s="60" t="s">
        <v>419</v>
      </c>
      <c r="O28" s="60"/>
      <c r="P28" s="60"/>
      <c r="Q28" s="60"/>
      <c r="R28" s="60"/>
      <c r="S28" s="60" t="str">
        <f t="shared" si="0"/>
        <v>No</v>
      </c>
      <c r="T28" s="60" t="s">
        <v>13</v>
      </c>
      <c r="U28" s="60" t="s">
        <v>38</v>
      </c>
      <c r="V28" s="60" t="str">
        <f t="shared" ref="V28:V35" si="4">IF(I28=F28, "No", "Yes")</f>
        <v>No</v>
      </c>
    </row>
    <row r="29" spans="1:22" ht="20.25" customHeight="1">
      <c r="A29" s="58" t="s">
        <v>416</v>
      </c>
      <c r="B29" s="59" t="s">
        <v>399</v>
      </c>
      <c r="C29" s="59" t="s">
        <v>397</v>
      </c>
      <c r="D29" s="61" t="s">
        <v>442</v>
      </c>
      <c r="E29" s="58" t="s">
        <v>385</v>
      </c>
      <c r="F29" s="61" t="s">
        <v>379</v>
      </c>
      <c r="G29" s="62" t="s">
        <v>38</v>
      </c>
      <c r="H29" s="62"/>
      <c r="I29" s="60" t="s">
        <v>379</v>
      </c>
      <c r="J29" s="60" t="s">
        <v>419</v>
      </c>
      <c r="K29" s="60" t="s">
        <v>419</v>
      </c>
      <c r="L29" s="61" t="s">
        <v>442</v>
      </c>
      <c r="M29" s="60" t="s">
        <v>419</v>
      </c>
      <c r="N29" s="60" t="s">
        <v>419</v>
      </c>
      <c r="O29" s="60"/>
      <c r="P29" s="60"/>
      <c r="Q29" s="60"/>
      <c r="R29" s="60"/>
      <c r="S29" s="60" t="str">
        <f t="shared" si="0"/>
        <v>No</v>
      </c>
      <c r="T29" s="60" t="s">
        <v>13</v>
      </c>
      <c r="U29" s="60" t="s">
        <v>38</v>
      </c>
      <c r="V29" s="60" t="str">
        <f t="shared" si="4"/>
        <v>No</v>
      </c>
    </row>
    <row r="30" spans="1:22" ht="20.25" customHeight="1">
      <c r="A30" s="58" t="s">
        <v>416</v>
      </c>
      <c r="B30" s="59" t="s">
        <v>375</v>
      </c>
      <c r="C30" s="59" t="s">
        <v>397</v>
      </c>
      <c r="D30" s="61" t="s">
        <v>443</v>
      </c>
      <c r="E30" s="91" t="s">
        <v>441</v>
      </c>
      <c r="F30" s="61" t="s">
        <v>379</v>
      </c>
      <c r="G30" s="62" t="s">
        <v>38</v>
      </c>
      <c r="H30" s="62"/>
      <c r="I30" s="60" t="s">
        <v>379</v>
      </c>
      <c r="J30" s="60" t="s">
        <v>419</v>
      </c>
      <c r="K30" s="60" t="s">
        <v>419</v>
      </c>
      <c r="L30" s="61" t="s">
        <v>444</v>
      </c>
      <c r="M30" s="60" t="s">
        <v>419</v>
      </c>
      <c r="N30" s="60" t="s">
        <v>419</v>
      </c>
      <c r="O30" s="60"/>
      <c r="P30" s="60"/>
      <c r="Q30" s="60"/>
      <c r="R30" s="60"/>
      <c r="S30" s="60" t="str">
        <f t="shared" si="0"/>
        <v>No</v>
      </c>
      <c r="T30" s="60" t="s">
        <v>38</v>
      </c>
      <c r="U30" s="60" t="s">
        <v>38</v>
      </c>
      <c r="V30" s="60" t="str">
        <f t="shared" si="4"/>
        <v>No</v>
      </c>
    </row>
    <row r="31" spans="1:22" ht="20.25" customHeight="1">
      <c r="A31" s="58" t="s">
        <v>416</v>
      </c>
      <c r="B31" s="59" t="s">
        <v>375</v>
      </c>
      <c r="C31" s="59" t="s">
        <v>397</v>
      </c>
      <c r="D31" s="61" t="s">
        <v>445</v>
      </c>
      <c r="E31" s="91" t="s">
        <v>441</v>
      </c>
      <c r="F31" s="61" t="s">
        <v>387</v>
      </c>
      <c r="G31" s="62" t="s">
        <v>38</v>
      </c>
      <c r="H31" s="62"/>
      <c r="I31" s="60" t="s">
        <v>379</v>
      </c>
      <c r="J31" s="60" t="s">
        <v>419</v>
      </c>
      <c r="K31" s="60" t="s">
        <v>419</v>
      </c>
      <c r="L31" s="61" t="s">
        <v>445</v>
      </c>
      <c r="M31" s="60" t="s">
        <v>419</v>
      </c>
      <c r="N31" s="60" t="s">
        <v>419</v>
      </c>
      <c r="O31" s="60"/>
      <c r="P31" s="60"/>
      <c r="Q31" s="60"/>
      <c r="R31" s="60"/>
      <c r="S31" s="60" t="str">
        <f t="shared" si="0"/>
        <v>No</v>
      </c>
      <c r="T31" s="60" t="s">
        <v>38</v>
      </c>
      <c r="U31" s="60" t="s">
        <v>38</v>
      </c>
      <c r="V31" s="60" t="str">
        <f t="shared" si="4"/>
        <v>Yes</v>
      </c>
    </row>
    <row r="32" spans="1:22" ht="20.25" customHeight="1">
      <c r="A32" s="58" t="s">
        <v>416</v>
      </c>
      <c r="B32" s="59" t="s">
        <v>375</v>
      </c>
      <c r="C32" s="59" t="s">
        <v>397</v>
      </c>
      <c r="D32" s="61" t="s">
        <v>446</v>
      </c>
      <c r="E32" s="91" t="s">
        <v>441</v>
      </c>
      <c r="F32" s="61" t="s">
        <v>387</v>
      </c>
      <c r="G32" s="62" t="s">
        <v>38</v>
      </c>
      <c r="H32" s="62"/>
      <c r="I32" s="60" t="s">
        <v>387</v>
      </c>
      <c r="J32" s="60" t="s">
        <v>419</v>
      </c>
      <c r="K32" s="60" t="s">
        <v>419</v>
      </c>
      <c r="L32" s="61" t="s">
        <v>446</v>
      </c>
      <c r="M32" s="60" t="s">
        <v>419</v>
      </c>
      <c r="N32" s="60" t="s">
        <v>419</v>
      </c>
      <c r="O32" s="60"/>
      <c r="P32" s="60"/>
      <c r="Q32" s="60"/>
      <c r="R32" s="60"/>
      <c r="S32" s="60" t="str">
        <f t="shared" si="0"/>
        <v>No</v>
      </c>
      <c r="T32" s="60" t="s">
        <v>38</v>
      </c>
      <c r="U32" s="60" t="s">
        <v>38</v>
      </c>
      <c r="V32" s="60" t="str">
        <f t="shared" si="4"/>
        <v>No</v>
      </c>
    </row>
    <row r="33" spans="1:22" ht="20.25" customHeight="1">
      <c r="A33" s="58" t="s">
        <v>416</v>
      </c>
      <c r="B33" s="59" t="s">
        <v>375</v>
      </c>
      <c r="C33" s="59" t="s">
        <v>397</v>
      </c>
      <c r="D33" s="61" t="s">
        <v>447</v>
      </c>
      <c r="E33" s="58" t="s">
        <v>448</v>
      </c>
      <c r="F33" s="61" t="s">
        <v>387</v>
      </c>
      <c r="G33" s="62" t="s">
        <v>38</v>
      </c>
      <c r="H33" s="62"/>
      <c r="I33" s="60" t="s">
        <v>387</v>
      </c>
      <c r="J33" s="60" t="s">
        <v>419</v>
      </c>
      <c r="K33" s="60" t="s">
        <v>419</v>
      </c>
      <c r="L33" s="61" t="s">
        <v>447</v>
      </c>
      <c r="M33" s="60" t="s">
        <v>419</v>
      </c>
      <c r="N33" s="60" t="s">
        <v>419</v>
      </c>
      <c r="O33" s="60"/>
      <c r="P33" s="60"/>
      <c r="Q33" s="60"/>
      <c r="R33" s="60"/>
      <c r="S33" s="60" t="str">
        <f t="shared" si="0"/>
        <v>No</v>
      </c>
      <c r="T33" s="60" t="s">
        <v>38</v>
      </c>
      <c r="U33" s="60" t="s">
        <v>38</v>
      </c>
      <c r="V33" s="60" t="str">
        <f t="shared" si="4"/>
        <v>No</v>
      </c>
    </row>
    <row r="34" spans="1:22" ht="20.25" customHeight="1">
      <c r="A34" s="58" t="s">
        <v>416</v>
      </c>
      <c r="B34" s="59" t="s">
        <v>375</v>
      </c>
      <c r="C34" s="59" t="s">
        <v>397</v>
      </c>
      <c r="D34" s="61" t="s">
        <v>449</v>
      </c>
      <c r="E34" s="91" t="s">
        <v>441</v>
      </c>
      <c r="F34" s="61" t="s">
        <v>379</v>
      </c>
      <c r="G34" s="62" t="s">
        <v>38</v>
      </c>
      <c r="H34" s="62"/>
      <c r="I34" s="60" t="s">
        <v>387</v>
      </c>
      <c r="J34" s="60" t="s">
        <v>419</v>
      </c>
      <c r="K34" s="60" t="s">
        <v>419</v>
      </c>
      <c r="L34" s="61" t="s">
        <v>449</v>
      </c>
      <c r="M34" s="60" t="s">
        <v>419</v>
      </c>
      <c r="N34" s="60" t="s">
        <v>419</v>
      </c>
      <c r="O34" s="60"/>
      <c r="P34" s="60"/>
      <c r="Q34" s="60"/>
      <c r="R34" s="60"/>
      <c r="S34" s="60" t="str">
        <f t="shared" si="0"/>
        <v>No</v>
      </c>
      <c r="T34" s="60" t="s">
        <v>38</v>
      </c>
      <c r="U34" s="60" t="s">
        <v>38</v>
      </c>
      <c r="V34" s="60" t="str">
        <f t="shared" si="4"/>
        <v>Yes</v>
      </c>
    </row>
    <row r="35" spans="1:22" ht="20.25" customHeight="1">
      <c r="A35" s="58" t="s">
        <v>416</v>
      </c>
      <c r="B35" s="59" t="s">
        <v>375</v>
      </c>
      <c r="C35" s="59" t="s">
        <v>397</v>
      </c>
      <c r="D35" s="61" t="s">
        <v>414</v>
      </c>
      <c r="E35" s="91" t="s">
        <v>441</v>
      </c>
      <c r="F35" s="61" t="s">
        <v>390</v>
      </c>
      <c r="G35" s="62" t="s">
        <v>38</v>
      </c>
      <c r="H35" s="62"/>
      <c r="I35" s="60" t="s">
        <v>415</v>
      </c>
      <c r="J35" s="60" t="s">
        <v>419</v>
      </c>
      <c r="K35" s="60" t="s">
        <v>419</v>
      </c>
      <c r="L35" s="61" t="s">
        <v>414</v>
      </c>
      <c r="M35" s="60" t="s">
        <v>419</v>
      </c>
      <c r="N35" s="60" t="s">
        <v>419</v>
      </c>
      <c r="O35" s="60"/>
      <c r="P35" s="60"/>
      <c r="Q35" s="60"/>
      <c r="R35" s="60"/>
      <c r="S35" s="60" t="str">
        <f t="shared" si="0"/>
        <v>No</v>
      </c>
      <c r="T35" s="60" t="s">
        <v>38</v>
      </c>
      <c r="U35" s="60" t="s">
        <v>38</v>
      </c>
      <c r="V35" s="60" t="str">
        <f t="shared" si="4"/>
        <v>Yes</v>
      </c>
    </row>
    <row r="36" spans="1:22" ht="20.25" customHeight="1">
      <c r="A36" s="58" t="s">
        <v>416</v>
      </c>
      <c r="B36" s="59" t="s">
        <v>375</v>
      </c>
      <c r="C36" s="59" t="s">
        <v>397</v>
      </c>
      <c r="D36" s="61" t="s">
        <v>450</v>
      </c>
      <c r="E36" s="58" t="s">
        <v>385</v>
      </c>
      <c r="F36" s="61" t="s">
        <v>418</v>
      </c>
      <c r="G36" s="62" t="s">
        <v>451</v>
      </c>
      <c r="H36" s="62"/>
      <c r="I36" s="60" t="s">
        <v>419</v>
      </c>
      <c r="J36" s="60" t="s">
        <v>419</v>
      </c>
      <c r="K36" s="60" t="s">
        <v>419</v>
      </c>
      <c r="L36" s="60" t="s">
        <v>419</v>
      </c>
      <c r="M36" s="60" t="s">
        <v>419</v>
      </c>
      <c r="N36" s="60" t="s">
        <v>419</v>
      </c>
      <c r="O36" s="60" t="s">
        <v>419</v>
      </c>
      <c r="P36" s="60" t="s">
        <v>419</v>
      </c>
      <c r="Q36" s="60" t="s">
        <v>419</v>
      </c>
      <c r="R36" s="60" t="s">
        <v>419</v>
      </c>
      <c r="S36" s="60" t="str">
        <f t="shared" si="0"/>
        <v>Yes</v>
      </c>
      <c r="T36" s="60" t="s">
        <v>419</v>
      </c>
      <c r="U36" s="60" t="s">
        <v>419</v>
      </c>
      <c r="V36" s="60" t="s">
        <v>419</v>
      </c>
    </row>
    <row r="37" spans="1:22" ht="20.25" customHeight="1">
      <c r="A37" s="58" t="s">
        <v>416</v>
      </c>
      <c r="B37" s="59" t="s">
        <v>375</v>
      </c>
      <c r="C37" s="59" t="s">
        <v>397</v>
      </c>
      <c r="D37" s="61" t="s">
        <v>95</v>
      </c>
      <c r="E37" s="58" t="s">
        <v>378</v>
      </c>
      <c r="F37" s="61" t="s">
        <v>379</v>
      </c>
      <c r="G37" s="62" t="s">
        <v>38</v>
      </c>
      <c r="H37" s="62"/>
      <c r="I37" s="60" t="s">
        <v>419</v>
      </c>
      <c r="J37" s="60" t="s">
        <v>419</v>
      </c>
      <c r="K37" s="60" t="s">
        <v>419</v>
      </c>
      <c r="L37" s="60" t="s">
        <v>419</v>
      </c>
      <c r="M37" s="60" t="s">
        <v>419</v>
      </c>
      <c r="N37" s="60" t="s">
        <v>419</v>
      </c>
      <c r="O37" s="60" t="s">
        <v>419</v>
      </c>
      <c r="P37" s="60" t="s">
        <v>419</v>
      </c>
      <c r="Q37" s="60" t="s">
        <v>419</v>
      </c>
      <c r="R37" s="60" t="s">
        <v>419</v>
      </c>
      <c r="S37" s="60" t="str">
        <f t="shared" si="0"/>
        <v>Yes</v>
      </c>
      <c r="T37" s="60" t="s">
        <v>38</v>
      </c>
      <c r="U37" s="60" t="s">
        <v>38</v>
      </c>
      <c r="V37" s="60" t="str">
        <f t="shared" ref="V37:V101" si="5">IF(I37=F37, "No", "Yes")</f>
        <v>Yes</v>
      </c>
    </row>
    <row r="38" spans="1:22" ht="20.25" customHeight="1">
      <c r="A38" s="5" t="s">
        <v>452</v>
      </c>
      <c r="B38" s="4" t="s">
        <v>375</v>
      </c>
      <c r="C38" s="4" t="s">
        <v>397</v>
      </c>
      <c r="D38" s="8" t="s">
        <v>453</v>
      </c>
      <c r="E38" s="5" t="s">
        <v>378</v>
      </c>
      <c r="F38" s="8" t="s">
        <v>379</v>
      </c>
      <c r="G38" s="13" t="s">
        <v>38</v>
      </c>
      <c r="H38" s="13"/>
      <c r="I38" s="29" t="s">
        <v>379</v>
      </c>
      <c r="J38" s="29" t="s">
        <v>452</v>
      </c>
      <c r="K38" s="29"/>
      <c r="L38" s="45" t="s">
        <v>99</v>
      </c>
      <c r="M38" s="45">
        <v>0</v>
      </c>
      <c r="N38" s="45">
        <v>6</v>
      </c>
      <c r="O38" s="29"/>
      <c r="P38" s="45"/>
      <c r="Q38" s="45"/>
      <c r="R38" s="45"/>
      <c r="S38" s="29" t="str">
        <f t="shared" si="0"/>
        <v>No</v>
      </c>
      <c r="T38" s="29" t="s">
        <v>38</v>
      </c>
      <c r="U38" s="29" t="s">
        <v>38</v>
      </c>
      <c r="V38" s="29" t="str">
        <f t="shared" si="5"/>
        <v>No</v>
      </c>
    </row>
    <row r="39" spans="1:22" ht="20.25" customHeight="1">
      <c r="A39" s="5" t="s">
        <v>454</v>
      </c>
      <c r="B39" s="4" t="s">
        <v>375</v>
      </c>
      <c r="C39" s="4" t="s">
        <v>397</v>
      </c>
      <c r="D39" s="5" t="s">
        <v>455</v>
      </c>
      <c r="E39" s="5" t="s">
        <v>385</v>
      </c>
      <c r="F39" s="5" t="s">
        <v>387</v>
      </c>
      <c r="G39" s="4" t="s">
        <v>38</v>
      </c>
      <c r="H39" s="4"/>
      <c r="I39" s="29" t="s">
        <v>456</v>
      </c>
      <c r="J39" s="29" t="s">
        <v>454</v>
      </c>
      <c r="K39" s="29"/>
      <c r="L39" s="45" t="s">
        <v>100</v>
      </c>
      <c r="M39" s="45">
        <v>0</v>
      </c>
      <c r="N39" s="45">
        <v>6</v>
      </c>
      <c r="O39" s="29"/>
      <c r="P39" s="45"/>
      <c r="Q39" s="45"/>
      <c r="R39" s="45"/>
      <c r="S39" s="29" t="str">
        <f t="shared" si="0"/>
        <v>No</v>
      </c>
      <c r="T39" s="29" t="s">
        <v>38</v>
      </c>
      <c r="U39" s="29" t="s">
        <v>38</v>
      </c>
      <c r="V39" s="29" t="str">
        <f t="shared" si="5"/>
        <v>Yes</v>
      </c>
    </row>
    <row r="40" spans="1:22" ht="20.25" customHeight="1">
      <c r="A40" s="5" t="s">
        <v>457</v>
      </c>
      <c r="B40" s="4" t="s">
        <v>375</v>
      </c>
      <c r="C40" s="4" t="s">
        <v>397</v>
      </c>
      <c r="D40" s="5" t="s">
        <v>458</v>
      </c>
      <c r="E40" s="5" t="s">
        <v>385</v>
      </c>
      <c r="F40" s="5" t="s">
        <v>387</v>
      </c>
      <c r="G40" s="4" t="s">
        <v>38</v>
      </c>
      <c r="H40" s="4"/>
      <c r="I40" s="29" t="s">
        <v>387</v>
      </c>
      <c r="J40" s="29" t="s">
        <v>457</v>
      </c>
      <c r="K40" s="29"/>
      <c r="L40" s="45" t="s">
        <v>101</v>
      </c>
      <c r="M40" s="45">
        <v>0</v>
      </c>
      <c r="N40" s="45">
        <v>6</v>
      </c>
      <c r="O40" s="29"/>
      <c r="P40" s="45"/>
      <c r="Q40" s="45"/>
      <c r="R40" s="45"/>
      <c r="S40" s="29" t="str">
        <f t="shared" si="0"/>
        <v>No</v>
      </c>
      <c r="T40" s="29" t="s">
        <v>38</v>
      </c>
      <c r="U40" s="29" t="s">
        <v>38</v>
      </c>
      <c r="V40" s="29" t="str">
        <f t="shared" si="5"/>
        <v>No</v>
      </c>
    </row>
    <row r="41" spans="1:22" ht="20.25" customHeight="1">
      <c r="A41" s="5" t="s">
        <v>459</v>
      </c>
      <c r="B41" s="4" t="s">
        <v>375</v>
      </c>
      <c r="C41" s="4" t="s">
        <v>397</v>
      </c>
      <c r="D41" s="5" t="s">
        <v>460</v>
      </c>
      <c r="E41" s="5" t="s">
        <v>385</v>
      </c>
      <c r="F41" s="5" t="s">
        <v>379</v>
      </c>
      <c r="G41" s="4" t="s">
        <v>38</v>
      </c>
      <c r="H41" s="4"/>
      <c r="I41" s="29" t="s">
        <v>379</v>
      </c>
      <c r="J41" s="29" t="s">
        <v>459</v>
      </c>
      <c r="K41" s="29"/>
      <c r="L41" s="45" t="s">
        <v>461</v>
      </c>
      <c r="M41" s="45">
        <v>0</v>
      </c>
      <c r="N41" s="45">
        <v>6</v>
      </c>
      <c r="O41" s="29"/>
      <c r="P41" s="45"/>
      <c r="Q41" s="45"/>
      <c r="R41" s="45"/>
      <c r="S41" s="29" t="str">
        <f t="shared" si="0"/>
        <v>No</v>
      </c>
      <c r="T41" s="29" t="s">
        <v>38</v>
      </c>
      <c r="U41" s="29" t="s">
        <v>38</v>
      </c>
      <c r="V41" s="29" t="str">
        <f t="shared" si="5"/>
        <v>No</v>
      </c>
    </row>
    <row r="42" spans="1:22" ht="20.25" customHeight="1">
      <c r="A42" s="5" t="s">
        <v>462</v>
      </c>
      <c r="B42" s="4" t="s">
        <v>375</v>
      </c>
      <c r="C42" s="4" t="s">
        <v>397</v>
      </c>
      <c r="D42" s="5" t="s">
        <v>463</v>
      </c>
      <c r="E42" s="5" t="s">
        <v>385</v>
      </c>
      <c r="F42" s="5" t="s">
        <v>387</v>
      </c>
      <c r="G42" s="4" t="s">
        <v>38</v>
      </c>
      <c r="H42" s="4"/>
      <c r="I42" s="29" t="s">
        <v>456</v>
      </c>
      <c r="J42" s="29" t="s">
        <v>462</v>
      </c>
      <c r="K42" s="29"/>
      <c r="L42" s="45" t="s">
        <v>103</v>
      </c>
      <c r="M42" s="45">
        <v>0</v>
      </c>
      <c r="N42" s="45">
        <v>6</v>
      </c>
      <c r="O42" s="29"/>
      <c r="P42" s="45"/>
      <c r="Q42" s="45"/>
      <c r="R42" s="45"/>
      <c r="S42" s="29" t="str">
        <f t="shared" si="0"/>
        <v>No</v>
      </c>
      <c r="T42" s="29" t="s">
        <v>38</v>
      </c>
      <c r="U42" s="29" t="s">
        <v>38</v>
      </c>
      <c r="V42" s="29" t="str">
        <f t="shared" si="5"/>
        <v>Yes</v>
      </c>
    </row>
    <row r="43" spans="1:22" ht="20.25" customHeight="1">
      <c r="A43" s="5" t="s">
        <v>464</v>
      </c>
      <c r="B43" s="4" t="s">
        <v>375</v>
      </c>
      <c r="C43" s="4" t="s">
        <v>397</v>
      </c>
      <c r="D43" s="5" t="s">
        <v>465</v>
      </c>
      <c r="E43" s="5" t="s">
        <v>385</v>
      </c>
      <c r="F43" s="5" t="s">
        <v>387</v>
      </c>
      <c r="G43" s="4" t="s">
        <v>38</v>
      </c>
      <c r="H43" s="4"/>
      <c r="I43" s="29" t="s">
        <v>387</v>
      </c>
      <c r="J43" s="29" t="s">
        <v>464</v>
      </c>
      <c r="K43" s="29"/>
      <c r="L43" s="45" t="s">
        <v>104</v>
      </c>
      <c r="M43" s="45">
        <v>0</v>
      </c>
      <c r="N43" s="45">
        <v>6</v>
      </c>
      <c r="O43" s="29"/>
      <c r="P43" s="45"/>
      <c r="Q43" s="45"/>
      <c r="R43" s="45"/>
      <c r="S43" s="29" t="str">
        <f t="shared" si="0"/>
        <v>No</v>
      </c>
      <c r="T43" s="29" t="s">
        <v>38</v>
      </c>
      <c r="U43" s="29" t="s">
        <v>38</v>
      </c>
      <c r="V43" s="29" t="str">
        <f t="shared" si="5"/>
        <v>No</v>
      </c>
    </row>
    <row r="44" spans="1:22" ht="20.25" customHeight="1">
      <c r="A44" s="5" t="s">
        <v>466</v>
      </c>
      <c r="B44" s="4" t="s">
        <v>375</v>
      </c>
      <c r="C44" s="4" t="s">
        <v>467</v>
      </c>
      <c r="D44" s="15" t="s">
        <v>468</v>
      </c>
      <c r="E44" s="5" t="s">
        <v>378</v>
      </c>
      <c r="F44" s="10" t="s">
        <v>469</v>
      </c>
      <c r="G44" s="14" t="s">
        <v>38</v>
      </c>
      <c r="H44" s="14"/>
      <c r="I44" s="29" t="s">
        <v>470</v>
      </c>
      <c r="J44" s="29" t="s">
        <v>466</v>
      </c>
      <c r="K44" s="29"/>
      <c r="L44" s="45" t="s">
        <v>27</v>
      </c>
      <c r="M44" s="45">
        <v>0</v>
      </c>
      <c r="N44" s="45">
        <v>2</v>
      </c>
      <c r="O44" s="29"/>
      <c r="P44" s="45"/>
      <c r="Q44" s="45"/>
      <c r="R44" s="45"/>
      <c r="S44" s="29" t="str">
        <f t="shared" si="0"/>
        <v>No</v>
      </c>
      <c r="T44" s="29" t="s">
        <v>38</v>
      </c>
      <c r="U44" s="29" t="s">
        <v>38</v>
      </c>
      <c r="V44" s="29" t="str">
        <f t="shared" si="5"/>
        <v>Yes</v>
      </c>
    </row>
    <row r="45" spans="1:22" ht="20.25" customHeight="1">
      <c r="A45" s="5" t="s">
        <v>394</v>
      </c>
      <c r="B45" s="4" t="s">
        <v>375</v>
      </c>
      <c r="C45" s="4" t="s">
        <v>467</v>
      </c>
      <c r="D45" s="8" t="s">
        <v>40</v>
      </c>
      <c r="E45" s="5" t="s">
        <v>378</v>
      </c>
      <c r="F45" s="8" t="s">
        <v>395</v>
      </c>
      <c r="G45" s="13" t="s">
        <v>38</v>
      </c>
      <c r="H45" s="13"/>
      <c r="I45" s="29" t="s">
        <v>395</v>
      </c>
      <c r="J45" s="29" t="s">
        <v>394</v>
      </c>
      <c r="K45" s="29"/>
      <c r="L45" s="45" t="s">
        <v>34</v>
      </c>
      <c r="M45" s="45">
        <v>0</v>
      </c>
      <c r="N45" s="45">
        <v>2</v>
      </c>
      <c r="O45" s="29"/>
      <c r="P45" s="45"/>
      <c r="Q45" s="45"/>
      <c r="R45" s="45"/>
      <c r="S45" s="29" t="str">
        <f t="shared" si="0"/>
        <v>No</v>
      </c>
      <c r="T45" s="29" t="s">
        <v>13</v>
      </c>
      <c r="U45" s="29" t="s">
        <v>38</v>
      </c>
      <c r="V45" s="29" t="str">
        <f t="shared" si="5"/>
        <v>No</v>
      </c>
    </row>
    <row r="46" spans="1:22" ht="20.25" customHeight="1">
      <c r="A46" s="5" t="s">
        <v>471</v>
      </c>
      <c r="B46" s="4" t="s">
        <v>375</v>
      </c>
      <c r="C46" s="4" t="s">
        <v>467</v>
      </c>
      <c r="D46" s="8" t="s">
        <v>472</v>
      </c>
      <c r="E46" s="5" t="s">
        <v>378</v>
      </c>
      <c r="F46" s="8" t="s">
        <v>387</v>
      </c>
      <c r="G46" s="13" t="s">
        <v>38</v>
      </c>
      <c r="H46" s="13"/>
      <c r="I46" s="29" t="s">
        <v>387</v>
      </c>
      <c r="J46" s="29" t="s">
        <v>471</v>
      </c>
      <c r="K46" s="29"/>
      <c r="L46" s="45" t="s">
        <v>29</v>
      </c>
      <c r="M46" s="45">
        <v>0</v>
      </c>
      <c r="N46" s="45">
        <v>2</v>
      </c>
      <c r="O46" s="29"/>
      <c r="P46" s="45"/>
      <c r="Q46" s="45"/>
      <c r="R46" s="45"/>
      <c r="S46" s="29" t="str">
        <f t="shared" si="0"/>
        <v>No</v>
      </c>
      <c r="T46" s="29" t="s">
        <v>38</v>
      </c>
      <c r="U46" s="29" t="s">
        <v>38</v>
      </c>
      <c r="V46" s="29" t="str">
        <f t="shared" si="5"/>
        <v>No</v>
      </c>
    </row>
    <row r="47" spans="1:22" ht="20.25" customHeight="1">
      <c r="A47" s="5" t="s">
        <v>473</v>
      </c>
      <c r="B47" s="4" t="s">
        <v>375</v>
      </c>
      <c r="C47" s="4" t="s">
        <v>467</v>
      </c>
      <c r="D47" s="8" t="s">
        <v>474</v>
      </c>
      <c r="E47" s="5" t="s">
        <v>475</v>
      </c>
      <c r="F47" s="8" t="s">
        <v>387</v>
      </c>
      <c r="G47" s="13" t="s">
        <v>38</v>
      </c>
      <c r="H47" s="13"/>
      <c r="I47" s="29" t="s">
        <v>387</v>
      </c>
      <c r="J47" s="29" t="s">
        <v>473</v>
      </c>
      <c r="K47" s="29"/>
      <c r="L47" s="45" t="s">
        <v>30</v>
      </c>
      <c r="M47" s="45">
        <v>0</v>
      </c>
      <c r="N47" s="45">
        <v>2</v>
      </c>
      <c r="O47" s="29"/>
      <c r="P47" s="45"/>
      <c r="Q47" s="45"/>
      <c r="R47" s="45"/>
      <c r="S47" s="29" t="str">
        <f t="shared" si="0"/>
        <v>No</v>
      </c>
      <c r="T47" s="29" t="s">
        <v>38</v>
      </c>
      <c r="U47" s="29" t="s">
        <v>38</v>
      </c>
      <c r="V47" s="29" t="str">
        <f t="shared" si="5"/>
        <v>No</v>
      </c>
    </row>
    <row r="48" spans="1:22" ht="20.25" customHeight="1">
      <c r="A48" s="5" t="s">
        <v>476</v>
      </c>
      <c r="B48" s="4" t="s">
        <v>375</v>
      </c>
      <c r="C48" s="4" t="s">
        <v>467</v>
      </c>
      <c r="D48" s="8" t="s">
        <v>477</v>
      </c>
      <c r="E48" s="5" t="s">
        <v>478</v>
      </c>
      <c r="F48" s="8" t="s">
        <v>387</v>
      </c>
      <c r="G48" s="13" t="s">
        <v>38</v>
      </c>
      <c r="H48" s="13"/>
      <c r="I48" s="29" t="s">
        <v>387</v>
      </c>
      <c r="J48" s="29" t="s">
        <v>476</v>
      </c>
      <c r="K48" s="29"/>
      <c r="L48" s="29" t="s">
        <v>479</v>
      </c>
      <c r="M48" s="29">
        <v>0</v>
      </c>
      <c r="N48" s="29">
        <v>2</v>
      </c>
      <c r="O48" s="29"/>
      <c r="P48" s="45"/>
      <c r="Q48" s="45"/>
      <c r="R48" s="45"/>
      <c r="S48" s="29" t="str">
        <f t="shared" ref="S48" si="6">IF(I48="n/a", "Yes", "No")</f>
        <v>No</v>
      </c>
      <c r="T48" s="29" t="s">
        <v>38</v>
      </c>
      <c r="U48" s="29" t="s">
        <v>38</v>
      </c>
      <c r="V48" s="29" t="str">
        <f t="shared" ref="V48" si="7">IF(I48=F48, "No", "Yes")</f>
        <v>No</v>
      </c>
    </row>
    <row r="49" spans="1:22" ht="20.25" customHeight="1">
      <c r="A49" s="5" t="s">
        <v>480</v>
      </c>
      <c r="B49" s="4" t="s">
        <v>375</v>
      </c>
      <c r="C49" s="4" t="s">
        <v>467</v>
      </c>
      <c r="D49" s="8" t="s">
        <v>481</v>
      </c>
      <c r="E49" s="5" t="s">
        <v>378</v>
      </c>
      <c r="F49" s="8" t="s">
        <v>379</v>
      </c>
      <c r="G49" s="13" t="s">
        <v>38</v>
      </c>
      <c r="H49" s="13"/>
      <c r="I49" s="29" t="s">
        <v>379</v>
      </c>
      <c r="J49" s="29" t="s">
        <v>480</v>
      </c>
      <c r="K49" s="29"/>
      <c r="L49" s="45" t="s">
        <v>28</v>
      </c>
      <c r="M49" s="45">
        <v>0</v>
      </c>
      <c r="N49" s="45">
        <v>2</v>
      </c>
      <c r="O49" s="29"/>
      <c r="P49" s="45"/>
      <c r="Q49" s="45"/>
      <c r="R49" s="45"/>
      <c r="S49" s="29" t="str">
        <f t="shared" si="0"/>
        <v>No</v>
      </c>
      <c r="T49" s="29" t="s">
        <v>38</v>
      </c>
      <c r="U49" s="29" t="s">
        <v>38</v>
      </c>
      <c r="V49" s="29" t="str">
        <f t="shared" si="5"/>
        <v>No</v>
      </c>
    </row>
    <row r="50" spans="1:22" ht="20.25" customHeight="1">
      <c r="A50" s="5" t="s">
        <v>482</v>
      </c>
      <c r="B50" s="4" t="s">
        <v>375</v>
      </c>
      <c r="C50" s="4" t="s">
        <v>467</v>
      </c>
      <c r="D50" s="8" t="s">
        <v>79</v>
      </c>
      <c r="E50" s="5" t="s">
        <v>378</v>
      </c>
      <c r="F50" s="8" t="s">
        <v>418</v>
      </c>
      <c r="G50" s="13" t="s">
        <v>13</v>
      </c>
      <c r="H50" s="31" t="s">
        <v>483</v>
      </c>
      <c r="I50" s="29" t="s">
        <v>484</v>
      </c>
      <c r="J50" s="29" t="s">
        <v>482</v>
      </c>
      <c r="K50" s="29"/>
      <c r="L50" s="45" t="s">
        <v>79</v>
      </c>
      <c r="M50" s="45">
        <v>0</v>
      </c>
      <c r="N50" s="45">
        <v>3</v>
      </c>
      <c r="O50" s="29"/>
      <c r="P50" s="45"/>
      <c r="Q50" s="45"/>
      <c r="R50" s="45"/>
      <c r="S50" s="29" t="str">
        <f t="shared" si="0"/>
        <v>No</v>
      </c>
      <c r="T50" s="29" t="s">
        <v>38</v>
      </c>
      <c r="U50" s="29" t="s">
        <v>38</v>
      </c>
      <c r="V50" s="29" t="str">
        <f t="shared" si="5"/>
        <v>Yes</v>
      </c>
    </row>
    <row r="51" spans="1:22" ht="20.25" customHeight="1">
      <c r="A51" s="5" t="s">
        <v>485</v>
      </c>
      <c r="B51" s="4" t="s">
        <v>381</v>
      </c>
      <c r="C51" s="4" t="s">
        <v>467</v>
      </c>
      <c r="D51" s="5" t="s">
        <v>73</v>
      </c>
      <c r="E51" s="45" t="s">
        <v>486</v>
      </c>
      <c r="F51" s="5" t="s">
        <v>379</v>
      </c>
      <c r="G51" s="4" t="s">
        <v>38</v>
      </c>
      <c r="H51" s="4"/>
      <c r="I51" s="29" t="s">
        <v>379</v>
      </c>
      <c r="J51" s="29" t="s">
        <v>485</v>
      </c>
      <c r="K51" s="29"/>
      <c r="L51" s="45" t="s">
        <v>73</v>
      </c>
      <c r="M51" s="45">
        <v>0</v>
      </c>
      <c r="N51" s="45">
        <v>1</v>
      </c>
      <c r="O51" s="29"/>
      <c r="P51" s="45"/>
      <c r="Q51" s="45"/>
      <c r="R51" s="45"/>
      <c r="S51" s="29" t="str">
        <f t="shared" si="0"/>
        <v>No</v>
      </c>
      <c r="T51" s="29" t="s">
        <v>38</v>
      </c>
      <c r="U51" s="29" t="s">
        <v>38</v>
      </c>
      <c r="V51" s="29" t="str">
        <f t="shared" si="5"/>
        <v>No</v>
      </c>
    </row>
    <row r="52" spans="1:22" ht="20.25" customHeight="1">
      <c r="A52" s="5" t="s">
        <v>487</v>
      </c>
      <c r="B52" s="4" t="s">
        <v>375</v>
      </c>
      <c r="C52" s="4" t="s">
        <v>467</v>
      </c>
      <c r="D52" s="94" t="s">
        <v>80</v>
      </c>
      <c r="E52" s="45" t="s">
        <v>488</v>
      </c>
      <c r="F52" s="5" t="s">
        <v>387</v>
      </c>
      <c r="G52" s="4" t="s">
        <v>13</v>
      </c>
      <c r="H52" s="31" t="s">
        <v>483</v>
      </c>
      <c r="I52" s="29" t="s">
        <v>387</v>
      </c>
      <c r="J52" s="29" t="s">
        <v>487</v>
      </c>
      <c r="K52" s="29"/>
      <c r="L52" s="45" t="s">
        <v>80</v>
      </c>
      <c r="M52" s="45">
        <v>0</v>
      </c>
      <c r="N52" s="45">
        <v>3</v>
      </c>
      <c r="O52" s="29"/>
      <c r="P52" s="45"/>
      <c r="Q52" s="45"/>
      <c r="R52" s="45"/>
      <c r="S52" s="29" t="str">
        <f t="shared" si="0"/>
        <v>No</v>
      </c>
      <c r="T52" s="29" t="s">
        <v>38</v>
      </c>
      <c r="U52" s="29" t="s">
        <v>38</v>
      </c>
      <c r="V52" s="29" t="str">
        <f t="shared" si="5"/>
        <v>No</v>
      </c>
    </row>
    <row r="53" spans="1:22" ht="20.25" customHeight="1">
      <c r="A53" s="5" t="s">
        <v>489</v>
      </c>
      <c r="B53" s="4" t="s">
        <v>375</v>
      </c>
      <c r="C53" s="4" t="s">
        <v>467</v>
      </c>
      <c r="D53" s="94" t="s">
        <v>490</v>
      </c>
      <c r="E53" s="45" t="s">
        <v>488</v>
      </c>
      <c r="F53" s="5" t="s">
        <v>418</v>
      </c>
      <c r="G53" s="4" t="s">
        <v>13</v>
      </c>
      <c r="H53" s="31" t="s">
        <v>483</v>
      </c>
      <c r="I53" s="29" t="s">
        <v>484</v>
      </c>
      <c r="J53" s="29" t="s">
        <v>489</v>
      </c>
      <c r="K53" s="29"/>
      <c r="L53" s="45" t="s">
        <v>490</v>
      </c>
      <c r="M53" s="45">
        <v>0</v>
      </c>
      <c r="N53" s="45">
        <v>3</v>
      </c>
      <c r="O53" s="29"/>
      <c r="P53" s="45"/>
      <c r="Q53" s="45"/>
      <c r="R53" s="45"/>
      <c r="S53" s="29" t="str">
        <f t="shared" si="0"/>
        <v>No</v>
      </c>
      <c r="T53" s="29" t="s">
        <v>38</v>
      </c>
      <c r="U53" s="29" t="s">
        <v>38</v>
      </c>
      <c r="V53" s="29" t="str">
        <f t="shared" si="5"/>
        <v>Yes</v>
      </c>
    </row>
    <row r="54" spans="1:22" ht="20.25" customHeight="1">
      <c r="A54" s="5" t="s">
        <v>491</v>
      </c>
      <c r="B54" s="4" t="s">
        <v>375</v>
      </c>
      <c r="C54" s="4" t="s">
        <v>467</v>
      </c>
      <c r="D54" s="5" t="s">
        <v>82</v>
      </c>
      <c r="E54" s="5" t="s">
        <v>492</v>
      </c>
      <c r="F54" s="5" t="s">
        <v>469</v>
      </c>
      <c r="G54" s="4" t="s">
        <v>13</v>
      </c>
      <c r="H54" s="31" t="s">
        <v>483</v>
      </c>
      <c r="I54" s="29" t="s">
        <v>469</v>
      </c>
      <c r="J54" s="29" t="s">
        <v>491</v>
      </c>
      <c r="K54" s="29"/>
      <c r="L54" s="45" t="s">
        <v>493</v>
      </c>
      <c r="M54" s="45">
        <v>0</v>
      </c>
      <c r="N54" s="45">
        <v>3</v>
      </c>
      <c r="O54" s="29"/>
      <c r="P54" s="45"/>
      <c r="Q54" s="45"/>
      <c r="R54" s="45"/>
      <c r="S54" s="29" t="str">
        <f t="shared" si="0"/>
        <v>No</v>
      </c>
      <c r="T54" s="29" t="s">
        <v>38</v>
      </c>
      <c r="U54" s="29" t="s">
        <v>38</v>
      </c>
      <c r="V54" s="29" t="str">
        <f t="shared" si="5"/>
        <v>No</v>
      </c>
    </row>
    <row r="55" spans="1:22" ht="20.25" customHeight="1">
      <c r="A55" s="5" t="s">
        <v>494</v>
      </c>
      <c r="B55" s="4" t="s">
        <v>375</v>
      </c>
      <c r="C55" s="4" t="s">
        <v>467</v>
      </c>
      <c r="D55" s="5" t="s">
        <v>92</v>
      </c>
      <c r="E55" s="5" t="s">
        <v>495</v>
      </c>
      <c r="F55" s="5" t="s">
        <v>418</v>
      </c>
      <c r="G55" s="16" t="s">
        <v>13</v>
      </c>
      <c r="H55" s="31" t="s">
        <v>483</v>
      </c>
      <c r="I55" s="29" t="s">
        <v>387</v>
      </c>
      <c r="J55" s="29" t="s">
        <v>494</v>
      </c>
      <c r="K55" s="29"/>
      <c r="L55" s="45" t="s">
        <v>92</v>
      </c>
      <c r="M55" s="45">
        <v>0</v>
      </c>
      <c r="N55" s="45">
        <v>3</v>
      </c>
      <c r="O55" s="29"/>
      <c r="P55" s="45"/>
      <c r="Q55" s="45"/>
      <c r="R55" s="45"/>
      <c r="S55" s="29" t="str">
        <f t="shared" si="0"/>
        <v>No</v>
      </c>
      <c r="T55" s="29" t="s">
        <v>38</v>
      </c>
      <c r="U55" s="29" t="s">
        <v>38</v>
      </c>
      <c r="V55" s="29" t="str">
        <f t="shared" si="5"/>
        <v>Yes</v>
      </c>
    </row>
    <row r="56" spans="1:22" ht="20.25" customHeight="1">
      <c r="A56" s="5" t="s">
        <v>496</v>
      </c>
      <c r="B56" s="4" t="s">
        <v>375</v>
      </c>
      <c r="C56" s="4" t="s">
        <v>467</v>
      </c>
      <c r="D56" s="30" t="s">
        <v>89</v>
      </c>
      <c r="E56" s="5" t="s">
        <v>495</v>
      </c>
      <c r="F56" s="30" t="s">
        <v>418</v>
      </c>
      <c r="G56" s="13" t="s">
        <v>13</v>
      </c>
      <c r="H56" s="52" t="s">
        <v>483</v>
      </c>
      <c r="I56" s="29" t="s">
        <v>484</v>
      </c>
      <c r="J56" s="29" t="s">
        <v>496</v>
      </c>
      <c r="K56" s="29"/>
      <c r="L56" s="45" t="s">
        <v>89</v>
      </c>
      <c r="M56" s="45">
        <v>0</v>
      </c>
      <c r="N56" s="45">
        <v>3</v>
      </c>
      <c r="O56" s="29"/>
      <c r="P56" s="45"/>
      <c r="Q56" s="45"/>
      <c r="R56" s="45"/>
      <c r="S56" s="29" t="str">
        <f t="shared" si="0"/>
        <v>No</v>
      </c>
      <c r="T56" s="29" t="s">
        <v>38</v>
      </c>
      <c r="U56" s="29" t="s">
        <v>38</v>
      </c>
      <c r="V56" s="29" t="str">
        <f t="shared" si="5"/>
        <v>Yes</v>
      </c>
    </row>
    <row r="57" spans="1:22" ht="20.25" customHeight="1">
      <c r="A57" s="5" t="s">
        <v>497</v>
      </c>
      <c r="B57" s="4" t="s">
        <v>375</v>
      </c>
      <c r="C57" s="4" t="s">
        <v>467</v>
      </c>
      <c r="D57" s="5" t="s">
        <v>498</v>
      </c>
      <c r="E57" s="5" t="s">
        <v>499</v>
      </c>
      <c r="F57" s="5" t="s">
        <v>418</v>
      </c>
      <c r="G57" s="4" t="s">
        <v>13</v>
      </c>
      <c r="H57" s="31" t="s">
        <v>483</v>
      </c>
      <c r="I57" s="29" t="s">
        <v>484</v>
      </c>
      <c r="J57" s="29" t="s">
        <v>497</v>
      </c>
      <c r="K57" s="29"/>
      <c r="L57" s="45" t="s">
        <v>498</v>
      </c>
      <c r="M57" s="45">
        <v>0</v>
      </c>
      <c r="N57" s="45">
        <v>3</v>
      </c>
      <c r="O57" s="29"/>
      <c r="P57" s="45"/>
      <c r="Q57" s="45"/>
      <c r="R57" s="45"/>
      <c r="S57" s="29" t="str">
        <f t="shared" si="0"/>
        <v>No</v>
      </c>
      <c r="T57" s="29" t="s">
        <v>38</v>
      </c>
      <c r="U57" s="29" t="s">
        <v>38</v>
      </c>
      <c r="V57" s="29" t="str">
        <f t="shared" si="5"/>
        <v>Yes</v>
      </c>
    </row>
    <row r="58" spans="1:22" ht="20.25" customHeight="1">
      <c r="A58" s="5" t="s">
        <v>500</v>
      </c>
      <c r="B58" s="4" t="s">
        <v>375</v>
      </c>
      <c r="C58" s="4" t="s">
        <v>467</v>
      </c>
      <c r="D58" s="5" t="s">
        <v>90</v>
      </c>
      <c r="E58" s="45" t="s">
        <v>501</v>
      </c>
      <c r="F58" s="5" t="s">
        <v>379</v>
      </c>
      <c r="G58" s="4" t="s">
        <v>13</v>
      </c>
      <c r="H58" s="31" t="s">
        <v>483</v>
      </c>
      <c r="I58" s="29" t="s">
        <v>379</v>
      </c>
      <c r="J58" s="29" t="s">
        <v>500</v>
      </c>
      <c r="K58" s="29"/>
      <c r="L58" s="45" t="s">
        <v>90</v>
      </c>
      <c r="M58" s="45">
        <v>0</v>
      </c>
      <c r="N58" s="45">
        <v>3</v>
      </c>
      <c r="O58" s="29"/>
      <c r="P58" s="45"/>
      <c r="Q58" s="45"/>
      <c r="R58" s="45"/>
      <c r="S58" s="29" t="str">
        <f t="shared" si="0"/>
        <v>No</v>
      </c>
      <c r="T58" s="29" t="s">
        <v>38</v>
      </c>
      <c r="U58" s="29" t="s">
        <v>38</v>
      </c>
      <c r="V58" s="29" t="str">
        <f t="shared" si="5"/>
        <v>No</v>
      </c>
    </row>
    <row r="59" spans="1:22" ht="20.25" customHeight="1">
      <c r="A59" s="5" t="s">
        <v>502</v>
      </c>
      <c r="B59" s="4" t="s">
        <v>375</v>
      </c>
      <c r="C59" s="4" t="s">
        <v>467</v>
      </c>
      <c r="D59" s="5" t="s">
        <v>503</v>
      </c>
      <c r="E59" s="45" t="s">
        <v>501</v>
      </c>
      <c r="F59" s="5" t="s">
        <v>379</v>
      </c>
      <c r="G59" s="4" t="s">
        <v>13</v>
      </c>
      <c r="H59" s="31" t="s">
        <v>483</v>
      </c>
      <c r="I59" s="29" t="s">
        <v>379</v>
      </c>
      <c r="J59" s="29" t="s">
        <v>502</v>
      </c>
      <c r="K59" s="29"/>
      <c r="L59" s="45" t="s">
        <v>85</v>
      </c>
      <c r="M59" s="45">
        <v>0</v>
      </c>
      <c r="N59" s="45">
        <v>3</v>
      </c>
      <c r="O59" s="29"/>
      <c r="P59" s="45"/>
      <c r="Q59" s="45"/>
      <c r="R59" s="45"/>
      <c r="S59" s="29" t="str">
        <f t="shared" si="0"/>
        <v>No</v>
      </c>
      <c r="T59" s="29" t="s">
        <v>38</v>
      </c>
      <c r="U59" s="29" t="s">
        <v>38</v>
      </c>
      <c r="V59" s="29" t="str">
        <f t="shared" si="5"/>
        <v>No</v>
      </c>
    </row>
    <row r="60" spans="1:22" ht="20.25" customHeight="1">
      <c r="A60" s="5" t="s">
        <v>504</v>
      </c>
      <c r="B60" s="4" t="s">
        <v>375</v>
      </c>
      <c r="C60" s="4" t="s">
        <v>467</v>
      </c>
      <c r="D60" s="5" t="s">
        <v>87</v>
      </c>
      <c r="E60" s="45" t="s">
        <v>501</v>
      </c>
      <c r="F60" s="5" t="s">
        <v>387</v>
      </c>
      <c r="G60" s="4" t="s">
        <v>13</v>
      </c>
      <c r="H60" s="31" t="s">
        <v>483</v>
      </c>
      <c r="I60" s="29" t="s">
        <v>387</v>
      </c>
      <c r="J60" s="29" t="s">
        <v>504</v>
      </c>
      <c r="K60" s="29"/>
      <c r="L60" s="45" t="s">
        <v>87</v>
      </c>
      <c r="M60" s="45">
        <v>0</v>
      </c>
      <c r="N60" s="45">
        <v>3</v>
      </c>
      <c r="O60" s="29"/>
      <c r="P60" s="45"/>
      <c r="Q60" s="45"/>
      <c r="R60" s="45"/>
      <c r="S60" s="29" t="str">
        <f t="shared" si="0"/>
        <v>No</v>
      </c>
      <c r="T60" s="29" t="s">
        <v>38</v>
      </c>
      <c r="U60" s="29" t="s">
        <v>38</v>
      </c>
      <c r="V60" s="29" t="str">
        <f t="shared" si="5"/>
        <v>No</v>
      </c>
    </row>
    <row r="61" spans="1:22" ht="20.25" customHeight="1">
      <c r="A61" s="5" t="s">
        <v>505</v>
      </c>
      <c r="B61" s="4" t="s">
        <v>375</v>
      </c>
      <c r="C61" s="4" t="s">
        <v>467</v>
      </c>
      <c r="D61" s="5" t="s">
        <v>506</v>
      </c>
      <c r="E61" s="5" t="s">
        <v>385</v>
      </c>
      <c r="F61" s="5" t="s">
        <v>484</v>
      </c>
      <c r="G61" s="4" t="s">
        <v>13</v>
      </c>
      <c r="H61" s="32" t="s">
        <v>507</v>
      </c>
      <c r="I61" s="29" t="s">
        <v>484</v>
      </c>
      <c r="J61" s="29" t="s">
        <v>505</v>
      </c>
      <c r="K61" s="29"/>
      <c r="L61" s="45" t="s">
        <v>41</v>
      </c>
      <c r="M61" s="45">
        <v>0</v>
      </c>
      <c r="N61" s="45">
        <v>3</v>
      </c>
      <c r="O61" s="29"/>
      <c r="P61" s="45"/>
      <c r="Q61" s="45"/>
      <c r="R61" s="45"/>
      <c r="S61" s="29" t="str">
        <f t="shared" si="0"/>
        <v>No</v>
      </c>
      <c r="T61" s="29" t="s">
        <v>38</v>
      </c>
      <c r="U61" s="29" t="s">
        <v>38</v>
      </c>
      <c r="V61" s="29" t="str">
        <f t="shared" si="5"/>
        <v>No</v>
      </c>
    </row>
    <row r="62" spans="1:22" ht="20.25" customHeight="1">
      <c r="A62" s="5" t="s">
        <v>508</v>
      </c>
      <c r="B62" s="4" t="s">
        <v>375</v>
      </c>
      <c r="C62" s="4" t="s">
        <v>467</v>
      </c>
      <c r="D62" s="5" t="s">
        <v>509</v>
      </c>
      <c r="E62" s="5" t="s">
        <v>385</v>
      </c>
      <c r="F62" s="5" t="s">
        <v>484</v>
      </c>
      <c r="G62" s="4" t="s">
        <v>13</v>
      </c>
      <c r="H62" s="32" t="s">
        <v>507</v>
      </c>
      <c r="I62" s="29" t="s">
        <v>484</v>
      </c>
      <c r="J62" s="29" t="s">
        <v>508</v>
      </c>
      <c r="K62" s="29"/>
      <c r="L62" s="45" t="s">
        <v>50</v>
      </c>
      <c r="M62" s="45">
        <v>0</v>
      </c>
      <c r="N62" s="45">
        <v>3</v>
      </c>
      <c r="O62" s="29"/>
      <c r="P62" s="45"/>
      <c r="Q62" s="45"/>
      <c r="R62" s="45"/>
      <c r="S62" s="29" t="str">
        <f t="shared" si="0"/>
        <v>No</v>
      </c>
      <c r="T62" s="29" t="s">
        <v>38</v>
      </c>
      <c r="U62" s="29" t="s">
        <v>38</v>
      </c>
      <c r="V62" s="29" t="str">
        <f t="shared" si="5"/>
        <v>No</v>
      </c>
    </row>
    <row r="63" spans="1:22" ht="20.25" customHeight="1">
      <c r="A63" s="5" t="s">
        <v>510</v>
      </c>
      <c r="B63" s="4" t="s">
        <v>375</v>
      </c>
      <c r="C63" s="4" t="s">
        <v>467</v>
      </c>
      <c r="D63" s="5" t="s">
        <v>511</v>
      </c>
      <c r="E63" s="5" t="s">
        <v>385</v>
      </c>
      <c r="F63" s="5" t="s">
        <v>395</v>
      </c>
      <c r="G63" s="4" t="s">
        <v>13</v>
      </c>
      <c r="H63" s="32" t="s">
        <v>507</v>
      </c>
      <c r="I63" s="29" t="s">
        <v>395</v>
      </c>
      <c r="J63" s="29" t="s">
        <v>510</v>
      </c>
      <c r="K63" s="29"/>
      <c r="L63" s="45" t="s">
        <v>53</v>
      </c>
      <c r="M63" s="45">
        <v>0</v>
      </c>
      <c r="N63" s="45">
        <v>3</v>
      </c>
      <c r="O63" s="29"/>
      <c r="P63" s="45"/>
      <c r="Q63" s="45"/>
      <c r="R63" s="45"/>
      <c r="S63" s="29" t="str">
        <f t="shared" si="0"/>
        <v>No</v>
      </c>
      <c r="T63" s="29" t="s">
        <v>38</v>
      </c>
      <c r="U63" s="29" t="s">
        <v>38</v>
      </c>
      <c r="V63" s="29" t="str">
        <f t="shared" si="5"/>
        <v>No</v>
      </c>
    </row>
    <row r="64" spans="1:22" ht="31.5">
      <c r="A64" s="5" t="s">
        <v>512</v>
      </c>
      <c r="B64" s="4" t="s">
        <v>375</v>
      </c>
      <c r="C64" s="4" t="s">
        <v>513</v>
      </c>
      <c r="D64" s="5" t="s">
        <v>55</v>
      </c>
      <c r="E64" s="5" t="s">
        <v>385</v>
      </c>
      <c r="F64" s="5" t="s">
        <v>484</v>
      </c>
      <c r="G64" s="4" t="s">
        <v>13</v>
      </c>
      <c r="H64" s="31" t="s">
        <v>514</v>
      </c>
      <c r="I64" s="29" t="s">
        <v>395</v>
      </c>
      <c r="J64" s="29" t="s">
        <v>512</v>
      </c>
      <c r="K64" s="29"/>
      <c r="L64" s="45" t="s">
        <v>55</v>
      </c>
      <c r="M64" s="45">
        <v>0</v>
      </c>
      <c r="N64" s="45">
        <v>3</v>
      </c>
      <c r="O64" s="29"/>
      <c r="P64" s="45"/>
      <c r="Q64" s="45"/>
      <c r="R64" s="45"/>
      <c r="S64" s="29" t="str">
        <f t="shared" si="0"/>
        <v>No</v>
      </c>
      <c r="T64" s="29" t="s">
        <v>38</v>
      </c>
      <c r="U64" s="29" t="s">
        <v>38</v>
      </c>
      <c r="V64" s="29" t="str">
        <f t="shared" si="5"/>
        <v>Yes</v>
      </c>
    </row>
    <row r="65" spans="1:22" ht="31.5">
      <c r="A65" s="5" t="s">
        <v>515</v>
      </c>
      <c r="B65" s="4" t="s">
        <v>375</v>
      </c>
      <c r="C65" s="4" t="s">
        <v>513</v>
      </c>
      <c r="D65" s="5" t="s">
        <v>516</v>
      </c>
      <c r="E65" s="5" t="s">
        <v>517</v>
      </c>
      <c r="F65" s="5" t="s">
        <v>418</v>
      </c>
      <c r="G65" s="4" t="s">
        <v>13</v>
      </c>
      <c r="H65" s="31" t="s">
        <v>514</v>
      </c>
      <c r="I65" s="29" t="s">
        <v>484</v>
      </c>
      <c r="J65" s="29" t="s">
        <v>515</v>
      </c>
      <c r="K65" s="29" t="e">
        <v>#N/A</v>
      </c>
      <c r="L65" s="45" t="s">
        <v>61</v>
      </c>
      <c r="M65" s="29">
        <v>0</v>
      </c>
      <c r="N65" s="29">
        <v>1</v>
      </c>
      <c r="O65" s="29" t="e">
        <v>#N/A</v>
      </c>
      <c r="P65" s="45" t="e">
        <v>#N/A</v>
      </c>
      <c r="Q65" s="45" t="e">
        <v>#N/A</v>
      </c>
      <c r="R65" s="45" t="e">
        <v>#N/A</v>
      </c>
      <c r="S65" s="29" t="str">
        <f t="shared" si="0"/>
        <v>No</v>
      </c>
      <c r="T65" s="29" t="s">
        <v>38</v>
      </c>
      <c r="U65" s="29" t="s">
        <v>38</v>
      </c>
      <c r="V65" s="29" t="str">
        <f t="shared" si="5"/>
        <v>Yes</v>
      </c>
    </row>
    <row r="66" spans="1:22" ht="63">
      <c r="A66" s="5" t="s">
        <v>518</v>
      </c>
      <c r="B66" s="4" t="s">
        <v>375</v>
      </c>
      <c r="C66" s="4" t="s">
        <v>513</v>
      </c>
      <c r="D66" s="5" t="s">
        <v>64</v>
      </c>
      <c r="E66" s="5" t="s">
        <v>519</v>
      </c>
      <c r="F66" s="5" t="s">
        <v>387</v>
      </c>
      <c r="G66" s="4" t="s">
        <v>13</v>
      </c>
      <c r="H66" s="31" t="s">
        <v>514</v>
      </c>
      <c r="I66" s="29" t="s">
        <v>387</v>
      </c>
      <c r="J66" s="29" t="s">
        <v>518</v>
      </c>
      <c r="K66" s="29" t="b">
        <v>0</v>
      </c>
      <c r="L66" s="45" t="s">
        <v>64</v>
      </c>
      <c r="M66" s="29">
        <v>0</v>
      </c>
      <c r="N66" s="29">
        <v>1</v>
      </c>
      <c r="O66" s="29" t="s">
        <v>520</v>
      </c>
      <c r="P66" s="45" t="e">
        <v>#N/A</v>
      </c>
      <c r="Q66" s="45" t="e">
        <v>#N/A</v>
      </c>
      <c r="R66" s="45" t="s">
        <v>521</v>
      </c>
      <c r="S66" s="29" t="str">
        <f t="shared" si="0"/>
        <v>No</v>
      </c>
      <c r="T66" s="29" t="s">
        <v>38</v>
      </c>
      <c r="U66" s="29" t="s">
        <v>38</v>
      </c>
      <c r="V66" s="29" t="str">
        <f t="shared" si="5"/>
        <v>No</v>
      </c>
    </row>
    <row r="67" spans="1:22" ht="47.25">
      <c r="A67" s="5" t="s">
        <v>522</v>
      </c>
      <c r="B67" s="4" t="s">
        <v>375</v>
      </c>
      <c r="C67" s="4" t="s">
        <v>513</v>
      </c>
      <c r="D67" s="5" t="s">
        <v>523</v>
      </c>
      <c r="E67" s="5" t="s">
        <v>524</v>
      </c>
      <c r="F67" s="5" t="s">
        <v>418</v>
      </c>
      <c r="G67" s="4" t="s">
        <v>13</v>
      </c>
      <c r="H67" s="31" t="s">
        <v>514</v>
      </c>
      <c r="I67" s="29" t="s">
        <v>484</v>
      </c>
      <c r="J67" s="29" t="s">
        <v>522</v>
      </c>
      <c r="K67" s="29" t="e">
        <v>#N/A</v>
      </c>
      <c r="L67" s="45" t="s">
        <v>525</v>
      </c>
      <c r="M67" s="29">
        <v>0</v>
      </c>
      <c r="N67" s="29">
        <v>1</v>
      </c>
      <c r="O67" s="29" t="e">
        <v>#N/A</v>
      </c>
      <c r="P67" s="45" t="e">
        <v>#N/A</v>
      </c>
      <c r="Q67" s="45" t="e">
        <v>#N/A</v>
      </c>
      <c r="R67" s="45" t="e">
        <v>#N/A</v>
      </c>
      <c r="S67" s="29" t="str">
        <f t="shared" si="0"/>
        <v>No</v>
      </c>
      <c r="T67" s="29" t="s">
        <v>38</v>
      </c>
      <c r="U67" s="29" t="s">
        <v>38</v>
      </c>
      <c r="V67" s="29" t="str">
        <f t="shared" si="5"/>
        <v>Yes</v>
      </c>
    </row>
    <row r="68" spans="1:22" ht="18" customHeight="1">
      <c r="A68" s="5" t="s">
        <v>526</v>
      </c>
      <c r="B68" s="4" t="s">
        <v>375</v>
      </c>
      <c r="C68" s="4" t="s">
        <v>513</v>
      </c>
      <c r="D68" s="5" t="s">
        <v>227</v>
      </c>
      <c r="E68" s="5" t="s">
        <v>527</v>
      </c>
      <c r="F68" s="5" t="s">
        <v>387</v>
      </c>
      <c r="G68" s="4" t="s">
        <v>13</v>
      </c>
      <c r="H68" s="31" t="s">
        <v>514</v>
      </c>
      <c r="I68" s="29" t="s">
        <v>387</v>
      </c>
      <c r="J68" s="29" t="s">
        <v>526</v>
      </c>
      <c r="K68" s="29" t="b">
        <v>0</v>
      </c>
      <c r="L68" s="45" t="s">
        <v>227</v>
      </c>
      <c r="M68" s="29">
        <v>0</v>
      </c>
      <c r="N68" s="29">
        <v>1</v>
      </c>
      <c r="O68" s="29" t="s">
        <v>520</v>
      </c>
      <c r="P68" s="45" t="e">
        <v>#N/A</v>
      </c>
      <c r="Q68" s="45" t="e">
        <v>#N/A</v>
      </c>
      <c r="R68" s="45" t="s">
        <v>528</v>
      </c>
      <c r="S68" s="29" t="str">
        <f t="shared" si="0"/>
        <v>No</v>
      </c>
      <c r="T68" s="29" t="s">
        <v>38</v>
      </c>
      <c r="U68" s="29" t="s">
        <v>38</v>
      </c>
      <c r="V68" s="29" t="str">
        <f t="shared" si="5"/>
        <v>No</v>
      </c>
    </row>
    <row r="69" spans="1:22" ht="20.25" customHeight="1">
      <c r="A69" s="95" t="s">
        <v>529</v>
      </c>
      <c r="B69" s="95" t="s">
        <v>375</v>
      </c>
      <c r="C69" s="95" t="s">
        <v>530</v>
      </c>
      <c r="D69" s="96" t="s">
        <v>122</v>
      </c>
      <c r="E69" s="95" t="s">
        <v>385</v>
      </c>
      <c r="F69" s="95" t="s">
        <v>387</v>
      </c>
      <c r="G69" s="95" t="s">
        <v>13</v>
      </c>
      <c r="H69" s="33" t="s">
        <v>531</v>
      </c>
      <c r="I69" s="29" t="s">
        <v>387</v>
      </c>
      <c r="J69" s="29" t="s">
        <v>529</v>
      </c>
      <c r="K69" s="29" t="b">
        <v>0</v>
      </c>
      <c r="L69" s="45" t="s">
        <v>532</v>
      </c>
      <c r="M69" s="29">
        <v>0</v>
      </c>
      <c r="N69" s="29">
        <v>1</v>
      </c>
      <c r="O69" s="29" t="s">
        <v>533</v>
      </c>
      <c r="P69" s="45" t="e">
        <v>#N/A</v>
      </c>
      <c r="Q69" s="45" t="e">
        <v>#N/A</v>
      </c>
      <c r="R69" s="45" t="e">
        <v>#N/A</v>
      </c>
      <c r="S69" s="29" t="str">
        <f t="shared" si="0"/>
        <v>No</v>
      </c>
      <c r="T69" s="29" t="s">
        <v>38</v>
      </c>
      <c r="U69" s="29" t="s">
        <v>38</v>
      </c>
      <c r="V69" s="29" t="str">
        <f t="shared" si="5"/>
        <v>No</v>
      </c>
    </row>
    <row r="70" spans="1:22" ht="20.25" customHeight="1">
      <c r="A70" s="5" t="s">
        <v>534</v>
      </c>
      <c r="B70" s="95" t="s">
        <v>375</v>
      </c>
      <c r="C70" s="95" t="s">
        <v>530</v>
      </c>
      <c r="D70" s="96" t="s">
        <v>535</v>
      </c>
      <c r="E70" s="45" t="s">
        <v>536</v>
      </c>
      <c r="F70" s="95" t="s">
        <v>379</v>
      </c>
      <c r="G70" s="95"/>
      <c r="H70" s="33" t="s">
        <v>531</v>
      </c>
      <c r="I70" s="29" t="s">
        <v>379</v>
      </c>
      <c r="J70" s="29" t="s">
        <v>534</v>
      </c>
      <c r="K70" s="29" t="e">
        <v>#N/A</v>
      </c>
      <c r="L70" s="45" t="s">
        <v>537</v>
      </c>
      <c r="M70" s="29">
        <v>0</v>
      </c>
      <c r="N70" s="29">
        <v>1</v>
      </c>
      <c r="O70" s="29" t="e">
        <v>#N/A</v>
      </c>
      <c r="P70" s="45" t="e">
        <v>#N/A</v>
      </c>
      <c r="Q70" s="45" t="s">
        <v>538</v>
      </c>
      <c r="R70" s="45" t="s">
        <v>539</v>
      </c>
      <c r="S70" s="29" t="str">
        <f t="shared" si="0"/>
        <v>No</v>
      </c>
      <c r="T70" s="29" t="s">
        <v>38</v>
      </c>
      <c r="U70" s="29" t="s">
        <v>38</v>
      </c>
      <c r="V70" s="29" t="str">
        <f t="shared" si="5"/>
        <v>No</v>
      </c>
    </row>
    <row r="71" spans="1:22" ht="20.25" customHeight="1">
      <c r="A71" s="95" t="s">
        <v>540</v>
      </c>
      <c r="B71" s="95" t="s">
        <v>399</v>
      </c>
      <c r="C71" s="95" t="s">
        <v>467</v>
      </c>
      <c r="D71" s="96" t="s">
        <v>541</v>
      </c>
      <c r="E71" s="95" t="s">
        <v>385</v>
      </c>
      <c r="F71" s="95" t="s">
        <v>390</v>
      </c>
      <c r="G71" s="95" t="s">
        <v>13</v>
      </c>
      <c r="H71" s="33" t="s">
        <v>531</v>
      </c>
      <c r="I71" s="29" t="s">
        <v>387</v>
      </c>
      <c r="J71" s="29" t="s">
        <v>540</v>
      </c>
      <c r="K71" s="29" t="b">
        <v>0</v>
      </c>
      <c r="L71" s="45" t="s">
        <v>122</v>
      </c>
      <c r="M71" s="29">
        <v>0</v>
      </c>
      <c r="N71" s="29">
        <v>1</v>
      </c>
      <c r="O71" s="29" t="s">
        <v>533</v>
      </c>
      <c r="P71" s="45" t="e">
        <v>#N/A</v>
      </c>
      <c r="Q71" s="45" t="e">
        <v>#N/A</v>
      </c>
      <c r="R71" s="45" t="e">
        <v>#N/A</v>
      </c>
      <c r="S71" s="29" t="str">
        <f t="shared" si="0"/>
        <v>No</v>
      </c>
      <c r="T71" s="29" t="s">
        <v>38</v>
      </c>
      <c r="U71" s="29" t="s">
        <v>38</v>
      </c>
      <c r="V71" s="29" t="str">
        <f t="shared" si="5"/>
        <v>Yes</v>
      </c>
    </row>
    <row r="72" spans="1:22" ht="20.25" customHeight="1">
      <c r="A72" s="5" t="s">
        <v>542</v>
      </c>
      <c r="B72" s="95" t="s">
        <v>399</v>
      </c>
      <c r="C72" s="95" t="s">
        <v>467</v>
      </c>
      <c r="D72" s="96" t="s">
        <v>535</v>
      </c>
      <c r="E72" s="95" t="s">
        <v>543</v>
      </c>
      <c r="F72" s="95" t="s">
        <v>379</v>
      </c>
      <c r="G72" s="95" t="s">
        <v>13</v>
      </c>
      <c r="H72" s="33" t="s">
        <v>531</v>
      </c>
      <c r="I72" s="29" t="s">
        <v>379</v>
      </c>
      <c r="J72" s="29" t="s">
        <v>542</v>
      </c>
      <c r="K72" s="29" t="e">
        <v>#N/A</v>
      </c>
      <c r="L72" s="45" t="s">
        <v>537</v>
      </c>
      <c r="M72" s="29">
        <v>0</v>
      </c>
      <c r="N72" s="29">
        <v>1</v>
      </c>
      <c r="O72" s="29" t="e">
        <v>#N/A</v>
      </c>
      <c r="P72" s="45" t="e">
        <v>#N/A</v>
      </c>
      <c r="Q72" s="45" t="s">
        <v>538</v>
      </c>
      <c r="R72" s="45" t="s">
        <v>544</v>
      </c>
      <c r="S72" s="29" t="str">
        <f t="shared" si="0"/>
        <v>No</v>
      </c>
      <c r="T72" s="29" t="s">
        <v>38</v>
      </c>
      <c r="U72" s="29" t="s">
        <v>38</v>
      </c>
      <c r="V72" s="29" t="str">
        <f t="shared" si="5"/>
        <v>No</v>
      </c>
    </row>
    <row r="73" spans="1:22" ht="20.25" customHeight="1">
      <c r="A73" s="5" t="s">
        <v>545</v>
      </c>
      <c r="B73" s="4" t="s">
        <v>546</v>
      </c>
      <c r="C73" s="4" t="s">
        <v>547</v>
      </c>
      <c r="D73" s="5" t="s">
        <v>367</v>
      </c>
      <c r="E73" s="5" t="s">
        <v>385</v>
      </c>
      <c r="F73" s="5" t="s">
        <v>387</v>
      </c>
      <c r="G73" s="4" t="s">
        <v>38</v>
      </c>
      <c r="H73" s="4"/>
      <c r="I73" s="29" t="s">
        <v>387</v>
      </c>
      <c r="J73" s="29" t="s">
        <v>545</v>
      </c>
      <c r="K73" s="29" t="b">
        <v>0</v>
      </c>
      <c r="L73" s="45" t="s">
        <v>128</v>
      </c>
      <c r="M73" s="29">
        <v>0</v>
      </c>
      <c r="N73" s="29">
        <v>1</v>
      </c>
      <c r="O73" s="29" t="e">
        <v>#N/A</v>
      </c>
      <c r="P73" s="45" t="e">
        <v>#N/A</v>
      </c>
      <c r="Q73" s="45" t="e">
        <v>#N/A</v>
      </c>
      <c r="R73" s="45" t="e">
        <v>#N/A</v>
      </c>
      <c r="S73" s="29" t="str">
        <f t="shared" si="0"/>
        <v>No</v>
      </c>
      <c r="T73" s="29" t="s">
        <v>13</v>
      </c>
      <c r="U73" s="29" t="s">
        <v>38</v>
      </c>
      <c r="V73" s="29" t="str">
        <f t="shared" si="5"/>
        <v>No</v>
      </c>
    </row>
    <row r="74" spans="1:22" ht="20.25" customHeight="1">
      <c r="A74" s="5" t="s">
        <v>548</v>
      </c>
      <c r="B74" s="4" t="s">
        <v>546</v>
      </c>
      <c r="C74" s="4" t="s">
        <v>547</v>
      </c>
      <c r="D74" s="5" t="s">
        <v>377</v>
      </c>
      <c r="E74" s="5" t="s">
        <v>378</v>
      </c>
      <c r="F74" s="5" t="s">
        <v>379</v>
      </c>
      <c r="G74" s="4" t="s">
        <v>38</v>
      </c>
      <c r="H74" s="4"/>
      <c r="I74" s="29" t="s">
        <v>379</v>
      </c>
      <c r="J74" s="29" t="s">
        <v>548</v>
      </c>
      <c r="K74" s="29" t="e">
        <v>#N/A</v>
      </c>
      <c r="L74" s="45" t="s">
        <v>132</v>
      </c>
      <c r="M74" s="29">
        <v>0</v>
      </c>
      <c r="N74" s="29">
        <v>1</v>
      </c>
      <c r="O74" s="29" t="e">
        <v>#N/A</v>
      </c>
      <c r="P74" s="45" t="e">
        <v>#N/A</v>
      </c>
      <c r="Q74" s="45" t="e">
        <v>#N/A</v>
      </c>
      <c r="R74" s="45" t="s">
        <v>378</v>
      </c>
      <c r="S74" s="29" t="str">
        <f t="shared" si="0"/>
        <v>No</v>
      </c>
      <c r="T74" s="29" t="s">
        <v>13</v>
      </c>
      <c r="U74" s="29" t="s">
        <v>38</v>
      </c>
      <c r="V74" s="29" t="str">
        <f t="shared" si="5"/>
        <v>No</v>
      </c>
    </row>
    <row r="75" spans="1:22" ht="20.25" customHeight="1">
      <c r="A75" s="5" t="s">
        <v>549</v>
      </c>
      <c r="B75" s="4" t="s">
        <v>546</v>
      </c>
      <c r="C75" s="4" t="s">
        <v>547</v>
      </c>
      <c r="D75" s="5" t="s">
        <v>550</v>
      </c>
      <c r="E75" s="5" t="s">
        <v>378</v>
      </c>
      <c r="F75" s="5" t="s">
        <v>379</v>
      </c>
      <c r="G75" s="4" t="s">
        <v>38</v>
      </c>
      <c r="H75" s="4"/>
      <c r="I75" s="29" t="s">
        <v>379</v>
      </c>
      <c r="J75" s="29" t="s">
        <v>549</v>
      </c>
      <c r="K75" s="29" t="e">
        <v>#N/A</v>
      </c>
      <c r="L75" s="45" t="s">
        <v>551</v>
      </c>
      <c r="M75" s="29">
        <v>0</v>
      </c>
      <c r="N75" s="29">
        <v>1</v>
      </c>
      <c r="O75" s="29" t="e">
        <v>#N/A</v>
      </c>
      <c r="P75" s="45" t="e">
        <v>#N/A</v>
      </c>
      <c r="Q75" s="45" t="e">
        <v>#N/A</v>
      </c>
      <c r="R75" s="45" t="e">
        <v>#N/A</v>
      </c>
      <c r="S75" s="29" t="str">
        <f t="shared" si="0"/>
        <v>No</v>
      </c>
      <c r="T75" s="29" t="s">
        <v>13</v>
      </c>
      <c r="U75" s="29" t="s">
        <v>38</v>
      </c>
      <c r="V75" s="29" t="str">
        <f t="shared" si="5"/>
        <v>No</v>
      </c>
    </row>
    <row r="76" spans="1:22" ht="20.25" customHeight="1">
      <c r="A76" s="5" t="s">
        <v>552</v>
      </c>
      <c r="B76" s="4" t="s">
        <v>546</v>
      </c>
      <c r="C76" s="4" t="s">
        <v>547</v>
      </c>
      <c r="D76" s="5" t="s">
        <v>553</v>
      </c>
      <c r="E76" s="5" t="s">
        <v>378</v>
      </c>
      <c r="F76" s="5" t="s">
        <v>379</v>
      </c>
      <c r="G76" s="4" t="s">
        <v>38</v>
      </c>
      <c r="H76" s="4"/>
      <c r="I76" s="29" t="s">
        <v>379</v>
      </c>
      <c r="J76" s="29" t="s">
        <v>552</v>
      </c>
      <c r="K76" s="29" t="e">
        <v>#N/A</v>
      </c>
      <c r="L76" s="45" t="s">
        <v>130</v>
      </c>
      <c r="M76" s="29">
        <v>0</v>
      </c>
      <c r="N76" s="29">
        <v>1</v>
      </c>
      <c r="O76" s="29" t="e">
        <v>#N/A</v>
      </c>
      <c r="P76" s="45" t="e">
        <v>#N/A</v>
      </c>
      <c r="Q76" s="45" t="e">
        <v>#N/A</v>
      </c>
      <c r="R76" s="45" t="s">
        <v>378</v>
      </c>
      <c r="S76" s="29" t="str">
        <f t="shared" si="0"/>
        <v>No</v>
      </c>
      <c r="T76" s="29" t="s">
        <v>13</v>
      </c>
      <c r="U76" s="29" t="s">
        <v>38</v>
      </c>
      <c r="V76" s="29" t="str">
        <f t="shared" si="5"/>
        <v>No</v>
      </c>
    </row>
    <row r="77" spans="1:22" ht="20.25" customHeight="1">
      <c r="A77" s="5" t="s">
        <v>554</v>
      </c>
      <c r="B77" s="4" t="s">
        <v>546</v>
      </c>
      <c r="C77" s="4" t="s">
        <v>547</v>
      </c>
      <c r="D77" s="5" t="s">
        <v>20</v>
      </c>
      <c r="E77" s="5" t="s">
        <v>378</v>
      </c>
      <c r="F77" s="5" t="s">
        <v>387</v>
      </c>
      <c r="G77" s="4" t="s">
        <v>38</v>
      </c>
      <c r="H77" s="4"/>
      <c r="I77" s="29" t="s">
        <v>387</v>
      </c>
      <c r="J77" s="29" t="s">
        <v>554</v>
      </c>
      <c r="K77" s="29" t="e">
        <v>#N/A</v>
      </c>
      <c r="L77" s="45" t="s">
        <v>136</v>
      </c>
      <c r="M77" s="29">
        <v>0</v>
      </c>
      <c r="N77" s="29">
        <v>1</v>
      </c>
      <c r="O77" s="29" t="s">
        <v>555</v>
      </c>
      <c r="P77" s="45" t="e">
        <v>#N/A</v>
      </c>
      <c r="Q77" s="45" t="e">
        <v>#N/A</v>
      </c>
      <c r="R77" s="45" t="e">
        <v>#N/A</v>
      </c>
      <c r="S77" s="29" t="str">
        <f t="shared" si="0"/>
        <v>No</v>
      </c>
      <c r="T77" s="29" t="s">
        <v>13</v>
      </c>
      <c r="U77" s="29" t="s">
        <v>38</v>
      </c>
      <c r="V77" s="29" t="str">
        <f t="shared" si="5"/>
        <v>No</v>
      </c>
    </row>
    <row r="78" spans="1:22" ht="20.25" customHeight="1">
      <c r="A78" s="9" t="s">
        <v>556</v>
      </c>
      <c r="B78" s="4" t="s">
        <v>546</v>
      </c>
      <c r="C78" s="4" t="s">
        <v>547</v>
      </c>
      <c r="D78" s="8" t="s">
        <v>557</v>
      </c>
      <c r="E78" s="5" t="s">
        <v>378</v>
      </c>
      <c r="F78" s="17" t="s">
        <v>387</v>
      </c>
      <c r="G78" s="7" t="s">
        <v>38</v>
      </c>
      <c r="H78" s="7"/>
      <c r="I78" s="29" t="s">
        <v>387</v>
      </c>
      <c r="J78" s="29" t="s">
        <v>556</v>
      </c>
      <c r="K78" s="29" t="b">
        <v>0</v>
      </c>
      <c r="L78" s="45" t="s">
        <v>558</v>
      </c>
      <c r="M78" s="29">
        <v>0</v>
      </c>
      <c r="N78" s="29">
        <v>1</v>
      </c>
      <c r="O78" s="29" t="s">
        <v>559</v>
      </c>
      <c r="P78" s="45" t="e">
        <v>#N/A</v>
      </c>
      <c r="Q78" s="45" t="e">
        <v>#N/A</v>
      </c>
      <c r="R78" s="45" t="s">
        <v>378</v>
      </c>
      <c r="S78" s="29" t="str">
        <f t="shared" si="0"/>
        <v>No</v>
      </c>
      <c r="T78" s="29" t="s">
        <v>13</v>
      </c>
      <c r="U78" s="29" t="s">
        <v>38</v>
      </c>
      <c r="V78" s="29" t="str">
        <f t="shared" si="5"/>
        <v>No</v>
      </c>
    </row>
    <row r="79" spans="1:22" ht="20.25" customHeight="1">
      <c r="A79" s="5" t="s">
        <v>560</v>
      </c>
      <c r="B79" s="4" t="s">
        <v>546</v>
      </c>
      <c r="C79" s="4" t="s">
        <v>547</v>
      </c>
      <c r="D79" s="5" t="s">
        <v>138</v>
      </c>
      <c r="E79" s="5" t="s">
        <v>378</v>
      </c>
      <c r="F79" s="5" t="s">
        <v>418</v>
      </c>
      <c r="G79" s="4" t="s">
        <v>38</v>
      </c>
      <c r="H79" s="4"/>
      <c r="I79" s="29" t="s">
        <v>484</v>
      </c>
      <c r="J79" s="29" t="s">
        <v>560</v>
      </c>
      <c r="K79" s="29" t="e">
        <v>#N/A</v>
      </c>
      <c r="L79" s="45" t="s">
        <v>138</v>
      </c>
      <c r="M79" s="29">
        <v>0</v>
      </c>
      <c r="N79" s="29">
        <v>1</v>
      </c>
      <c r="O79" s="29" t="e">
        <v>#N/A</v>
      </c>
      <c r="P79" s="45" t="e">
        <v>#N/A</v>
      </c>
      <c r="Q79" s="45" t="e">
        <v>#N/A</v>
      </c>
      <c r="R79" s="45" t="s">
        <v>378</v>
      </c>
      <c r="S79" s="29" t="str">
        <f t="shared" si="0"/>
        <v>No</v>
      </c>
      <c r="T79" s="29" t="str">
        <f t="shared" ref="T79:T106" si="8">IF(D79=L79,"No","Yes")</f>
        <v>No</v>
      </c>
      <c r="U79" s="29" t="str">
        <f t="shared" ref="U79:U92" si="9">IF(R79=E79,"No", "Yes")</f>
        <v>No</v>
      </c>
      <c r="V79" s="29" t="str">
        <f t="shared" si="5"/>
        <v>Yes</v>
      </c>
    </row>
    <row r="80" spans="1:22" ht="20.25" customHeight="1">
      <c r="A80" s="5" t="s">
        <v>561</v>
      </c>
      <c r="B80" s="4" t="s">
        <v>546</v>
      </c>
      <c r="C80" s="4" t="s">
        <v>547</v>
      </c>
      <c r="D80" s="49" t="s">
        <v>562</v>
      </c>
      <c r="E80" s="45" t="s">
        <v>563</v>
      </c>
      <c r="F80" s="5" t="s">
        <v>379</v>
      </c>
      <c r="G80" s="4" t="s">
        <v>38</v>
      </c>
      <c r="H80" s="4"/>
      <c r="I80" s="29" t="s">
        <v>379</v>
      </c>
      <c r="J80" s="29" t="s">
        <v>561</v>
      </c>
      <c r="K80" s="29" t="e">
        <v>#N/A</v>
      </c>
      <c r="L80" s="45" t="s">
        <v>564</v>
      </c>
      <c r="M80" s="29">
        <v>0</v>
      </c>
      <c r="N80" s="29">
        <v>1</v>
      </c>
      <c r="O80" s="29" t="e">
        <v>#N/A</v>
      </c>
      <c r="P80" s="45" t="e">
        <v>#N/A</v>
      </c>
      <c r="Q80" s="45" t="e">
        <v>#N/A</v>
      </c>
      <c r="R80" s="45" t="s">
        <v>563</v>
      </c>
      <c r="S80" s="29" t="str">
        <f t="shared" si="0"/>
        <v>No</v>
      </c>
      <c r="T80" s="29" t="str">
        <f t="shared" si="8"/>
        <v>Yes</v>
      </c>
      <c r="U80" s="29" t="str">
        <f t="shared" si="9"/>
        <v>No</v>
      </c>
      <c r="V80" s="29" t="str">
        <f t="shared" si="5"/>
        <v>No</v>
      </c>
    </row>
    <row r="81" spans="1:22" ht="20.25" customHeight="1">
      <c r="A81" s="5" t="s">
        <v>565</v>
      </c>
      <c r="B81" s="4" t="s">
        <v>546</v>
      </c>
      <c r="C81" s="4" t="s">
        <v>547</v>
      </c>
      <c r="D81" s="49" t="s">
        <v>566</v>
      </c>
      <c r="E81" s="45" t="s">
        <v>385</v>
      </c>
      <c r="F81" s="5" t="s">
        <v>379</v>
      </c>
      <c r="G81" s="4" t="s">
        <v>38</v>
      </c>
      <c r="H81" s="4"/>
      <c r="I81" s="29" t="s">
        <v>379</v>
      </c>
      <c r="J81" s="29" t="s">
        <v>565</v>
      </c>
      <c r="K81" s="29" t="e">
        <v>#N/A</v>
      </c>
      <c r="L81" s="45" t="s">
        <v>567</v>
      </c>
      <c r="M81" s="29">
        <v>0</v>
      </c>
      <c r="N81" s="29">
        <v>1</v>
      </c>
      <c r="O81" s="29" t="e">
        <v>#N/A</v>
      </c>
      <c r="P81" s="45" t="e">
        <v>#N/A</v>
      </c>
      <c r="Q81" s="45" t="e">
        <v>#N/A</v>
      </c>
      <c r="R81" s="45"/>
      <c r="S81" s="29" t="str">
        <f t="shared" si="0"/>
        <v>No</v>
      </c>
      <c r="T81" s="29" t="str">
        <f t="shared" si="8"/>
        <v>Yes</v>
      </c>
      <c r="U81" s="29" t="str">
        <f t="shared" si="9"/>
        <v>Yes</v>
      </c>
      <c r="V81" s="29" t="str">
        <f t="shared" si="5"/>
        <v>No</v>
      </c>
    </row>
    <row r="82" spans="1:22" ht="20.25" customHeight="1">
      <c r="A82" s="5" t="s">
        <v>568</v>
      </c>
      <c r="B82" s="4" t="s">
        <v>546</v>
      </c>
      <c r="C82" s="4" t="s">
        <v>547</v>
      </c>
      <c r="D82" s="49" t="s">
        <v>569</v>
      </c>
      <c r="E82" s="45" t="s">
        <v>570</v>
      </c>
      <c r="F82" s="5" t="s">
        <v>379</v>
      </c>
      <c r="G82" s="4" t="s">
        <v>38</v>
      </c>
      <c r="H82" s="4"/>
      <c r="I82" s="29" t="s">
        <v>379</v>
      </c>
      <c r="J82" s="29" t="s">
        <v>568</v>
      </c>
      <c r="K82" s="29" t="e">
        <v>#N/A</v>
      </c>
      <c r="L82" s="45" t="s">
        <v>571</v>
      </c>
      <c r="M82" s="29">
        <v>0</v>
      </c>
      <c r="N82" s="29">
        <v>1</v>
      </c>
      <c r="O82" s="29" t="e">
        <v>#N/A</v>
      </c>
      <c r="P82" s="45" t="e">
        <v>#N/A</v>
      </c>
      <c r="Q82" s="45" t="e">
        <v>#N/A</v>
      </c>
      <c r="R82" s="45" t="s">
        <v>570</v>
      </c>
      <c r="S82" s="29" t="str">
        <f t="shared" si="0"/>
        <v>No</v>
      </c>
      <c r="T82" s="29" t="str">
        <f t="shared" si="8"/>
        <v>Yes</v>
      </c>
      <c r="U82" s="29" t="str">
        <f t="shared" si="9"/>
        <v>No</v>
      </c>
      <c r="V82" s="29" t="str">
        <f t="shared" si="5"/>
        <v>No</v>
      </c>
    </row>
    <row r="83" spans="1:22" ht="20.25" customHeight="1">
      <c r="A83" s="5" t="s">
        <v>572</v>
      </c>
      <c r="B83" s="4" t="s">
        <v>546</v>
      </c>
      <c r="C83" s="4" t="s">
        <v>547</v>
      </c>
      <c r="D83" s="49" t="s">
        <v>573</v>
      </c>
      <c r="E83" s="45" t="s">
        <v>563</v>
      </c>
      <c r="F83" s="5" t="s">
        <v>387</v>
      </c>
      <c r="G83" s="4" t="s">
        <v>38</v>
      </c>
      <c r="H83" s="4"/>
      <c r="I83" s="29" t="s">
        <v>387</v>
      </c>
      <c r="J83" s="29" t="s">
        <v>572</v>
      </c>
      <c r="K83" s="29" t="b">
        <v>0</v>
      </c>
      <c r="L83" s="45" t="s">
        <v>574</v>
      </c>
      <c r="M83" s="29">
        <v>0</v>
      </c>
      <c r="N83" s="29">
        <v>1</v>
      </c>
      <c r="O83" s="29" t="s">
        <v>575</v>
      </c>
      <c r="P83" s="45" t="e">
        <v>#N/A</v>
      </c>
      <c r="Q83" s="45" t="e">
        <v>#N/A</v>
      </c>
      <c r="R83" s="45" t="s">
        <v>563</v>
      </c>
      <c r="S83" s="29" t="str">
        <f t="shared" si="0"/>
        <v>No</v>
      </c>
      <c r="T83" s="29" t="str">
        <f t="shared" si="8"/>
        <v>Yes</v>
      </c>
      <c r="U83" s="29" t="str">
        <f t="shared" si="9"/>
        <v>No</v>
      </c>
      <c r="V83" s="29" t="str">
        <f t="shared" si="5"/>
        <v>No</v>
      </c>
    </row>
    <row r="84" spans="1:22" ht="20.25" customHeight="1">
      <c r="A84" s="5" t="s">
        <v>576</v>
      </c>
      <c r="B84" s="4" t="s">
        <v>546</v>
      </c>
      <c r="C84" s="4" t="s">
        <v>547</v>
      </c>
      <c r="D84" s="49" t="s">
        <v>577</v>
      </c>
      <c r="E84" s="45" t="s">
        <v>578</v>
      </c>
      <c r="F84" s="5" t="s">
        <v>387</v>
      </c>
      <c r="G84" s="4" t="s">
        <v>38</v>
      </c>
      <c r="H84" s="4"/>
      <c r="I84" s="29" t="s">
        <v>387</v>
      </c>
      <c r="J84" s="29" t="s">
        <v>576</v>
      </c>
      <c r="K84" s="29" t="b">
        <v>0</v>
      </c>
      <c r="L84" s="45" t="s">
        <v>579</v>
      </c>
      <c r="M84" s="29">
        <v>0</v>
      </c>
      <c r="N84" s="29">
        <v>1</v>
      </c>
      <c r="O84" s="29" t="s">
        <v>520</v>
      </c>
      <c r="P84" s="45" t="e">
        <v>#N/A</v>
      </c>
      <c r="Q84" s="45" t="e">
        <v>#N/A</v>
      </c>
      <c r="R84" s="45" t="s">
        <v>578</v>
      </c>
      <c r="S84" s="29" t="str">
        <f t="shared" si="0"/>
        <v>No</v>
      </c>
      <c r="T84" s="29" t="str">
        <f t="shared" si="8"/>
        <v>Yes</v>
      </c>
      <c r="U84" s="29" t="str">
        <f t="shared" si="9"/>
        <v>No</v>
      </c>
      <c r="V84" s="29" t="str">
        <f t="shared" si="5"/>
        <v>No</v>
      </c>
    </row>
    <row r="85" spans="1:22" ht="20.25" customHeight="1">
      <c r="A85" s="5" t="s">
        <v>580</v>
      </c>
      <c r="B85" s="4" t="s">
        <v>546</v>
      </c>
      <c r="C85" s="4" t="s">
        <v>547</v>
      </c>
      <c r="D85" s="49" t="s">
        <v>581</v>
      </c>
      <c r="E85" s="45" t="s">
        <v>582</v>
      </c>
      <c r="F85" s="5" t="s">
        <v>379</v>
      </c>
      <c r="G85" s="4" t="s">
        <v>38</v>
      </c>
      <c r="H85" s="4"/>
      <c r="I85" s="29" t="s">
        <v>379</v>
      </c>
      <c r="J85" s="29" t="s">
        <v>580</v>
      </c>
      <c r="K85" s="29" t="e">
        <v>#N/A</v>
      </c>
      <c r="L85" s="45" t="s">
        <v>583</v>
      </c>
      <c r="M85" s="29">
        <v>0</v>
      </c>
      <c r="N85" s="29">
        <v>1</v>
      </c>
      <c r="O85" s="29" t="e">
        <v>#N/A</v>
      </c>
      <c r="P85" s="45" t="e">
        <v>#N/A</v>
      </c>
      <c r="Q85" s="45" t="e">
        <v>#N/A</v>
      </c>
      <c r="R85" s="45" t="s">
        <v>584</v>
      </c>
      <c r="S85" s="29" t="str">
        <f t="shared" si="0"/>
        <v>No</v>
      </c>
      <c r="T85" s="29" t="str">
        <f t="shared" si="8"/>
        <v>Yes</v>
      </c>
      <c r="U85" s="29" t="str">
        <f t="shared" si="9"/>
        <v>Yes</v>
      </c>
      <c r="V85" s="29" t="str">
        <f t="shared" si="5"/>
        <v>No</v>
      </c>
    </row>
    <row r="86" spans="1:22" ht="20.25" customHeight="1">
      <c r="A86" s="5" t="s">
        <v>585</v>
      </c>
      <c r="B86" s="4" t="s">
        <v>546</v>
      </c>
      <c r="C86" s="4" t="s">
        <v>547</v>
      </c>
      <c r="D86" s="49" t="s">
        <v>414</v>
      </c>
      <c r="E86" s="5" t="s">
        <v>385</v>
      </c>
      <c r="G86" s="4" t="s">
        <v>38</v>
      </c>
      <c r="H86" s="4"/>
      <c r="I86" s="29" t="s">
        <v>415</v>
      </c>
      <c r="J86" s="29" t="s">
        <v>585</v>
      </c>
      <c r="K86" s="29" t="e">
        <v>#N/A</v>
      </c>
      <c r="L86" s="45" t="s">
        <v>586</v>
      </c>
      <c r="M86" s="29">
        <v>0</v>
      </c>
      <c r="N86" s="29">
        <v>1</v>
      </c>
      <c r="O86" s="29" t="e">
        <v>#N/A</v>
      </c>
      <c r="P86" s="45" t="e">
        <v>#N/A</v>
      </c>
      <c r="Q86" s="45" t="e">
        <v>#N/A</v>
      </c>
      <c r="R86" s="45" t="b">
        <v>0</v>
      </c>
      <c r="S86" s="29" t="str">
        <f t="shared" ref="S86:S150" si="10">IF(I86="n/a", "Yes", "No")</f>
        <v>No</v>
      </c>
      <c r="T86" s="29" t="str">
        <f t="shared" si="8"/>
        <v>Yes</v>
      </c>
      <c r="U86" s="29" t="str">
        <f t="shared" si="9"/>
        <v>Yes</v>
      </c>
      <c r="V86" s="29" t="str">
        <f t="shared" si="5"/>
        <v>Yes</v>
      </c>
    </row>
    <row r="87" spans="1:22" ht="20.25" customHeight="1">
      <c r="A87" s="5" t="s">
        <v>587</v>
      </c>
      <c r="B87" s="4" t="s">
        <v>546</v>
      </c>
      <c r="C87" s="4" t="s">
        <v>547</v>
      </c>
      <c r="D87" s="5" t="s">
        <v>588</v>
      </c>
      <c r="E87" s="5" t="s">
        <v>385</v>
      </c>
      <c r="F87" s="5" t="s">
        <v>379</v>
      </c>
      <c r="G87" s="4" t="s">
        <v>38</v>
      </c>
      <c r="H87" s="4"/>
      <c r="I87" s="29" t="s">
        <v>379</v>
      </c>
      <c r="J87" s="29" t="s">
        <v>587</v>
      </c>
      <c r="K87" s="29" t="e">
        <v>#N/A</v>
      </c>
      <c r="L87" s="45" t="s">
        <v>589</v>
      </c>
      <c r="M87" s="29">
        <v>0</v>
      </c>
      <c r="N87" s="29">
        <v>1</v>
      </c>
      <c r="O87" s="29" t="e">
        <v>#N/A</v>
      </c>
      <c r="P87" s="45" t="s">
        <v>590</v>
      </c>
      <c r="Q87" s="45" t="s">
        <v>590</v>
      </c>
      <c r="R87" s="45" t="s">
        <v>591</v>
      </c>
      <c r="S87" s="29" t="str">
        <f t="shared" si="10"/>
        <v>No</v>
      </c>
      <c r="T87" s="29" t="str">
        <f t="shared" si="8"/>
        <v>Yes</v>
      </c>
      <c r="U87" s="29" t="str">
        <f t="shared" si="9"/>
        <v>Yes</v>
      </c>
      <c r="V87" s="29" t="str">
        <f t="shared" si="5"/>
        <v>No</v>
      </c>
    </row>
    <row r="88" spans="1:22" ht="20.25" customHeight="1">
      <c r="A88" s="5" t="s">
        <v>592</v>
      </c>
      <c r="B88" s="4" t="s">
        <v>546</v>
      </c>
      <c r="C88" s="4" t="s">
        <v>547</v>
      </c>
      <c r="D88" s="5" t="s">
        <v>593</v>
      </c>
      <c r="E88" s="5" t="s">
        <v>385</v>
      </c>
      <c r="F88" s="5" t="s">
        <v>387</v>
      </c>
      <c r="G88" s="4" t="s">
        <v>38</v>
      </c>
      <c r="H88" s="4"/>
      <c r="I88" s="29" t="s">
        <v>456</v>
      </c>
      <c r="J88" s="29" t="s">
        <v>592</v>
      </c>
      <c r="K88" s="29" t="e">
        <v>#N/A</v>
      </c>
      <c r="L88" s="45" t="s">
        <v>142</v>
      </c>
      <c r="M88" s="29">
        <v>0</v>
      </c>
      <c r="N88" s="29">
        <v>1</v>
      </c>
      <c r="O88" s="29" t="e">
        <v>#N/A</v>
      </c>
      <c r="P88" s="45" t="s">
        <v>594</v>
      </c>
      <c r="Q88" s="45" t="e">
        <v>#N/A</v>
      </c>
      <c r="R88" s="45" t="s">
        <v>595</v>
      </c>
      <c r="S88" s="29" t="str">
        <f t="shared" si="10"/>
        <v>No</v>
      </c>
      <c r="T88" s="29" t="str">
        <f t="shared" si="8"/>
        <v>Yes</v>
      </c>
      <c r="U88" s="29" t="str">
        <f t="shared" si="9"/>
        <v>Yes</v>
      </c>
      <c r="V88" s="29" t="str">
        <f t="shared" si="5"/>
        <v>Yes</v>
      </c>
    </row>
    <row r="89" spans="1:22" ht="20.25" customHeight="1">
      <c r="A89" s="5" t="s">
        <v>596</v>
      </c>
      <c r="B89" s="4" t="s">
        <v>546</v>
      </c>
      <c r="C89" s="4" t="s">
        <v>547</v>
      </c>
      <c r="D89" s="5" t="s">
        <v>597</v>
      </c>
      <c r="E89" s="45" t="s">
        <v>598</v>
      </c>
      <c r="F89" s="5" t="s">
        <v>387</v>
      </c>
      <c r="G89" s="4" t="s">
        <v>38</v>
      </c>
      <c r="H89" s="4"/>
      <c r="I89" s="29" t="s">
        <v>387</v>
      </c>
      <c r="J89" s="29" t="s">
        <v>596</v>
      </c>
      <c r="K89" s="29" t="b">
        <v>0</v>
      </c>
      <c r="L89" s="45" t="s">
        <v>144</v>
      </c>
      <c r="M89" s="29">
        <v>0</v>
      </c>
      <c r="N89" s="29">
        <v>1</v>
      </c>
      <c r="O89" s="29" t="e">
        <v>#N/A</v>
      </c>
      <c r="P89" s="45" t="e">
        <v>#N/A</v>
      </c>
      <c r="Q89" s="45" t="e">
        <v>#N/A</v>
      </c>
      <c r="R89" s="45" t="s">
        <v>598</v>
      </c>
      <c r="S89" s="29" t="str">
        <f t="shared" si="10"/>
        <v>No</v>
      </c>
      <c r="T89" s="29" t="str">
        <f t="shared" si="8"/>
        <v>Yes</v>
      </c>
      <c r="U89" s="29" t="str">
        <f t="shared" si="9"/>
        <v>No</v>
      </c>
      <c r="V89" s="29" t="str">
        <f t="shared" si="5"/>
        <v>No</v>
      </c>
    </row>
    <row r="90" spans="1:22" ht="20.25" customHeight="1">
      <c r="A90" s="5" t="s">
        <v>599</v>
      </c>
      <c r="B90" s="4" t="s">
        <v>546</v>
      </c>
      <c r="C90" s="4" t="s">
        <v>547</v>
      </c>
      <c r="D90" s="5" t="s">
        <v>460</v>
      </c>
      <c r="E90" s="45" t="s">
        <v>600</v>
      </c>
      <c r="F90" s="5" t="s">
        <v>379</v>
      </c>
      <c r="G90" s="4" t="s">
        <v>38</v>
      </c>
      <c r="H90" s="4"/>
      <c r="I90" s="29" t="s">
        <v>379</v>
      </c>
      <c r="J90" s="29" t="s">
        <v>599</v>
      </c>
      <c r="K90" s="29" t="e">
        <v>#N/A</v>
      </c>
      <c r="L90" s="45" t="s">
        <v>601</v>
      </c>
      <c r="M90" s="29">
        <v>0</v>
      </c>
      <c r="N90" s="29">
        <v>1</v>
      </c>
      <c r="O90" s="29" t="e">
        <v>#N/A</v>
      </c>
      <c r="P90" s="45" t="s">
        <v>590</v>
      </c>
      <c r="Q90" s="45" t="s">
        <v>590</v>
      </c>
      <c r="R90" s="45" t="s">
        <v>602</v>
      </c>
      <c r="S90" s="29" t="str">
        <f t="shared" si="10"/>
        <v>No</v>
      </c>
      <c r="T90" s="29" t="str">
        <f t="shared" si="8"/>
        <v>Yes</v>
      </c>
      <c r="U90" s="29" t="str">
        <f t="shared" si="9"/>
        <v>Yes</v>
      </c>
      <c r="V90" s="29" t="str">
        <f t="shared" si="5"/>
        <v>No</v>
      </c>
    </row>
    <row r="91" spans="1:22" ht="20.25" customHeight="1">
      <c r="A91" s="5" t="s">
        <v>603</v>
      </c>
      <c r="B91" s="4" t="s">
        <v>546</v>
      </c>
      <c r="C91" s="4" t="s">
        <v>547</v>
      </c>
      <c r="D91" s="5" t="s">
        <v>593</v>
      </c>
      <c r="E91" s="5" t="s">
        <v>385</v>
      </c>
      <c r="F91" s="5" t="s">
        <v>387</v>
      </c>
      <c r="G91" s="4" t="s">
        <v>38</v>
      </c>
      <c r="H91" s="4"/>
      <c r="I91" s="29" t="s">
        <v>456</v>
      </c>
      <c r="J91" s="29" t="s">
        <v>603</v>
      </c>
      <c r="K91" s="29" t="e">
        <v>#N/A</v>
      </c>
      <c r="L91" s="45" t="s">
        <v>148</v>
      </c>
      <c r="M91" s="29">
        <v>0</v>
      </c>
      <c r="N91" s="29">
        <v>1</v>
      </c>
      <c r="O91" s="29" t="e">
        <v>#N/A</v>
      </c>
      <c r="P91" s="45" t="s">
        <v>594</v>
      </c>
      <c r="Q91" s="45" t="e">
        <v>#N/A</v>
      </c>
      <c r="R91" s="45" t="s">
        <v>595</v>
      </c>
      <c r="S91" s="29" t="str">
        <f t="shared" si="10"/>
        <v>No</v>
      </c>
      <c r="T91" s="29" t="str">
        <f t="shared" si="8"/>
        <v>Yes</v>
      </c>
      <c r="U91" s="29" t="str">
        <f t="shared" si="9"/>
        <v>Yes</v>
      </c>
      <c r="V91" s="29" t="str">
        <f t="shared" si="5"/>
        <v>Yes</v>
      </c>
    </row>
    <row r="92" spans="1:22" ht="20.25" customHeight="1">
      <c r="A92" s="5" t="s">
        <v>604</v>
      </c>
      <c r="B92" s="4" t="s">
        <v>546</v>
      </c>
      <c r="C92" s="4" t="s">
        <v>547</v>
      </c>
      <c r="D92" s="5" t="s">
        <v>597</v>
      </c>
      <c r="E92" s="45" t="s">
        <v>605</v>
      </c>
      <c r="F92" s="5" t="s">
        <v>387</v>
      </c>
      <c r="G92" s="4" t="s">
        <v>38</v>
      </c>
      <c r="H92" s="4"/>
      <c r="I92" s="29" t="s">
        <v>387</v>
      </c>
      <c r="J92" s="29" t="s">
        <v>604</v>
      </c>
      <c r="K92" s="29" t="b">
        <v>0</v>
      </c>
      <c r="L92" s="45" t="s">
        <v>150</v>
      </c>
      <c r="M92" s="29">
        <v>0</v>
      </c>
      <c r="N92" s="29">
        <v>1</v>
      </c>
      <c r="O92" s="29" t="e">
        <v>#N/A</v>
      </c>
      <c r="P92" s="45" t="e">
        <v>#N/A</v>
      </c>
      <c r="Q92" s="45" t="e">
        <v>#N/A</v>
      </c>
      <c r="R92" s="45" t="s">
        <v>605</v>
      </c>
      <c r="S92" s="29" t="str">
        <f t="shared" si="10"/>
        <v>No</v>
      </c>
      <c r="T92" s="29" t="str">
        <f t="shared" si="8"/>
        <v>Yes</v>
      </c>
      <c r="U92" s="29" t="str">
        <f t="shared" si="9"/>
        <v>No</v>
      </c>
      <c r="V92" s="29" t="str">
        <f t="shared" si="5"/>
        <v>No</v>
      </c>
    </row>
    <row r="93" spans="1:22" ht="20.25" customHeight="1">
      <c r="A93" s="5" t="s">
        <v>606</v>
      </c>
      <c r="B93" s="4" t="s">
        <v>546</v>
      </c>
      <c r="C93" s="4" t="s">
        <v>547</v>
      </c>
      <c r="D93" s="5" t="s">
        <v>211</v>
      </c>
      <c r="E93" s="5" t="s">
        <v>385</v>
      </c>
      <c r="F93" s="5" t="s">
        <v>379</v>
      </c>
      <c r="G93" s="4" t="s">
        <v>13</v>
      </c>
      <c r="H93" s="32" t="s">
        <v>607</v>
      </c>
      <c r="I93" s="29" t="s">
        <v>387</v>
      </c>
      <c r="J93" s="29" t="s">
        <v>606</v>
      </c>
      <c r="K93" s="29" t="b">
        <v>0</v>
      </c>
      <c r="L93" s="45" t="s">
        <v>211</v>
      </c>
      <c r="M93" s="29">
        <v>0</v>
      </c>
      <c r="N93" s="29">
        <v>1</v>
      </c>
      <c r="O93" s="29" t="s">
        <v>608</v>
      </c>
      <c r="P93" s="45" t="e">
        <v>#N/A</v>
      </c>
      <c r="Q93" s="45" t="e">
        <v>#N/A</v>
      </c>
      <c r="R93" s="45" t="e">
        <v>#N/A</v>
      </c>
      <c r="S93" s="29" t="str">
        <f t="shared" si="10"/>
        <v>No</v>
      </c>
      <c r="T93" s="29" t="str">
        <f t="shared" si="8"/>
        <v>No</v>
      </c>
      <c r="U93" s="29" t="s">
        <v>38</v>
      </c>
      <c r="V93" s="29" t="str">
        <f t="shared" si="5"/>
        <v>Yes</v>
      </c>
    </row>
    <row r="94" spans="1:22" ht="20.25" customHeight="1">
      <c r="A94" s="5" t="s">
        <v>609</v>
      </c>
      <c r="B94" s="4" t="s">
        <v>546</v>
      </c>
      <c r="C94" s="4" t="s">
        <v>547</v>
      </c>
      <c r="D94" s="5" t="s">
        <v>610</v>
      </c>
      <c r="E94" s="45" t="s">
        <v>611</v>
      </c>
      <c r="F94" s="5" t="s">
        <v>379</v>
      </c>
      <c r="G94" s="4" t="s">
        <v>38</v>
      </c>
      <c r="H94" s="4"/>
      <c r="I94" s="29" t="s">
        <v>379</v>
      </c>
      <c r="J94" s="29" t="s">
        <v>609</v>
      </c>
      <c r="K94" s="29" t="e">
        <v>#N/A</v>
      </c>
      <c r="L94" s="45" t="s">
        <v>151</v>
      </c>
      <c r="M94" s="29">
        <v>0</v>
      </c>
      <c r="N94" s="29">
        <v>1</v>
      </c>
      <c r="O94" s="29" t="e">
        <v>#N/A</v>
      </c>
      <c r="P94" s="45" t="e">
        <v>#N/A</v>
      </c>
      <c r="Q94" s="45" t="e">
        <v>#N/A</v>
      </c>
      <c r="R94" s="45" t="s">
        <v>612</v>
      </c>
      <c r="S94" s="29" t="str">
        <f t="shared" si="10"/>
        <v>No</v>
      </c>
      <c r="T94" s="29" t="str">
        <f t="shared" si="8"/>
        <v>Yes</v>
      </c>
      <c r="U94" s="29" t="str">
        <f>IF(R94=E94,"No", "Yes")</f>
        <v>Yes</v>
      </c>
      <c r="V94" s="29" t="str">
        <f t="shared" si="5"/>
        <v>No</v>
      </c>
    </row>
    <row r="95" spans="1:22" ht="20.25" customHeight="1">
      <c r="A95" s="5" t="s">
        <v>613</v>
      </c>
      <c r="B95" s="4" t="s">
        <v>546</v>
      </c>
      <c r="C95" s="4" t="s">
        <v>547</v>
      </c>
      <c r="D95" s="5" t="s">
        <v>614</v>
      </c>
      <c r="E95" s="5" t="s">
        <v>378</v>
      </c>
      <c r="F95" s="5" t="s">
        <v>379</v>
      </c>
      <c r="G95" s="4" t="s">
        <v>38</v>
      </c>
      <c r="H95" s="4"/>
      <c r="I95" s="29" t="s">
        <v>379</v>
      </c>
      <c r="J95" s="29" t="s">
        <v>613</v>
      </c>
      <c r="K95" s="29" t="e">
        <v>#N/A</v>
      </c>
      <c r="L95" s="45" t="s">
        <v>615</v>
      </c>
      <c r="M95" s="29">
        <v>0</v>
      </c>
      <c r="N95" s="29">
        <v>1</v>
      </c>
      <c r="O95" s="29" t="e">
        <v>#N/A</v>
      </c>
      <c r="P95" s="45" t="e">
        <v>#N/A</v>
      </c>
      <c r="Q95" s="45" t="e">
        <v>#N/A</v>
      </c>
      <c r="R95" s="45" t="s">
        <v>616</v>
      </c>
      <c r="S95" s="29" t="str">
        <f t="shared" si="10"/>
        <v>No</v>
      </c>
      <c r="T95" s="29" t="str">
        <f t="shared" si="8"/>
        <v>Yes</v>
      </c>
      <c r="U95" s="29" t="str">
        <f>IF(R95=E95,"No", "Yes")</f>
        <v>Yes</v>
      </c>
      <c r="V95" s="29" t="str">
        <f t="shared" si="5"/>
        <v>No</v>
      </c>
    </row>
    <row r="96" spans="1:22" ht="20.25" customHeight="1">
      <c r="A96" s="5" t="s">
        <v>617</v>
      </c>
      <c r="B96" s="4" t="s">
        <v>546</v>
      </c>
      <c r="C96" s="4" t="s">
        <v>547</v>
      </c>
      <c r="D96" s="10" t="s">
        <v>618</v>
      </c>
      <c r="E96" s="5" t="s">
        <v>378</v>
      </c>
      <c r="F96" s="5" t="s">
        <v>484</v>
      </c>
      <c r="G96" s="4" t="s">
        <v>38</v>
      </c>
      <c r="H96" s="4"/>
      <c r="I96" s="29" t="s">
        <v>387</v>
      </c>
      <c r="J96" s="29" t="s">
        <v>617</v>
      </c>
      <c r="K96" s="29" t="b">
        <v>0</v>
      </c>
      <c r="L96" s="45" t="s">
        <v>126</v>
      </c>
      <c r="M96" s="29">
        <v>0</v>
      </c>
      <c r="N96" s="29">
        <v>1</v>
      </c>
      <c r="O96" s="29" t="s">
        <v>619</v>
      </c>
      <c r="P96" s="45" t="s">
        <v>620</v>
      </c>
      <c r="Q96" s="45" t="s">
        <v>620</v>
      </c>
      <c r="R96" s="45" t="s">
        <v>378</v>
      </c>
      <c r="S96" s="29" t="str">
        <f t="shared" si="10"/>
        <v>No</v>
      </c>
      <c r="T96" s="29" t="str">
        <f t="shared" si="8"/>
        <v>Yes</v>
      </c>
      <c r="U96" s="29" t="str">
        <f>IF(R96=E96,"No", "Yes")</f>
        <v>No</v>
      </c>
      <c r="V96" s="29" t="str">
        <f t="shared" si="5"/>
        <v>Yes</v>
      </c>
    </row>
    <row r="97" spans="1:22" ht="20.25" customHeight="1">
      <c r="A97" s="5" t="s">
        <v>621</v>
      </c>
      <c r="B97" s="4" t="s">
        <v>546</v>
      </c>
      <c r="C97" s="4" t="s">
        <v>547</v>
      </c>
      <c r="D97" s="5" t="s">
        <v>139</v>
      </c>
      <c r="E97" s="45" t="s">
        <v>611</v>
      </c>
      <c r="F97" s="5" t="s">
        <v>418</v>
      </c>
      <c r="G97" s="4" t="s">
        <v>38</v>
      </c>
      <c r="H97" s="4"/>
      <c r="I97" s="29" t="s">
        <v>484</v>
      </c>
      <c r="J97" s="29" t="s">
        <v>621</v>
      </c>
      <c r="K97" s="29" t="e">
        <v>#N/A</v>
      </c>
      <c r="L97" s="45" t="s">
        <v>139</v>
      </c>
      <c r="M97" s="29">
        <v>0</v>
      </c>
      <c r="N97" s="29">
        <v>1</v>
      </c>
      <c r="O97" s="29" t="e">
        <v>#N/A</v>
      </c>
      <c r="P97" s="45" t="e">
        <v>#N/A</v>
      </c>
      <c r="Q97" s="45" t="e">
        <v>#N/A</v>
      </c>
      <c r="R97" s="45" t="s">
        <v>611</v>
      </c>
      <c r="S97" s="29" t="str">
        <f t="shared" si="10"/>
        <v>No</v>
      </c>
      <c r="T97" s="29" t="str">
        <f t="shared" si="8"/>
        <v>No</v>
      </c>
      <c r="U97" s="29" t="str">
        <f>IF(R97=E97,"No", "Yes")</f>
        <v>No</v>
      </c>
      <c r="V97" s="29" t="str">
        <f t="shared" si="5"/>
        <v>Yes</v>
      </c>
    </row>
    <row r="98" spans="1:22" ht="20.25" customHeight="1">
      <c r="A98" s="5" t="s">
        <v>622</v>
      </c>
      <c r="B98" s="4" t="s">
        <v>546</v>
      </c>
      <c r="C98" s="4" t="s">
        <v>547</v>
      </c>
      <c r="D98" s="5" t="s">
        <v>623</v>
      </c>
      <c r="E98" s="5" t="s">
        <v>385</v>
      </c>
      <c r="G98" s="4" t="s">
        <v>38</v>
      </c>
      <c r="H98" s="4"/>
      <c r="I98" s="29" t="s">
        <v>395</v>
      </c>
      <c r="J98" s="29" t="s">
        <v>622</v>
      </c>
      <c r="K98" s="29" t="e">
        <v>#N/A</v>
      </c>
      <c r="L98" s="45" t="s">
        <v>157</v>
      </c>
      <c r="M98" s="29">
        <v>0</v>
      </c>
      <c r="N98" s="29">
        <v>1</v>
      </c>
      <c r="O98" s="29" t="e">
        <v>#N/A</v>
      </c>
      <c r="P98" s="45" t="e">
        <v>#N/A</v>
      </c>
      <c r="Q98" s="45" t="e">
        <v>#N/A</v>
      </c>
      <c r="R98" s="45" t="e">
        <v>#N/A</v>
      </c>
      <c r="S98" s="29" t="str">
        <f t="shared" si="10"/>
        <v>No</v>
      </c>
      <c r="T98" s="29" t="str">
        <f t="shared" si="8"/>
        <v>Yes</v>
      </c>
      <c r="U98" s="29" t="s">
        <v>38</v>
      </c>
      <c r="V98" s="29" t="str">
        <f t="shared" si="5"/>
        <v>Yes</v>
      </c>
    </row>
    <row r="99" spans="1:22" ht="20.25" customHeight="1">
      <c r="A99" s="5" t="s">
        <v>624</v>
      </c>
      <c r="B99" s="4" t="s">
        <v>546</v>
      </c>
      <c r="C99" s="4" t="s">
        <v>547</v>
      </c>
      <c r="D99" s="5" t="s">
        <v>557</v>
      </c>
      <c r="E99" s="5" t="s">
        <v>378</v>
      </c>
      <c r="F99" s="5" t="s">
        <v>387</v>
      </c>
      <c r="G99" s="4" t="s">
        <v>38</v>
      </c>
      <c r="H99" s="4"/>
      <c r="I99" s="29" t="s">
        <v>387</v>
      </c>
      <c r="J99" s="29" t="s">
        <v>624</v>
      </c>
      <c r="K99" s="29" t="b">
        <v>0</v>
      </c>
      <c r="L99" s="45" t="s">
        <v>161</v>
      </c>
      <c r="M99" s="29">
        <v>0</v>
      </c>
      <c r="N99" s="29">
        <v>1</v>
      </c>
      <c r="O99" s="29" t="s">
        <v>625</v>
      </c>
      <c r="P99" s="45" t="e">
        <v>#N/A</v>
      </c>
      <c r="Q99" s="45" t="e">
        <v>#N/A</v>
      </c>
      <c r="R99" s="45" t="s">
        <v>378</v>
      </c>
      <c r="S99" s="29" t="str">
        <f t="shared" si="10"/>
        <v>No</v>
      </c>
      <c r="T99" s="29" t="str">
        <f t="shared" si="8"/>
        <v>Yes</v>
      </c>
      <c r="U99" s="29" t="str">
        <f t="shared" ref="U99:U125" si="11">IF(R99=E99,"No", "Yes")</f>
        <v>No</v>
      </c>
      <c r="V99" s="29" t="str">
        <f t="shared" si="5"/>
        <v>No</v>
      </c>
    </row>
    <row r="100" spans="1:22" ht="20.25" customHeight="1">
      <c r="A100" s="5" t="s">
        <v>626</v>
      </c>
      <c r="B100" s="4" t="s">
        <v>546</v>
      </c>
      <c r="C100" s="4" t="s">
        <v>547</v>
      </c>
      <c r="D100" s="5" t="s">
        <v>618</v>
      </c>
      <c r="E100" s="5" t="s">
        <v>378</v>
      </c>
      <c r="F100" s="5" t="s">
        <v>484</v>
      </c>
      <c r="G100" s="4" t="s">
        <v>38</v>
      </c>
      <c r="H100" s="4"/>
      <c r="I100" s="29" t="s">
        <v>387</v>
      </c>
      <c r="J100" s="29" t="s">
        <v>626</v>
      </c>
      <c r="K100" s="29" t="b">
        <v>0</v>
      </c>
      <c r="L100" s="45" t="s">
        <v>159</v>
      </c>
      <c r="M100" s="29">
        <v>0</v>
      </c>
      <c r="N100" s="29">
        <v>1</v>
      </c>
      <c r="O100" s="29" t="s">
        <v>619</v>
      </c>
      <c r="P100" s="45" t="s">
        <v>620</v>
      </c>
      <c r="Q100" s="45" t="s">
        <v>620</v>
      </c>
      <c r="R100" s="45" t="s">
        <v>378</v>
      </c>
      <c r="S100" s="29" t="str">
        <f t="shared" si="10"/>
        <v>No</v>
      </c>
      <c r="T100" s="29" t="str">
        <f t="shared" si="8"/>
        <v>Yes</v>
      </c>
      <c r="U100" s="29" t="str">
        <f t="shared" si="11"/>
        <v>No</v>
      </c>
      <c r="V100" s="29" t="str">
        <f t="shared" si="5"/>
        <v>Yes</v>
      </c>
    </row>
    <row r="101" spans="1:22" ht="20.25" customHeight="1">
      <c r="A101" s="5" t="s">
        <v>565</v>
      </c>
      <c r="B101" s="4" t="s">
        <v>546</v>
      </c>
      <c r="C101" s="4" t="s">
        <v>547</v>
      </c>
      <c r="D101" s="11" t="s">
        <v>562</v>
      </c>
      <c r="E101" s="45" t="s">
        <v>627</v>
      </c>
      <c r="F101" s="5" t="s">
        <v>379</v>
      </c>
      <c r="G101" s="12" t="s">
        <v>38</v>
      </c>
      <c r="H101" s="12"/>
      <c r="I101" s="29" t="s">
        <v>379</v>
      </c>
      <c r="J101" s="29" t="s">
        <v>565</v>
      </c>
      <c r="K101" s="29" t="e">
        <v>#N/A</v>
      </c>
      <c r="L101" s="45" t="s">
        <v>628</v>
      </c>
      <c r="M101" s="29">
        <v>0</v>
      </c>
      <c r="N101" s="29">
        <v>1</v>
      </c>
      <c r="O101" s="29" t="e">
        <v>#N/A</v>
      </c>
      <c r="P101" s="45" t="e">
        <v>#N/A</v>
      </c>
      <c r="Q101" s="45" t="e">
        <v>#N/A</v>
      </c>
      <c r="R101" s="45" t="s">
        <v>627</v>
      </c>
      <c r="S101" s="29" t="str">
        <f t="shared" si="10"/>
        <v>No</v>
      </c>
      <c r="T101" s="29" t="str">
        <f t="shared" si="8"/>
        <v>Yes</v>
      </c>
      <c r="U101" s="29" t="str">
        <f t="shared" si="11"/>
        <v>No</v>
      </c>
      <c r="V101" s="29" t="str">
        <f t="shared" si="5"/>
        <v>No</v>
      </c>
    </row>
    <row r="102" spans="1:22" ht="20.25" customHeight="1">
      <c r="A102" s="5" t="s">
        <v>629</v>
      </c>
      <c r="B102" s="4" t="s">
        <v>546</v>
      </c>
      <c r="C102" s="4" t="s">
        <v>547</v>
      </c>
      <c r="D102" s="11" t="s">
        <v>569</v>
      </c>
      <c r="E102" s="45" t="s">
        <v>630</v>
      </c>
      <c r="F102" s="5" t="s">
        <v>379</v>
      </c>
      <c r="G102" s="12" t="s">
        <v>38</v>
      </c>
      <c r="H102" s="12"/>
      <c r="I102" s="29" t="s">
        <v>379</v>
      </c>
      <c r="J102" s="29" t="s">
        <v>629</v>
      </c>
      <c r="K102" s="29" t="e">
        <v>#N/A</v>
      </c>
      <c r="L102" s="45" t="s">
        <v>631</v>
      </c>
      <c r="M102" s="29">
        <v>0</v>
      </c>
      <c r="N102" s="29">
        <v>1</v>
      </c>
      <c r="O102" s="29" t="e">
        <v>#N/A</v>
      </c>
      <c r="P102" s="45" t="e">
        <v>#N/A</v>
      </c>
      <c r="Q102" s="45" t="e">
        <v>#N/A</v>
      </c>
      <c r="R102" s="45" t="s">
        <v>630</v>
      </c>
      <c r="S102" s="29" t="str">
        <f t="shared" si="10"/>
        <v>No</v>
      </c>
      <c r="T102" s="29" t="str">
        <f t="shared" si="8"/>
        <v>Yes</v>
      </c>
      <c r="U102" s="29" t="str">
        <f t="shared" si="11"/>
        <v>No</v>
      </c>
      <c r="V102" s="29" t="str">
        <f t="shared" ref="V102:V106" si="12">IF(I102=F102, "No", "Yes")</f>
        <v>No</v>
      </c>
    </row>
    <row r="103" spans="1:22" ht="20.25" customHeight="1">
      <c r="A103" s="5" t="s">
        <v>632</v>
      </c>
      <c r="B103" s="4" t="s">
        <v>546</v>
      </c>
      <c r="C103" s="4" t="s">
        <v>547</v>
      </c>
      <c r="D103" s="11" t="s">
        <v>573</v>
      </c>
      <c r="E103" s="45" t="s">
        <v>627</v>
      </c>
      <c r="F103" s="5" t="s">
        <v>387</v>
      </c>
      <c r="G103" s="12" t="s">
        <v>38</v>
      </c>
      <c r="H103" s="12"/>
      <c r="I103" s="29" t="s">
        <v>387</v>
      </c>
      <c r="J103" s="29" t="s">
        <v>632</v>
      </c>
      <c r="K103" s="29" t="b">
        <v>0</v>
      </c>
      <c r="L103" s="45" t="s">
        <v>633</v>
      </c>
      <c r="M103" s="29">
        <v>0</v>
      </c>
      <c r="N103" s="29">
        <v>1</v>
      </c>
      <c r="O103" s="29" t="s">
        <v>575</v>
      </c>
      <c r="P103" s="45" t="e">
        <v>#N/A</v>
      </c>
      <c r="Q103" s="45" t="e">
        <v>#N/A</v>
      </c>
      <c r="R103" s="45" t="s">
        <v>627</v>
      </c>
      <c r="S103" s="29" t="str">
        <f t="shared" si="10"/>
        <v>No</v>
      </c>
      <c r="T103" s="29" t="str">
        <f t="shared" si="8"/>
        <v>Yes</v>
      </c>
      <c r="U103" s="29" t="str">
        <f t="shared" si="11"/>
        <v>No</v>
      </c>
      <c r="V103" s="29" t="str">
        <f t="shared" si="12"/>
        <v>No</v>
      </c>
    </row>
    <row r="104" spans="1:22" ht="20.25" customHeight="1">
      <c r="A104" s="5" t="s">
        <v>634</v>
      </c>
      <c r="B104" s="4" t="s">
        <v>546</v>
      </c>
      <c r="C104" s="4" t="s">
        <v>547</v>
      </c>
      <c r="D104" s="11" t="s">
        <v>577</v>
      </c>
      <c r="E104" s="45" t="s">
        <v>635</v>
      </c>
      <c r="F104" s="5" t="s">
        <v>387</v>
      </c>
      <c r="G104" s="12" t="s">
        <v>38</v>
      </c>
      <c r="H104" s="12"/>
      <c r="I104" s="29" t="s">
        <v>387</v>
      </c>
      <c r="J104" s="29" t="s">
        <v>634</v>
      </c>
      <c r="K104" s="29" t="b">
        <v>0</v>
      </c>
      <c r="L104" s="45" t="s">
        <v>636</v>
      </c>
      <c r="M104" s="29">
        <v>0</v>
      </c>
      <c r="N104" s="29">
        <v>1</v>
      </c>
      <c r="O104" s="29" t="s">
        <v>520</v>
      </c>
      <c r="P104" s="45" t="e">
        <v>#N/A</v>
      </c>
      <c r="Q104" s="45" t="e">
        <v>#N/A</v>
      </c>
      <c r="R104" s="45" t="s">
        <v>635</v>
      </c>
      <c r="S104" s="29" t="str">
        <f t="shared" si="10"/>
        <v>No</v>
      </c>
      <c r="T104" s="29" t="str">
        <f t="shared" si="8"/>
        <v>Yes</v>
      </c>
      <c r="U104" s="29" t="str">
        <f t="shared" si="11"/>
        <v>No</v>
      </c>
      <c r="V104" s="29" t="str">
        <f t="shared" si="12"/>
        <v>No</v>
      </c>
    </row>
    <row r="105" spans="1:22" ht="20.25" customHeight="1">
      <c r="A105" s="5" t="s">
        <v>637</v>
      </c>
      <c r="B105" s="4" t="s">
        <v>546</v>
      </c>
      <c r="C105" s="4" t="s">
        <v>547</v>
      </c>
      <c r="D105" s="11" t="s">
        <v>581</v>
      </c>
      <c r="E105" s="45" t="s">
        <v>638</v>
      </c>
      <c r="F105" s="5" t="s">
        <v>379</v>
      </c>
      <c r="G105" s="12" t="s">
        <v>38</v>
      </c>
      <c r="H105" s="12"/>
      <c r="I105" s="29" t="s">
        <v>379</v>
      </c>
      <c r="J105" s="29" t="s">
        <v>637</v>
      </c>
      <c r="K105" s="29" t="e">
        <v>#N/A</v>
      </c>
      <c r="L105" s="45" t="s">
        <v>639</v>
      </c>
      <c r="M105" s="29">
        <v>0</v>
      </c>
      <c r="N105" s="29">
        <v>1</v>
      </c>
      <c r="O105" s="29" t="e">
        <v>#N/A</v>
      </c>
      <c r="P105" s="45" t="e">
        <v>#N/A</v>
      </c>
      <c r="Q105" s="45" t="e">
        <v>#N/A</v>
      </c>
      <c r="R105" s="45" t="s">
        <v>640</v>
      </c>
      <c r="S105" s="29" t="str">
        <f t="shared" si="10"/>
        <v>No</v>
      </c>
      <c r="T105" s="29" t="str">
        <f t="shared" si="8"/>
        <v>Yes</v>
      </c>
      <c r="U105" s="29" t="str">
        <f t="shared" si="11"/>
        <v>Yes</v>
      </c>
      <c r="V105" s="29" t="str">
        <f t="shared" si="12"/>
        <v>No</v>
      </c>
    </row>
    <row r="106" spans="1:22" ht="20.25" customHeight="1">
      <c r="A106" s="5" t="s">
        <v>641</v>
      </c>
      <c r="B106" s="4" t="s">
        <v>546</v>
      </c>
      <c r="C106" s="4" t="s">
        <v>547</v>
      </c>
      <c r="D106" s="11" t="s">
        <v>414</v>
      </c>
      <c r="E106" s="5" t="s">
        <v>378</v>
      </c>
      <c r="G106" s="12" t="s">
        <v>38</v>
      </c>
      <c r="H106" s="12"/>
      <c r="I106" s="29" t="s">
        <v>415</v>
      </c>
      <c r="J106" s="29" t="s">
        <v>641</v>
      </c>
      <c r="K106" s="29" t="e">
        <v>#N/A</v>
      </c>
      <c r="L106" s="45" t="s">
        <v>642</v>
      </c>
      <c r="M106" s="29">
        <v>0</v>
      </c>
      <c r="N106" s="29">
        <v>1</v>
      </c>
      <c r="O106" s="29" t="e">
        <v>#N/A</v>
      </c>
      <c r="P106" s="45" t="e">
        <v>#N/A</v>
      </c>
      <c r="Q106" s="45" t="e">
        <v>#N/A</v>
      </c>
      <c r="R106" s="45" t="b">
        <v>0</v>
      </c>
      <c r="S106" s="29" t="str">
        <f t="shared" si="10"/>
        <v>No</v>
      </c>
      <c r="T106" s="29" t="str">
        <f t="shared" si="8"/>
        <v>Yes</v>
      </c>
      <c r="U106" s="29" t="str">
        <f t="shared" si="11"/>
        <v>Yes</v>
      </c>
      <c r="V106" s="29" t="str">
        <f t="shared" si="12"/>
        <v>Yes</v>
      </c>
    </row>
    <row r="107" spans="1:22" ht="20.25" customHeight="1">
      <c r="A107" s="58" t="s">
        <v>643</v>
      </c>
      <c r="B107" s="59" t="s">
        <v>546</v>
      </c>
      <c r="C107" s="59" t="s">
        <v>644</v>
      </c>
      <c r="D107" s="63" t="s">
        <v>645</v>
      </c>
      <c r="E107" s="58" t="s">
        <v>385</v>
      </c>
      <c r="F107" s="58" t="s">
        <v>418</v>
      </c>
      <c r="G107" s="64" t="s">
        <v>451</v>
      </c>
      <c r="H107" s="64"/>
      <c r="I107" s="60" t="s">
        <v>419</v>
      </c>
      <c r="J107" s="60" t="s">
        <v>419</v>
      </c>
      <c r="K107" s="60" t="s">
        <v>419</v>
      </c>
      <c r="L107" s="60" t="s">
        <v>419</v>
      </c>
      <c r="M107" s="60" t="s">
        <v>419</v>
      </c>
      <c r="N107" s="60" t="s">
        <v>419</v>
      </c>
      <c r="O107" s="60" t="s">
        <v>419</v>
      </c>
      <c r="P107" s="60" t="s">
        <v>419</v>
      </c>
      <c r="Q107" s="60" t="s">
        <v>419</v>
      </c>
      <c r="R107" s="60" t="s">
        <v>419</v>
      </c>
      <c r="S107" s="60" t="str">
        <f t="shared" si="10"/>
        <v>Yes</v>
      </c>
      <c r="T107" s="60" t="s">
        <v>419</v>
      </c>
      <c r="U107" s="60" t="str">
        <f t="shared" si="11"/>
        <v>Yes</v>
      </c>
      <c r="V107" s="60" t="s">
        <v>419</v>
      </c>
    </row>
    <row r="108" spans="1:22" ht="20.25" customHeight="1">
      <c r="A108" s="58" t="s">
        <v>416</v>
      </c>
      <c r="B108" s="59" t="s">
        <v>546</v>
      </c>
      <c r="C108" s="59" t="s">
        <v>644</v>
      </c>
      <c r="D108" s="63" t="s">
        <v>646</v>
      </c>
      <c r="E108" s="58" t="s">
        <v>647</v>
      </c>
      <c r="F108" s="58" t="s">
        <v>484</v>
      </c>
      <c r="G108" s="64" t="s">
        <v>451</v>
      </c>
      <c r="H108" s="64"/>
      <c r="I108" s="60" t="s">
        <v>419</v>
      </c>
      <c r="J108" s="60" t="s">
        <v>419</v>
      </c>
      <c r="K108" s="60" t="s">
        <v>419</v>
      </c>
      <c r="L108" s="60" t="s">
        <v>419</v>
      </c>
      <c r="M108" s="60" t="s">
        <v>419</v>
      </c>
      <c r="N108" s="60" t="s">
        <v>419</v>
      </c>
      <c r="O108" s="60" t="s">
        <v>419</v>
      </c>
      <c r="P108" s="60" t="s">
        <v>419</v>
      </c>
      <c r="Q108" s="60" t="s">
        <v>419</v>
      </c>
      <c r="R108" s="60" t="s">
        <v>419</v>
      </c>
      <c r="S108" s="60" t="str">
        <f t="shared" si="10"/>
        <v>Yes</v>
      </c>
      <c r="T108" s="60" t="s">
        <v>419</v>
      </c>
      <c r="U108" s="60" t="str">
        <f t="shared" si="11"/>
        <v>Yes</v>
      </c>
      <c r="V108" s="60" t="s">
        <v>419</v>
      </c>
    </row>
    <row r="109" spans="1:22" ht="20.25" customHeight="1">
      <c r="A109" s="5" t="s">
        <v>648</v>
      </c>
      <c r="B109" s="4" t="s">
        <v>546</v>
      </c>
      <c r="C109" s="4" t="s">
        <v>644</v>
      </c>
      <c r="D109" s="6" t="s">
        <v>367</v>
      </c>
      <c r="E109" s="5" t="s">
        <v>649</v>
      </c>
      <c r="F109" s="5" t="s">
        <v>387</v>
      </c>
      <c r="G109" s="4" t="s">
        <v>38</v>
      </c>
      <c r="H109" s="4"/>
      <c r="I109" s="29" t="s">
        <v>387</v>
      </c>
      <c r="J109" s="29" t="s">
        <v>648</v>
      </c>
      <c r="K109" s="29"/>
      <c r="L109" s="29" t="s">
        <v>177</v>
      </c>
      <c r="M109" s="29">
        <v>0</v>
      </c>
      <c r="N109" s="29">
        <v>7</v>
      </c>
      <c r="O109" s="29"/>
      <c r="P109" s="45"/>
      <c r="Q109" s="45"/>
      <c r="R109" s="45"/>
      <c r="S109" s="29" t="str">
        <f t="shared" si="10"/>
        <v>No</v>
      </c>
      <c r="T109" s="29" t="str">
        <f t="shared" ref="T109:T173" si="13">IF(D109=L109,"No","Yes")</f>
        <v>Yes</v>
      </c>
      <c r="U109" s="29" t="str">
        <f t="shared" si="11"/>
        <v>Yes</v>
      </c>
      <c r="V109" s="29" t="str">
        <f t="shared" ref="V109:V173" si="14">IF(I109=F109, "No", "Yes")</f>
        <v>No</v>
      </c>
    </row>
    <row r="110" spans="1:22" ht="20.25" customHeight="1">
      <c r="A110" s="5" t="s">
        <v>650</v>
      </c>
      <c r="B110" s="4" t="s">
        <v>546</v>
      </c>
      <c r="C110" s="4" t="s">
        <v>644</v>
      </c>
      <c r="D110" s="5" t="s">
        <v>651</v>
      </c>
      <c r="E110" s="5" t="s">
        <v>649</v>
      </c>
      <c r="F110" s="5" t="s">
        <v>379</v>
      </c>
      <c r="G110" s="4" t="s">
        <v>38</v>
      </c>
      <c r="H110" s="4"/>
      <c r="I110" s="29" t="s">
        <v>379</v>
      </c>
      <c r="J110" s="29" t="s">
        <v>650</v>
      </c>
      <c r="K110" s="29"/>
      <c r="L110" s="29" t="s">
        <v>652</v>
      </c>
      <c r="M110" s="29">
        <v>0</v>
      </c>
      <c r="N110" s="29">
        <v>7</v>
      </c>
      <c r="O110" s="29"/>
      <c r="P110" s="45"/>
      <c r="Q110" s="45"/>
      <c r="R110" s="45"/>
      <c r="S110" s="29" t="str">
        <f>IF(I110="n/a", "Yes", "No")</f>
        <v>No</v>
      </c>
      <c r="T110" s="29" t="str">
        <f>IF(D110=L110,"No","Yes")</f>
        <v>Yes</v>
      </c>
      <c r="U110" s="29" t="str">
        <f>IF(R110=E110,"No", "Yes")</f>
        <v>Yes</v>
      </c>
      <c r="V110" s="29" t="str">
        <f>IF(I110=F110, "No", "Yes")</f>
        <v>No</v>
      </c>
    </row>
    <row r="111" spans="1:22" ht="20.25" customHeight="1">
      <c r="A111" s="5" t="s">
        <v>653</v>
      </c>
      <c r="B111" s="4" t="s">
        <v>546</v>
      </c>
      <c r="C111" s="4" t="s">
        <v>644</v>
      </c>
      <c r="D111" s="5" t="s">
        <v>654</v>
      </c>
      <c r="E111" s="5" t="s">
        <v>649</v>
      </c>
      <c r="F111" s="5" t="s">
        <v>379</v>
      </c>
      <c r="G111" s="4" t="s">
        <v>38</v>
      </c>
      <c r="H111" s="4"/>
      <c r="I111" s="29" t="s">
        <v>379</v>
      </c>
      <c r="J111" s="29" t="s">
        <v>653</v>
      </c>
      <c r="K111" s="29"/>
      <c r="L111" s="29" t="s">
        <v>655</v>
      </c>
      <c r="M111" s="29">
        <v>0</v>
      </c>
      <c r="N111" s="29">
        <v>7</v>
      </c>
      <c r="O111" s="29"/>
      <c r="P111" s="45"/>
      <c r="Q111" s="45"/>
      <c r="R111" s="45"/>
      <c r="S111" s="29" t="str">
        <f>IF(I111="n/a", "Yes", "No")</f>
        <v>No</v>
      </c>
      <c r="T111" s="29" t="str">
        <f>IF(D111=L111,"No","Yes")</f>
        <v>Yes</v>
      </c>
      <c r="U111" s="29" t="str">
        <f>IF(R111=E111,"No", "Yes")</f>
        <v>Yes</v>
      </c>
      <c r="V111" s="29" t="str">
        <f>IF(I111=F111, "No", "Yes")</f>
        <v>No</v>
      </c>
    </row>
    <row r="112" spans="1:22" ht="20.25" customHeight="1">
      <c r="A112" s="9" t="s">
        <v>656</v>
      </c>
      <c r="B112" s="4" t="s">
        <v>546</v>
      </c>
      <c r="C112" s="4" t="s">
        <v>644</v>
      </c>
      <c r="D112" s="8" t="s">
        <v>610</v>
      </c>
      <c r="E112" s="5" t="s">
        <v>649</v>
      </c>
      <c r="F112" s="17" t="s">
        <v>379</v>
      </c>
      <c r="G112" s="7" t="s">
        <v>38</v>
      </c>
      <c r="H112" s="7"/>
      <c r="I112" s="29" t="s">
        <v>379</v>
      </c>
      <c r="J112" s="29" t="s">
        <v>656</v>
      </c>
      <c r="K112" s="29"/>
      <c r="L112" s="29" t="s">
        <v>184</v>
      </c>
      <c r="M112" s="29">
        <v>0</v>
      </c>
      <c r="N112" s="29">
        <v>7</v>
      </c>
      <c r="O112" s="29"/>
      <c r="P112" s="45"/>
      <c r="Q112" s="45"/>
      <c r="R112" s="45"/>
      <c r="S112" s="29" t="str">
        <f t="shared" si="10"/>
        <v>No</v>
      </c>
      <c r="T112" s="29" t="str">
        <f t="shared" si="13"/>
        <v>Yes</v>
      </c>
      <c r="U112" s="29" t="str">
        <f t="shared" si="11"/>
        <v>Yes</v>
      </c>
      <c r="V112" s="29" t="str">
        <f t="shared" si="14"/>
        <v>No</v>
      </c>
    </row>
    <row r="113" spans="1:22" ht="20.25" customHeight="1">
      <c r="A113" s="5" t="s">
        <v>657</v>
      </c>
      <c r="B113" s="4" t="s">
        <v>546</v>
      </c>
      <c r="C113" s="4" t="s">
        <v>644</v>
      </c>
      <c r="D113" s="10" t="s">
        <v>614</v>
      </c>
      <c r="E113" s="5" t="s">
        <v>649</v>
      </c>
      <c r="F113" s="5" t="s">
        <v>379</v>
      </c>
      <c r="G113" s="4" t="s">
        <v>38</v>
      </c>
      <c r="H113" s="4"/>
      <c r="I113" s="29" t="s">
        <v>379</v>
      </c>
      <c r="J113" s="29" t="s">
        <v>657</v>
      </c>
      <c r="K113" s="29"/>
      <c r="L113" s="29" t="s">
        <v>658</v>
      </c>
      <c r="M113" s="29">
        <v>0</v>
      </c>
      <c r="N113" s="29">
        <v>7</v>
      </c>
      <c r="O113" s="29"/>
      <c r="P113" s="45"/>
      <c r="Q113" s="45"/>
      <c r="R113" s="45"/>
      <c r="S113" s="29" t="str">
        <f t="shared" si="10"/>
        <v>No</v>
      </c>
      <c r="T113" s="29" t="str">
        <f t="shared" si="13"/>
        <v>Yes</v>
      </c>
      <c r="U113" s="29" t="str">
        <f t="shared" si="11"/>
        <v>Yes</v>
      </c>
      <c r="V113" s="29" t="str">
        <f t="shared" si="14"/>
        <v>No</v>
      </c>
    </row>
    <row r="114" spans="1:22" ht="20.25" customHeight="1">
      <c r="A114" s="5" t="s">
        <v>659</v>
      </c>
      <c r="B114" s="4" t="s">
        <v>546</v>
      </c>
      <c r="C114" s="4" t="s">
        <v>644</v>
      </c>
      <c r="D114" s="5" t="s">
        <v>660</v>
      </c>
      <c r="E114" s="5" t="s">
        <v>649</v>
      </c>
      <c r="F114" s="5" t="s">
        <v>379</v>
      </c>
      <c r="G114" s="4" t="s">
        <v>38</v>
      </c>
      <c r="H114" s="4"/>
      <c r="I114" s="29" t="s">
        <v>379</v>
      </c>
      <c r="J114" s="29" t="s">
        <v>659</v>
      </c>
      <c r="K114" s="29"/>
      <c r="L114" s="29" t="s">
        <v>661</v>
      </c>
      <c r="M114" s="29">
        <v>0</v>
      </c>
      <c r="N114" s="29">
        <v>7</v>
      </c>
      <c r="O114" s="29"/>
      <c r="P114" s="45"/>
      <c r="Q114" s="45"/>
      <c r="R114" s="45"/>
      <c r="S114" s="29" t="str">
        <f t="shared" si="10"/>
        <v>No</v>
      </c>
      <c r="T114" s="29" t="str">
        <f t="shared" si="13"/>
        <v>Yes</v>
      </c>
      <c r="U114" s="29" t="str">
        <f t="shared" si="11"/>
        <v>Yes</v>
      </c>
      <c r="V114" s="29" t="str">
        <f t="shared" si="14"/>
        <v>No</v>
      </c>
    </row>
    <row r="115" spans="1:22" ht="20.25" customHeight="1">
      <c r="A115" s="5" t="s">
        <v>662</v>
      </c>
      <c r="B115" s="4" t="s">
        <v>663</v>
      </c>
      <c r="C115" s="4" t="s">
        <v>644</v>
      </c>
      <c r="D115" s="5" t="s">
        <v>664</v>
      </c>
      <c r="E115" s="5" t="s">
        <v>649</v>
      </c>
      <c r="F115" s="5" t="s">
        <v>379</v>
      </c>
      <c r="G115" s="4" t="s">
        <v>38</v>
      </c>
      <c r="H115" s="4"/>
      <c r="I115" s="29" t="s">
        <v>379</v>
      </c>
      <c r="J115" s="29" t="s">
        <v>662</v>
      </c>
      <c r="K115" s="29"/>
      <c r="L115" s="29" t="s">
        <v>665</v>
      </c>
      <c r="M115" s="29">
        <v>0</v>
      </c>
      <c r="N115" s="29">
        <v>7</v>
      </c>
      <c r="O115" s="29"/>
      <c r="P115" s="45"/>
      <c r="Q115" s="45"/>
      <c r="R115" s="45"/>
      <c r="S115" s="29" t="str">
        <f t="shared" si="10"/>
        <v>No</v>
      </c>
      <c r="T115" s="29" t="str">
        <f t="shared" si="13"/>
        <v>Yes</v>
      </c>
      <c r="U115" s="29" t="str">
        <f t="shared" si="11"/>
        <v>Yes</v>
      </c>
      <c r="V115" s="29" t="str">
        <f t="shared" si="14"/>
        <v>No</v>
      </c>
    </row>
    <row r="116" spans="1:22" ht="20.25" customHeight="1">
      <c r="A116" s="5" t="s">
        <v>666</v>
      </c>
      <c r="B116" s="4" t="s">
        <v>546</v>
      </c>
      <c r="C116" s="4" t="s">
        <v>644</v>
      </c>
      <c r="D116" s="5" t="s">
        <v>569</v>
      </c>
      <c r="E116" s="5" t="s">
        <v>649</v>
      </c>
      <c r="F116" s="5" t="s">
        <v>379</v>
      </c>
      <c r="G116" s="4" t="s">
        <v>38</v>
      </c>
      <c r="H116" s="4"/>
      <c r="I116" s="29" t="s">
        <v>379</v>
      </c>
      <c r="J116" s="29" t="s">
        <v>666</v>
      </c>
      <c r="K116" s="29"/>
      <c r="L116" s="29" t="s">
        <v>197</v>
      </c>
      <c r="M116" s="29">
        <v>0</v>
      </c>
      <c r="N116" s="29">
        <v>7</v>
      </c>
      <c r="O116" s="29"/>
      <c r="P116" s="45"/>
      <c r="Q116" s="45"/>
      <c r="R116" s="45"/>
      <c r="S116" s="29" t="str">
        <f t="shared" si="10"/>
        <v>No</v>
      </c>
      <c r="T116" s="29" t="str">
        <f t="shared" si="13"/>
        <v>Yes</v>
      </c>
      <c r="U116" s="29" t="str">
        <f t="shared" si="11"/>
        <v>Yes</v>
      </c>
      <c r="V116" s="29" t="str">
        <f t="shared" si="14"/>
        <v>No</v>
      </c>
    </row>
    <row r="117" spans="1:22" ht="20.25" customHeight="1">
      <c r="A117" s="5" t="s">
        <v>667</v>
      </c>
      <c r="B117" s="4" t="s">
        <v>546</v>
      </c>
      <c r="C117" s="4" t="s">
        <v>644</v>
      </c>
      <c r="D117" s="5" t="s">
        <v>573</v>
      </c>
      <c r="E117" s="5" t="s">
        <v>649</v>
      </c>
      <c r="F117" s="5" t="s">
        <v>387</v>
      </c>
      <c r="G117" s="4" t="s">
        <v>38</v>
      </c>
      <c r="H117" s="4"/>
      <c r="I117" s="29" t="s">
        <v>387</v>
      </c>
      <c r="J117" s="29" t="s">
        <v>667</v>
      </c>
      <c r="K117" s="29"/>
      <c r="L117" s="29" t="s">
        <v>200</v>
      </c>
      <c r="M117" s="29">
        <v>0</v>
      </c>
      <c r="N117" s="29">
        <v>7</v>
      </c>
      <c r="O117" s="29"/>
      <c r="P117" s="45"/>
      <c r="Q117" s="45"/>
      <c r="R117" s="45"/>
      <c r="S117" s="29" t="str">
        <f t="shared" si="10"/>
        <v>No</v>
      </c>
      <c r="T117" s="29" t="str">
        <f t="shared" si="13"/>
        <v>Yes</v>
      </c>
      <c r="U117" s="29" t="str">
        <f t="shared" si="11"/>
        <v>Yes</v>
      </c>
      <c r="V117" s="29" t="str">
        <f t="shared" si="14"/>
        <v>No</v>
      </c>
    </row>
    <row r="118" spans="1:22" ht="20.25" customHeight="1">
      <c r="A118" t="s">
        <v>668</v>
      </c>
      <c r="B118" s="4" t="s">
        <v>546</v>
      </c>
      <c r="C118" s="4" t="s">
        <v>644</v>
      </c>
      <c r="D118" s="5" t="s">
        <v>669</v>
      </c>
      <c r="E118" s="5" t="s">
        <v>670</v>
      </c>
      <c r="F118" s="5" t="s">
        <v>387</v>
      </c>
      <c r="G118" s="4" t="s">
        <v>38</v>
      </c>
      <c r="H118" s="4"/>
      <c r="I118" s="29" t="s">
        <v>387</v>
      </c>
      <c r="J118" t="s">
        <v>668</v>
      </c>
      <c r="K118" s="29"/>
      <c r="L118" t="s">
        <v>671</v>
      </c>
      <c r="M118" s="29">
        <v>0</v>
      </c>
      <c r="N118" s="29">
        <v>7</v>
      </c>
      <c r="O118" s="29"/>
      <c r="P118" s="45"/>
      <c r="Q118" s="45"/>
      <c r="R118" s="45"/>
      <c r="S118" s="29" t="str">
        <f t="shared" si="10"/>
        <v>No</v>
      </c>
      <c r="T118" s="29" t="s">
        <v>13</v>
      </c>
      <c r="U118" s="29" t="s">
        <v>38</v>
      </c>
      <c r="V118" s="29" t="str">
        <f t="shared" si="14"/>
        <v>No</v>
      </c>
    </row>
    <row r="119" spans="1:22" ht="20.25" customHeight="1">
      <c r="A119" s="5" t="s">
        <v>672</v>
      </c>
      <c r="B119" s="4" t="s">
        <v>546</v>
      </c>
      <c r="C119" s="4" t="s">
        <v>644</v>
      </c>
      <c r="D119" s="5" t="s">
        <v>577</v>
      </c>
      <c r="E119" s="5" t="s">
        <v>649</v>
      </c>
      <c r="F119" s="5" t="s">
        <v>387</v>
      </c>
      <c r="G119" s="4" t="s">
        <v>38</v>
      </c>
      <c r="H119" s="4"/>
      <c r="I119" s="29" t="s">
        <v>387</v>
      </c>
      <c r="J119" s="29" t="s">
        <v>672</v>
      </c>
      <c r="K119" s="29"/>
      <c r="L119" s="29" t="s">
        <v>203</v>
      </c>
      <c r="M119" s="29">
        <v>0</v>
      </c>
      <c r="N119" s="29">
        <v>7</v>
      </c>
      <c r="O119" s="29"/>
      <c r="P119" s="45"/>
      <c r="Q119" s="45"/>
      <c r="R119" s="45"/>
      <c r="S119" s="29" t="str">
        <f t="shared" si="10"/>
        <v>No</v>
      </c>
      <c r="T119" s="29" t="str">
        <f t="shared" si="13"/>
        <v>Yes</v>
      </c>
      <c r="U119" s="29" t="str">
        <f t="shared" si="11"/>
        <v>Yes</v>
      </c>
      <c r="V119" s="29" t="str">
        <f t="shared" si="14"/>
        <v>No</v>
      </c>
    </row>
    <row r="120" spans="1:22" ht="20.25" customHeight="1">
      <c r="A120" s="5" t="s">
        <v>673</v>
      </c>
      <c r="B120" s="4" t="s">
        <v>546</v>
      </c>
      <c r="C120" s="4" t="s">
        <v>644</v>
      </c>
      <c r="D120" s="5" t="s">
        <v>581</v>
      </c>
      <c r="E120" s="5" t="s">
        <v>649</v>
      </c>
      <c r="F120" s="5" t="s">
        <v>379</v>
      </c>
      <c r="G120" s="4" t="s">
        <v>38</v>
      </c>
      <c r="H120" s="4"/>
      <c r="I120" s="29" t="s">
        <v>379</v>
      </c>
      <c r="J120" s="29" t="s">
        <v>673</v>
      </c>
      <c r="K120" s="29"/>
      <c r="L120" s="29" t="s">
        <v>206</v>
      </c>
      <c r="M120" s="29">
        <v>0</v>
      </c>
      <c r="N120" s="29">
        <v>7</v>
      </c>
      <c r="O120" s="29"/>
      <c r="P120" s="45"/>
      <c r="Q120" s="45"/>
      <c r="R120" s="45"/>
      <c r="S120" s="29" t="str">
        <f t="shared" si="10"/>
        <v>No</v>
      </c>
      <c r="T120" s="29" t="str">
        <f t="shared" si="13"/>
        <v>Yes</v>
      </c>
      <c r="U120" s="29" t="str">
        <f t="shared" si="11"/>
        <v>Yes</v>
      </c>
      <c r="V120" s="29" t="str">
        <f t="shared" si="14"/>
        <v>No</v>
      </c>
    </row>
    <row r="121" spans="1:22" ht="20.25" customHeight="1">
      <c r="A121" s="5" t="s">
        <v>674</v>
      </c>
      <c r="B121" s="4" t="s">
        <v>546</v>
      </c>
      <c r="C121" s="4" t="s">
        <v>644</v>
      </c>
      <c r="D121" s="5" t="s">
        <v>414</v>
      </c>
      <c r="E121" s="5" t="s">
        <v>649</v>
      </c>
      <c r="G121" s="4" t="s">
        <v>38</v>
      </c>
      <c r="H121" s="4"/>
      <c r="I121" s="29" t="s">
        <v>379</v>
      </c>
      <c r="J121" s="29" t="s">
        <v>674</v>
      </c>
      <c r="K121" s="29"/>
      <c r="L121" s="29" t="s">
        <v>675</v>
      </c>
      <c r="M121" s="29">
        <v>0</v>
      </c>
      <c r="N121" s="29">
        <v>7</v>
      </c>
      <c r="O121" s="29"/>
      <c r="P121" s="45"/>
      <c r="Q121" s="45"/>
      <c r="R121" s="45"/>
      <c r="S121" s="29" t="str">
        <f t="shared" si="10"/>
        <v>No</v>
      </c>
      <c r="T121" s="29" t="str">
        <f t="shared" si="13"/>
        <v>Yes</v>
      </c>
      <c r="U121" s="29" t="str">
        <f t="shared" si="11"/>
        <v>Yes</v>
      </c>
      <c r="V121" s="29" t="str">
        <f t="shared" si="14"/>
        <v>Yes</v>
      </c>
    </row>
    <row r="122" spans="1:22" ht="20.25" customHeight="1">
      <c r="A122" s="5" t="s">
        <v>676</v>
      </c>
      <c r="B122" s="4" t="s">
        <v>546</v>
      </c>
      <c r="C122" s="4" t="s">
        <v>644</v>
      </c>
      <c r="D122" s="5" t="s">
        <v>180</v>
      </c>
      <c r="E122" s="5" t="s">
        <v>649</v>
      </c>
      <c r="F122" s="5" t="s">
        <v>418</v>
      </c>
      <c r="G122" s="4" t="s">
        <v>38</v>
      </c>
      <c r="H122" s="4"/>
      <c r="I122" s="29" t="s">
        <v>484</v>
      </c>
      <c r="J122" s="29" t="s">
        <v>676</v>
      </c>
      <c r="K122" s="29"/>
      <c r="L122" s="29" t="s">
        <v>180</v>
      </c>
      <c r="M122" s="29">
        <v>0</v>
      </c>
      <c r="N122" s="29">
        <v>7</v>
      </c>
      <c r="O122" s="29"/>
      <c r="P122" s="45"/>
      <c r="Q122" s="45"/>
      <c r="R122" s="45"/>
      <c r="S122" s="29" t="str">
        <f t="shared" si="10"/>
        <v>No</v>
      </c>
      <c r="T122" s="29" t="str">
        <f t="shared" si="13"/>
        <v>No</v>
      </c>
      <c r="U122" s="29" t="str">
        <f t="shared" si="11"/>
        <v>Yes</v>
      </c>
      <c r="V122" s="29" t="str">
        <f t="shared" si="14"/>
        <v>Yes</v>
      </c>
    </row>
    <row r="123" spans="1:22" ht="20.25" customHeight="1">
      <c r="A123" s="6" t="s">
        <v>677</v>
      </c>
      <c r="B123" s="16" t="s">
        <v>546</v>
      </c>
      <c r="C123" s="16" t="s">
        <v>644</v>
      </c>
      <c r="D123" s="6" t="s">
        <v>593</v>
      </c>
      <c r="E123" s="6" t="s">
        <v>678</v>
      </c>
      <c r="F123" s="6" t="s">
        <v>387</v>
      </c>
      <c r="G123" s="16" t="s">
        <v>38</v>
      </c>
      <c r="H123" s="16"/>
      <c r="I123" s="29" t="s">
        <v>456</v>
      </c>
      <c r="J123" s="29" t="s">
        <v>677</v>
      </c>
      <c r="K123" s="29"/>
      <c r="L123" s="29" t="s">
        <v>189</v>
      </c>
      <c r="M123" s="29">
        <v>0</v>
      </c>
      <c r="N123" s="29">
        <v>7</v>
      </c>
      <c r="O123" s="29"/>
      <c r="P123" s="45"/>
      <c r="Q123" s="45"/>
      <c r="R123" s="45"/>
      <c r="S123" s="29" t="str">
        <f t="shared" si="10"/>
        <v>No</v>
      </c>
      <c r="T123" s="29" t="str">
        <f t="shared" si="13"/>
        <v>Yes</v>
      </c>
      <c r="U123" s="29" t="str">
        <f t="shared" si="11"/>
        <v>Yes</v>
      </c>
      <c r="V123" s="29" t="str">
        <f t="shared" si="14"/>
        <v>Yes</v>
      </c>
    </row>
    <row r="124" spans="1:22" ht="20.25" customHeight="1">
      <c r="A124" s="5" t="s">
        <v>679</v>
      </c>
      <c r="B124" s="4" t="s">
        <v>546</v>
      </c>
      <c r="C124" s="4" t="s">
        <v>644</v>
      </c>
      <c r="D124" s="5" t="s">
        <v>680</v>
      </c>
      <c r="E124" s="6" t="s">
        <v>678</v>
      </c>
      <c r="F124" s="5" t="s">
        <v>379</v>
      </c>
      <c r="G124" s="4" t="s">
        <v>38</v>
      </c>
      <c r="H124" s="4"/>
      <c r="I124" s="29" t="s">
        <v>379</v>
      </c>
      <c r="J124" s="29" t="s">
        <v>679</v>
      </c>
      <c r="K124" s="29"/>
      <c r="L124" s="29" t="s">
        <v>181</v>
      </c>
      <c r="M124" s="29">
        <v>0</v>
      </c>
      <c r="N124" s="29">
        <v>7</v>
      </c>
      <c r="O124" s="29"/>
      <c r="P124" s="45"/>
      <c r="Q124" s="45"/>
      <c r="R124" s="45"/>
      <c r="S124" s="29" t="str">
        <f t="shared" si="10"/>
        <v>No</v>
      </c>
      <c r="T124" s="29" t="str">
        <f t="shared" si="13"/>
        <v>Yes</v>
      </c>
      <c r="U124" s="29" t="str">
        <f t="shared" si="11"/>
        <v>Yes</v>
      </c>
      <c r="V124" s="29" t="str">
        <f t="shared" si="14"/>
        <v>No</v>
      </c>
    </row>
    <row r="125" spans="1:22" ht="20.25" customHeight="1">
      <c r="A125" s="5" t="s">
        <v>681</v>
      </c>
      <c r="B125" s="4" t="s">
        <v>546</v>
      </c>
      <c r="C125" s="4" t="s">
        <v>682</v>
      </c>
      <c r="D125" s="5" t="s">
        <v>212</v>
      </c>
      <c r="E125" s="45" t="s">
        <v>683</v>
      </c>
      <c r="F125" s="5" t="s">
        <v>387</v>
      </c>
      <c r="G125" s="4" t="s">
        <v>38</v>
      </c>
      <c r="H125" s="4"/>
      <c r="I125" s="29" t="s">
        <v>387</v>
      </c>
      <c r="J125" s="29" t="s">
        <v>681</v>
      </c>
      <c r="K125" s="29" t="b">
        <v>0</v>
      </c>
      <c r="L125" s="45" t="s">
        <v>684</v>
      </c>
      <c r="M125" s="29">
        <v>0</v>
      </c>
      <c r="N125" s="29">
        <v>1</v>
      </c>
      <c r="O125" s="29" t="s">
        <v>520</v>
      </c>
      <c r="P125" s="45" t="e">
        <v>#N/A</v>
      </c>
      <c r="Q125" s="45" t="e">
        <v>#N/A</v>
      </c>
      <c r="R125" s="45" t="s">
        <v>683</v>
      </c>
      <c r="S125" s="29" t="str">
        <f t="shared" si="10"/>
        <v>No</v>
      </c>
      <c r="T125" s="29" t="str">
        <f t="shared" si="13"/>
        <v>Yes</v>
      </c>
      <c r="U125" s="29" t="str">
        <f t="shared" si="11"/>
        <v>No</v>
      </c>
      <c r="V125" s="29" t="str">
        <f t="shared" si="14"/>
        <v>No</v>
      </c>
    </row>
    <row r="126" spans="1:22" ht="20.25" customHeight="1">
      <c r="A126" s="5" t="s">
        <v>685</v>
      </c>
      <c r="B126" s="4" t="s">
        <v>546</v>
      </c>
      <c r="C126" s="4" t="s">
        <v>682</v>
      </c>
      <c r="D126" s="5" t="s">
        <v>213</v>
      </c>
      <c r="E126" s="5" t="s">
        <v>686</v>
      </c>
      <c r="F126" s="5" t="s">
        <v>418</v>
      </c>
      <c r="G126" s="4" t="s">
        <v>13</v>
      </c>
      <c r="H126" s="32" t="s">
        <v>687</v>
      </c>
      <c r="I126" s="29" t="s">
        <v>484</v>
      </c>
      <c r="J126" s="29" t="s">
        <v>685</v>
      </c>
      <c r="K126" s="29" t="e">
        <v>#N/A</v>
      </c>
      <c r="L126" s="45" t="s">
        <v>213</v>
      </c>
      <c r="M126" s="29">
        <v>0</v>
      </c>
      <c r="N126" s="29">
        <v>1</v>
      </c>
      <c r="O126" s="29" t="e">
        <v>#N/A</v>
      </c>
      <c r="P126" s="45" t="e">
        <v>#N/A</v>
      </c>
      <c r="Q126" s="45" t="e">
        <v>#N/A</v>
      </c>
      <c r="R126" s="45" t="e">
        <v>#N/A</v>
      </c>
      <c r="S126" s="29" t="str">
        <f t="shared" si="10"/>
        <v>No</v>
      </c>
      <c r="T126" s="29" t="str">
        <f t="shared" si="13"/>
        <v>No</v>
      </c>
      <c r="U126" s="29" t="s">
        <v>13</v>
      </c>
      <c r="V126" s="29" t="str">
        <f t="shared" si="14"/>
        <v>Yes</v>
      </c>
    </row>
    <row r="127" spans="1:22" ht="20.25" customHeight="1">
      <c r="A127" s="5" t="s">
        <v>688</v>
      </c>
      <c r="B127" s="4" t="s">
        <v>546</v>
      </c>
      <c r="C127" s="4" t="s">
        <v>682</v>
      </c>
      <c r="D127" s="5" t="s">
        <v>214</v>
      </c>
      <c r="E127" s="5" t="s">
        <v>686</v>
      </c>
      <c r="F127" s="5" t="s">
        <v>418</v>
      </c>
      <c r="G127" s="4" t="s">
        <v>38</v>
      </c>
      <c r="H127" s="32"/>
      <c r="I127" s="29" t="s">
        <v>484</v>
      </c>
      <c r="J127" s="29" t="s">
        <v>688</v>
      </c>
      <c r="K127" s="29" t="e">
        <v>#N/A</v>
      </c>
      <c r="L127" s="45" t="s">
        <v>214</v>
      </c>
      <c r="M127" s="29">
        <v>0</v>
      </c>
      <c r="N127" s="29">
        <v>1</v>
      </c>
      <c r="O127" s="29" t="e">
        <v>#N/A</v>
      </c>
      <c r="P127" s="45" t="e">
        <v>#N/A</v>
      </c>
      <c r="Q127" s="45" t="e">
        <v>#N/A</v>
      </c>
      <c r="R127" s="45" t="e">
        <v>#N/A</v>
      </c>
      <c r="S127" s="29" t="str">
        <f t="shared" si="10"/>
        <v>No</v>
      </c>
      <c r="T127" s="29" t="str">
        <f t="shared" si="13"/>
        <v>No</v>
      </c>
      <c r="U127" s="29" t="s">
        <v>13</v>
      </c>
      <c r="V127" s="29" t="str">
        <f t="shared" si="14"/>
        <v>Yes</v>
      </c>
    </row>
    <row r="128" spans="1:22" ht="20.25" customHeight="1">
      <c r="A128" s="5" t="s">
        <v>689</v>
      </c>
      <c r="B128" s="4" t="s">
        <v>546</v>
      </c>
      <c r="C128" s="4" t="s">
        <v>682</v>
      </c>
      <c r="D128" s="5" t="s">
        <v>690</v>
      </c>
      <c r="E128" s="5" t="s">
        <v>686</v>
      </c>
      <c r="F128" s="5" t="s">
        <v>418</v>
      </c>
      <c r="G128" s="4" t="s">
        <v>13</v>
      </c>
      <c r="H128" s="32" t="s">
        <v>687</v>
      </c>
      <c r="I128" s="29" t="s">
        <v>484</v>
      </c>
      <c r="J128" s="29" t="s">
        <v>689</v>
      </c>
      <c r="K128" s="29" t="e">
        <v>#N/A</v>
      </c>
      <c r="L128" s="45" t="s">
        <v>690</v>
      </c>
      <c r="M128" s="29">
        <v>0</v>
      </c>
      <c r="N128" s="29">
        <v>1</v>
      </c>
      <c r="O128" s="29" t="e">
        <v>#N/A</v>
      </c>
      <c r="P128" s="45" t="e">
        <v>#N/A</v>
      </c>
      <c r="Q128" s="45" t="e">
        <v>#N/A</v>
      </c>
      <c r="R128" s="45" t="e">
        <v>#N/A</v>
      </c>
      <c r="S128" s="29" t="str">
        <f t="shared" si="10"/>
        <v>No</v>
      </c>
      <c r="T128" s="29" t="str">
        <f t="shared" si="13"/>
        <v>No</v>
      </c>
      <c r="U128" s="29" t="s">
        <v>13</v>
      </c>
      <c r="V128" s="29" t="str">
        <f t="shared" si="14"/>
        <v>Yes</v>
      </c>
    </row>
    <row r="129" spans="1:22" ht="20.25" customHeight="1">
      <c r="A129" s="5" t="s">
        <v>691</v>
      </c>
      <c r="B129" s="4" t="s">
        <v>546</v>
      </c>
      <c r="C129" s="4" t="s">
        <v>682</v>
      </c>
      <c r="D129" s="5" t="s">
        <v>216</v>
      </c>
      <c r="E129" s="45" t="s">
        <v>692</v>
      </c>
      <c r="F129" s="5" t="s">
        <v>387</v>
      </c>
      <c r="G129" s="4" t="s">
        <v>38</v>
      </c>
      <c r="H129" s="4"/>
      <c r="I129" s="29" t="s">
        <v>387</v>
      </c>
      <c r="J129" s="29" t="s">
        <v>691</v>
      </c>
      <c r="K129" s="29" t="b">
        <v>0</v>
      </c>
      <c r="L129" s="45" t="s">
        <v>216</v>
      </c>
      <c r="M129" s="29">
        <v>0</v>
      </c>
      <c r="N129" s="29">
        <v>1</v>
      </c>
      <c r="O129" s="29" t="e">
        <v>#N/A</v>
      </c>
      <c r="P129" s="45" t="e">
        <v>#N/A</v>
      </c>
      <c r="Q129" s="45" t="e">
        <v>#N/A</v>
      </c>
      <c r="R129" s="45" t="s">
        <v>692</v>
      </c>
      <c r="S129" s="29" t="str">
        <f t="shared" si="10"/>
        <v>No</v>
      </c>
      <c r="T129" s="29" t="str">
        <f t="shared" si="13"/>
        <v>No</v>
      </c>
      <c r="U129" s="29" t="str">
        <f>IF(R129=E129,"No", "Yes")</f>
        <v>No</v>
      </c>
      <c r="V129" s="29" t="str">
        <f t="shared" si="14"/>
        <v>No</v>
      </c>
    </row>
    <row r="130" spans="1:22" ht="20.25" customHeight="1">
      <c r="A130" s="5" t="s">
        <v>693</v>
      </c>
      <c r="B130" s="4" t="s">
        <v>546</v>
      </c>
      <c r="C130" s="4" t="s">
        <v>682</v>
      </c>
      <c r="D130" s="5" t="s">
        <v>218</v>
      </c>
      <c r="E130" s="45" t="s">
        <v>692</v>
      </c>
      <c r="F130" s="5" t="s">
        <v>484</v>
      </c>
      <c r="G130" s="4" t="s">
        <v>13</v>
      </c>
      <c r="H130" s="32" t="s">
        <v>687</v>
      </c>
      <c r="I130" s="29" t="s">
        <v>484</v>
      </c>
      <c r="J130" s="29" t="s">
        <v>693</v>
      </c>
      <c r="K130" s="29" t="e">
        <v>#N/A</v>
      </c>
      <c r="L130" s="45" t="s">
        <v>218</v>
      </c>
      <c r="M130" s="29">
        <v>0</v>
      </c>
      <c r="N130" s="29">
        <v>1</v>
      </c>
      <c r="O130" s="29" t="e">
        <v>#N/A</v>
      </c>
      <c r="P130" s="45" t="e">
        <v>#N/A</v>
      </c>
      <c r="Q130" s="45" t="e">
        <v>#N/A</v>
      </c>
      <c r="R130" s="45" t="s">
        <v>692</v>
      </c>
      <c r="S130" s="29" t="str">
        <f t="shared" si="10"/>
        <v>No</v>
      </c>
      <c r="T130" s="29" t="str">
        <f t="shared" si="13"/>
        <v>No</v>
      </c>
      <c r="U130" s="29" t="str">
        <f>IF(R130=E130,"No", "Yes")</f>
        <v>No</v>
      </c>
      <c r="V130" s="29" t="str">
        <f t="shared" si="14"/>
        <v>No</v>
      </c>
    </row>
    <row r="131" spans="1:22" ht="20.25" customHeight="1">
      <c r="A131" s="5" t="s">
        <v>694</v>
      </c>
      <c r="B131" s="4" t="s">
        <v>546</v>
      </c>
      <c r="C131" s="4" t="s">
        <v>682</v>
      </c>
      <c r="D131" s="5" t="s">
        <v>223</v>
      </c>
      <c r="E131" s="5" t="s">
        <v>378</v>
      </c>
      <c r="F131" s="5" t="s">
        <v>418</v>
      </c>
      <c r="G131" s="4" t="s">
        <v>13</v>
      </c>
      <c r="H131" s="32" t="s">
        <v>687</v>
      </c>
      <c r="I131" s="29" t="s">
        <v>484</v>
      </c>
      <c r="J131" s="29" t="s">
        <v>694</v>
      </c>
      <c r="K131" s="29" t="e">
        <v>#N/A</v>
      </c>
      <c r="L131" s="45" t="s">
        <v>223</v>
      </c>
      <c r="M131" s="29">
        <v>0</v>
      </c>
      <c r="N131" s="29">
        <v>1</v>
      </c>
      <c r="O131" s="29" t="e">
        <v>#N/A</v>
      </c>
      <c r="P131" s="45" t="e">
        <v>#N/A</v>
      </c>
      <c r="Q131" s="45" t="s">
        <v>695</v>
      </c>
      <c r="R131" s="45" t="e">
        <v>#N/A</v>
      </c>
      <c r="S131" s="29" t="str">
        <f t="shared" si="10"/>
        <v>No</v>
      </c>
      <c r="T131" s="29" t="str">
        <f t="shared" si="13"/>
        <v>No</v>
      </c>
      <c r="U131" s="29" t="s">
        <v>13</v>
      </c>
      <c r="V131" s="29" t="str">
        <f t="shared" si="14"/>
        <v>Yes</v>
      </c>
    </row>
    <row r="132" spans="1:22" ht="20.25" customHeight="1">
      <c r="A132" s="5" t="s">
        <v>696</v>
      </c>
      <c r="B132" s="4" t="s">
        <v>546</v>
      </c>
      <c r="C132" s="4" t="s">
        <v>682</v>
      </c>
      <c r="D132" s="5" t="s">
        <v>220</v>
      </c>
      <c r="E132" s="45" t="s">
        <v>697</v>
      </c>
      <c r="F132" s="5" t="s">
        <v>418</v>
      </c>
      <c r="G132" s="4" t="s">
        <v>13</v>
      </c>
      <c r="H132" s="32" t="s">
        <v>687</v>
      </c>
      <c r="I132" s="29" t="s">
        <v>484</v>
      </c>
      <c r="J132" s="29" t="s">
        <v>696</v>
      </c>
      <c r="K132" s="29" t="e">
        <v>#N/A</v>
      </c>
      <c r="L132" s="45" t="s">
        <v>220</v>
      </c>
      <c r="M132" s="29">
        <v>0</v>
      </c>
      <c r="N132" s="29">
        <v>1</v>
      </c>
      <c r="O132" s="29" t="e">
        <v>#N/A</v>
      </c>
      <c r="P132" s="45" t="e">
        <v>#N/A</v>
      </c>
      <c r="Q132" s="45" t="s">
        <v>698</v>
      </c>
      <c r="R132" s="45" t="s">
        <v>697</v>
      </c>
      <c r="S132" s="29" t="str">
        <f t="shared" si="10"/>
        <v>No</v>
      </c>
      <c r="T132" s="29" t="str">
        <f t="shared" si="13"/>
        <v>No</v>
      </c>
      <c r="U132" s="29" t="str">
        <f>IF(R132=E132,"No", "Yes")</f>
        <v>No</v>
      </c>
      <c r="V132" s="29" t="str">
        <f t="shared" si="14"/>
        <v>Yes</v>
      </c>
    </row>
    <row r="133" spans="1:22" ht="20.25" customHeight="1">
      <c r="A133" s="5" t="s">
        <v>699</v>
      </c>
      <c r="B133" s="4" t="s">
        <v>546</v>
      </c>
      <c r="C133" s="4" t="s">
        <v>682</v>
      </c>
      <c r="D133" s="5" t="s">
        <v>221</v>
      </c>
      <c r="E133" s="45" t="s">
        <v>378</v>
      </c>
      <c r="F133" s="5" t="s">
        <v>484</v>
      </c>
      <c r="G133" s="4" t="s">
        <v>38</v>
      </c>
      <c r="H133" s="4"/>
      <c r="I133" s="29" t="s">
        <v>484</v>
      </c>
      <c r="J133" s="29" t="s">
        <v>699</v>
      </c>
      <c r="K133" s="29" t="e">
        <v>#N/A</v>
      </c>
      <c r="L133" s="45" t="s">
        <v>221</v>
      </c>
      <c r="M133" s="29">
        <v>0</v>
      </c>
      <c r="N133" s="29">
        <v>1</v>
      </c>
      <c r="O133" s="29" t="e">
        <v>#N/A</v>
      </c>
      <c r="P133" s="45" t="e">
        <v>#N/A</v>
      </c>
      <c r="Q133" s="45" t="e">
        <v>#N/A</v>
      </c>
      <c r="R133" s="45" t="s">
        <v>378</v>
      </c>
      <c r="S133" s="29" t="str">
        <f t="shared" si="10"/>
        <v>No</v>
      </c>
      <c r="T133" s="29" t="str">
        <f t="shared" si="13"/>
        <v>No</v>
      </c>
      <c r="U133" s="29" t="str">
        <f>IF(R133=E133,"No", "Yes")</f>
        <v>No</v>
      </c>
      <c r="V133" s="29" t="str">
        <f t="shared" si="14"/>
        <v>No</v>
      </c>
    </row>
    <row r="134" spans="1:22" ht="20.25" customHeight="1">
      <c r="A134" s="5" t="s">
        <v>700</v>
      </c>
      <c r="B134" s="4" t="s">
        <v>546</v>
      </c>
      <c r="C134" s="4" t="s">
        <v>682</v>
      </c>
      <c r="D134" s="11" t="s">
        <v>701</v>
      </c>
      <c r="E134" s="45" t="s">
        <v>702</v>
      </c>
      <c r="F134" s="5" t="s">
        <v>418</v>
      </c>
      <c r="G134" s="4" t="s">
        <v>38</v>
      </c>
      <c r="H134" s="4"/>
      <c r="I134" s="29" t="s">
        <v>484</v>
      </c>
      <c r="J134" s="29" t="s">
        <v>700</v>
      </c>
      <c r="K134" s="29" t="e">
        <v>#N/A</v>
      </c>
      <c r="L134" s="45" t="s">
        <v>701</v>
      </c>
      <c r="M134" s="29">
        <v>0</v>
      </c>
      <c r="N134" s="29">
        <v>1</v>
      </c>
      <c r="O134" s="29" t="e">
        <v>#N/A</v>
      </c>
      <c r="P134" s="45" t="e">
        <v>#N/A</v>
      </c>
      <c r="Q134" s="45" t="s">
        <v>703</v>
      </c>
      <c r="R134" s="45" t="e">
        <v>#N/A</v>
      </c>
      <c r="S134" s="29" t="str">
        <f t="shared" si="10"/>
        <v>No</v>
      </c>
      <c r="T134" s="29" t="str">
        <f t="shared" si="13"/>
        <v>No</v>
      </c>
      <c r="U134" s="29" t="s">
        <v>13</v>
      </c>
      <c r="V134" s="29" t="str">
        <f t="shared" si="14"/>
        <v>Yes</v>
      </c>
    </row>
    <row r="135" spans="1:22" ht="20.25" customHeight="1">
      <c r="A135" s="5" t="s">
        <v>704</v>
      </c>
      <c r="B135" s="4" t="s">
        <v>546</v>
      </c>
      <c r="C135" s="4" t="s">
        <v>682</v>
      </c>
      <c r="D135" s="5" t="s">
        <v>705</v>
      </c>
      <c r="E135" s="45" t="s">
        <v>702</v>
      </c>
      <c r="F135" s="5" t="s">
        <v>418</v>
      </c>
      <c r="G135" s="4" t="s">
        <v>13</v>
      </c>
      <c r="H135" s="32" t="s">
        <v>687</v>
      </c>
      <c r="I135" s="29" t="s">
        <v>484</v>
      </c>
      <c r="J135" s="29" t="s">
        <v>704</v>
      </c>
      <c r="K135" s="29" t="e">
        <v>#N/A</v>
      </c>
      <c r="L135" s="45" t="s">
        <v>705</v>
      </c>
      <c r="M135" s="29">
        <v>0</v>
      </c>
      <c r="N135" s="29">
        <v>1</v>
      </c>
      <c r="O135" s="29" t="e">
        <v>#N/A</v>
      </c>
      <c r="P135" s="45" t="e">
        <v>#N/A</v>
      </c>
      <c r="Q135" s="45" t="s">
        <v>706</v>
      </c>
      <c r="R135" s="45" t="e">
        <v>#N/A</v>
      </c>
      <c r="S135" s="29" t="str">
        <f t="shared" si="10"/>
        <v>No</v>
      </c>
      <c r="T135" s="29" t="str">
        <f t="shared" si="13"/>
        <v>No</v>
      </c>
      <c r="U135" s="29" t="s">
        <v>13</v>
      </c>
      <c r="V135" s="29" t="str">
        <f t="shared" si="14"/>
        <v>Yes</v>
      </c>
    </row>
    <row r="136" spans="1:22" ht="20.25" customHeight="1">
      <c r="A136" s="5" t="s">
        <v>707</v>
      </c>
      <c r="B136" s="4" t="s">
        <v>546</v>
      </c>
      <c r="C136" s="4" t="s">
        <v>682</v>
      </c>
      <c r="D136" s="5" t="s">
        <v>708</v>
      </c>
      <c r="E136" s="45" t="s">
        <v>702</v>
      </c>
      <c r="F136" s="5" t="s">
        <v>418</v>
      </c>
      <c r="G136" s="4" t="s">
        <v>13</v>
      </c>
      <c r="H136" s="32" t="s">
        <v>687</v>
      </c>
      <c r="I136" s="29" t="s">
        <v>484</v>
      </c>
      <c r="J136" s="29" t="s">
        <v>707</v>
      </c>
      <c r="K136" s="29" t="e">
        <v>#N/A</v>
      </c>
      <c r="L136" s="45" t="s">
        <v>708</v>
      </c>
      <c r="M136" s="29">
        <v>0</v>
      </c>
      <c r="N136" s="29">
        <v>1</v>
      </c>
      <c r="O136" s="29" t="e">
        <v>#N/A</v>
      </c>
      <c r="P136" s="45" t="e">
        <v>#N/A</v>
      </c>
      <c r="Q136" s="45" t="e">
        <v>#N/A</v>
      </c>
      <c r="R136" s="45" t="e">
        <v>#N/A</v>
      </c>
      <c r="S136" s="29" t="str">
        <f t="shared" si="10"/>
        <v>No</v>
      </c>
      <c r="T136" s="29" t="str">
        <f t="shared" si="13"/>
        <v>No</v>
      </c>
      <c r="U136" s="29" t="s">
        <v>13</v>
      </c>
      <c r="V136" s="29" t="str">
        <f t="shared" si="14"/>
        <v>Yes</v>
      </c>
    </row>
    <row r="137" spans="1:22" ht="20.25" customHeight="1">
      <c r="A137" s="5" t="s">
        <v>709</v>
      </c>
      <c r="B137" s="4" t="s">
        <v>546</v>
      </c>
      <c r="C137" s="4" t="s">
        <v>682</v>
      </c>
      <c r="D137" s="5" t="s">
        <v>710</v>
      </c>
      <c r="E137" s="45" t="s">
        <v>702</v>
      </c>
      <c r="F137" s="5" t="s">
        <v>418</v>
      </c>
      <c r="G137" s="4" t="s">
        <v>38</v>
      </c>
      <c r="H137" s="4"/>
      <c r="I137" s="29" t="s">
        <v>484</v>
      </c>
      <c r="J137" s="29" t="s">
        <v>709</v>
      </c>
      <c r="K137" s="29" t="e">
        <v>#N/A</v>
      </c>
      <c r="L137" s="45" t="s">
        <v>710</v>
      </c>
      <c r="M137" s="29">
        <v>0</v>
      </c>
      <c r="N137" s="29">
        <v>1</v>
      </c>
      <c r="O137" s="29" t="e">
        <v>#N/A</v>
      </c>
      <c r="P137" s="45" t="e">
        <v>#N/A</v>
      </c>
      <c r="Q137" s="45" t="e">
        <v>#N/A</v>
      </c>
      <c r="R137" s="45" t="e">
        <v>#N/A</v>
      </c>
      <c r="S137" s="29" t="str">
        <f t="shared" si="10"/>
        <v>No</v>
      </c>
      <c r="T137" s="29" t="str">
        <f t="shared" si="13"/>
        <v>No</v>
      </c>
      <c r="U137" s="29" t="s">
        <v>13</v>
      </c>
      <c r="V137" s="29" t="str">
        <f t="shared" si="14"/>
        <v>Yes</v>
      </c>
    </row>
    <row r="138" spans="1:22" ht="20.25" customHeight="1">
      <c r="A138" s="5" t="s">
        <v>711</v>
      </c>
      <c r="B138" s="4" t="s">
        <v>546</v>
      </c>
      <c r="C138" s="4" t="s">
        <v>682</v>
      </c>
      <c r="D138" s="5" t="s">
        <v>712</v>
      </c>
      <c r="E138" s="45" t="s">
        <v>702</v>
      </c>
      <c r="F138" s="5" t="s">
        <v>418</v>
      </c>
      <c r="G138" s="4" t="s">
        <v>13</v>
      </c>
      <c r="H138" s="32" t="s">
        <v>687</v>
      </c>
      <c r="I138" s="29" t="s">
        <v>484</v>
      </c>
      <c r="J138" s="29" t="s">
        <v>711</v>
      </c>
      <c r="K138" s="29" t="e">
        <v>#N/A</v>
      </c>
      <c r="L138" s="45" t="s">
        <v>712</v>
      </c>
      <c r="M138" s="29">
        <v>0</v>
      </c>
      <c r="N138" s="29">
        <v>1</v>
      </c>
      <c r="O138" s="29" t="e">
        <v>#N/A</v>
      </c>
      <c r="P138" s="45" t="e">
        <v>#N/A</v>
      </c>
      <c r="Q138" s="45" t="e">
        <v>#N/A</v>
      </c>
      <c r="R138" s="45" t="e">
        <v>#N/A</v>
      </c>
      <c r="S138" s="29" t="str">
        <f t="shared" si="10"/>
        <v>No</v>
      </c>
      <c r="T138" s="29" t="str">
        <f t="shared" si="13"/>
        <v>No</v>
      </c>
      <c r="U138" s="29" t="s">
        <v>13</v>
      </c>
      <c r="V138" s="29" t="str">
        <f t="shared" si="14"/>
        <v>Yes</v>
      </c>
    </row>
    <row r="139" spans="1:22" ht="20.25" customHeight="1">
      <c r="A139" s="94" t="s">
        <v>713</v>
      </c>
      <c r="B139" s="4" t="s">
        <v>546</v>
      </c>
      <c r="C139" s="4" t="s">
        <v>682</v>
      </c>
      <c r="D139" s="5" t="s">
        <v>714</v>
      </c>
      <c r="E139" s="45" t="s">
        <v>702</v>
      </c>
      <c r="F139" s="5" t="s">
        <v>418</v>
      </c>
      <c r="G139" s="4" t="s">
        <v>13</v>
      </c>
      <c r="H139" s="32" t="s">
        <v>687</v>
      </c>
      <c r="I139" s="29" t="s">
        <v>484</v>
      </c>
      <c r="J139" s="29" t="s">
        <v>713</v>
      </c>
      <c r="K139" s="29" t="e">
        <v>#N/A</v>
      </c>
      <c r="L139" s="45" t="s">
        <v>714</v>
      </c>
      <c r="M139" s="29">
        <v>0</v>
      </c>
      <c r="N139" s="29">
        <v>1</v>
      </c>
      <c r="O139" s="29" t="e">
        <v>#N/A</v>
      </c>
      <c r="P139" s="45" t="e">
        <v>#N/A</v>
      </c>
      <c r="Q139" s="45" t="e">
        <v>#N/A</v>
      </c>
      <c r="R139" s="45" t="e">
        <v>#N/A</v>
      </c>
      <c r="S139" s="29" t="str">
        <f t="shared" si="10"/>
        <v>No</v>
      </c>
      <c r="T139" s="29" t="str">
        <f t="shared" si="13"/>
        <v>No</v>
      </c>
      <c r="U139" s="29" t="s">
        <v>13</v>
      </c>
      <c r="V139" s="29" t="str">
        <f t="shared" si="14"/>
        <v>Yes</v>
      </c>
    </row>
    <row r="140" spans="1:22" ht="20.25" customHeight="1">
      <c r="E140" s="5" t="s">
        <v>378</v>
      </c>
      <c r="G140" s="4"/>
      <c r="H140" s="4"/>
      <c r="I140" s="29" t="s">
        <v>419</v>
      </c>
      <c r="J140" s="29" t="e">
        <v>#N/A</v>
      </c>
      <c r="K140" s="29" t="e">
        <v>#N/A</v>
      </c>
      <c r="L140" s="45" t="e">
        <v>#N/A</v>
      </c>
      <c r="M140" s="29" t="e">
        <v>#N/A</v>
      </c>
      <c r="N140" s="29" t="e">
        <v>#N/A</v>
      </c>
      <c r="O140" s="29" t="e">
        <v>#N/A</v>
      </c>
      <c r="P140" s="45" t="e">
        <v>#N/A</v>
      </c>
      <c r="Q140" s="45" t="e">
        <v>#N/A</v>
      </c>
      <c r="R140" s="45" t="e">
        <v>#N/A</v>
      </c>
      <c r="S140" s="29" t="str">
        <f t="shared" si="10"/>
        <v>Yes</v>
      </c>
      <c r="T140" s="29" t="e">
        <f t="shared" si="13"/>
        <v>#N/A</v>
      </c>
      <c r="U140" s="29" t="e">
        <f t="shared" ref="U140:U144" si="15">IF(R140=E140,"No", "Yes")</f>
        <v>#N/A</v>
      </c>
      <c r="V140" s="29" t="str">
        <f t="shared" si="14"/>
        <v>Yes</v>
      </c>
    </row>
    <row r="141" spans="1:22" ht="20.25" customHeight="1">
      <c r="A141" s="5" t="s">
        <v>715</v>
      </c>
      <c r="B141" s="4" t="s">
        <v>546</v>
      </c>
      <c r="C141" s="4" t="s">
        <v>682</v>
      </c>
      <c r="D141" s="11" t="s">
        <v>716</v>
      </c>
      <c r="E141" s="45" t="s">
        <v>717</v>
      </c>
      <c r="F141" s="5" t="s">
        <v>379</v>
      </c>
      <c r="G141" s="4" t="s">
        <v>38</v>
      </c>
      <c r="H141" s="4"/>
      <c r="I141" s="29" t="s">
        <v>379</v>
      </c>
      <c r="J141" s="29" t="s">
        <v>715</v>
      </c>
      <c r="K141" s="29" t="e">
        <v>#N/A</v>
      </c>
      <c r="L141" s="45" t="s">
        <v>716</v>
      </c>
      <c r="M141" s="29">
        <v>0</v>
      </c>
      <c r="N141" s="29">
        <v>1</v>
      </c>
      <c r="O141" s="29" t="e">
        <v>#N/A</v>
      </c>
      <c r="P141" s="45" t="s">
        <v>718</v>
      </c>
      <c r="Q141" s="45" t="s">
        <v>718</v>
      </c>
      <c r="R141" s="45" t="s">
        <v>717</v>
      </c>
      <c r="S141" s="29" t="str">
        <f t="shared" si="10"/>
        <v>No</v>
      </c>
      <c r="T141" s="29" t="str">
        <f t="shared" si="13"/>
        <v>No</v>
      </c>
      <c r="U141" s="29" t="str">
        <f t="shared" si="15"/>
        <v>No</v>
      </c>
      <c r="V141" s="29" t="str">
        <f t="shared" si="14"/>
        <v>No</v>
      </c>
    </row>
    <row r="142" spans="1:22" ht="20.25" customHeight="1">
      <c r="A142" s="5" t="s">
        <v>719</v>
      </c>
      <c r="B142" s="4" t="s">
        <v>546</v>
      </c>
      <c r="C142" s="4" t="s">
        <v>682</v>
      </c>
      <c r="D142" s="11" t="s">
        <v>720</v>
      </c>
      <c r="E142" s="45" t="s">
        <v>721</v>
      </c>
      <c r="F142" s="5" t="s">
        <v>379</v>
      </c>
      <c r="G142" s="4" t="s">
        <v>38</v>
      </c>
      <c r="H142" s="4"/>
      <c r="I142" s="29" t="s">
        <v>379</v>
      </c>
      <c r="J142" s="29" t="s">
        <v>719</v>
      </c>
      <c r="K142" s="29" t="e">
        <v>#N/A</v>
      </c>
      <c r="L142" s="45" t="s">
        <v>720</v>
      </c>
      <c r="M142" s="29">
        <v>0</v>
      </c>
      <c r="N142" s="29">
        <v>1</v>
      </c>
      <c r="O142" s="29" t="e">
        <v>#N/A</v>
      </c>
      <c r="P142" s="45" t="e">
        <v>#N/A</v>
      </c>
      <c r="Q142" s="45" t="s">
        <v>722</v>
      </c>
      <c r="R142" s="45" t="s">
        <v>723</v>
      </c>
      <c r="S142" s="29" t="str">
        <f t="shared" si="10"/>
        <v>No</v>
      </c>
      <c r="T142" s="29" t="str">
        <f t="shared" si="13"/>
        <v>No</v>
      </c>
      <c r="U142" s="29" t="str">
        <f t="shared" si="15"/>
        <v>Yes</v>
      </c>
      <c r="V142" s="29" t="str">
        <f t="shared" si="14"/>
        <v>No</v>
      </c>
    </row>
    <row r="143" spans="1:22" ht="20.25" customHeight="1">
      <c r="A143" s="5" t="s">
        <v>724</v>
      </c>
      <c r="B143" s="4" t="s">
        <v>546</v>
      </c>
      <c r="C143" s="4" t="s">
        <v>682</v>
      </c>
      <c r="D143" s="11" t="s">
        <v>725</v>
      </c>
      <c r="E143" s="45" t="s">
        <v>721</v>
      </c>
      <c r="F143" s="5" t="s">
        <v>379</v>
      </c>
      <c r="G143" s="4" t="s">
        <v>38</v>
      </c>
      <c r="H143" s="4"/>
      <c r="I143" s="29" t="s">
        <v>379</v>
      </c>
      <c r="J143" s="29" t="s">
        <v>724</v>
      </c>
      <c r="K143" s="29" t="e">
        <v>#N/A</v>
      </c>
      <c r="L143" s="45" t="s">
        <v>725</v>
      </c>
      <c r="M143" s="29">
        <v>0</v>
      </c>
      <c r="N143" s="29">
        <v>1</v>
      </c>
      <c r="O143" s="29" t="e">
        <v>#N/A</v>
      </c>
      <c r="P143" s="45" t="s">
        <v>726</v>
      </c>
      <c r="Q143" s="45" t="s">
        <v>726</v>
      </c>
      <c r="R143" s="45" t="s">
        <v>723</v>
      </c>
      <c r="S143" s="29" t="str">
        <f t="shared" si="10"/>
        <v>No</v>
      </c>
      <c r="T143" s="29" t="str">
        <f t="shared" si="13"/>
        <v>No</v>
      </c>
      <c r="U143" s="29" t="str">
        <f t="shared" si="15"/>
        <v>Yes</v>
      </c>
      <c r="V143" s="29" t="str">
        <f t="shared" si="14"/>
        <v>No</v>
      </c>
    </row>
    <row r="144" spans="1:22" ht="20.25" customHeight="1">
      <c r="A144" s="5" t="s">
        <v>727</v>
      </c>
      <c r="E144" s="45" t="s">
        <v>721</v>
      </c>
      <c r="G144" s="4"/>
      <c r="H144" s="4"/>
      <c r="I144" s="29" t="s">
        <v>419</v>
      </c>
      <c r="J144" s="29" t="e">
        <v>#N/A</v>
      </c>
      <c r="K144" s="29" t="e">
        <v>#N/A</v>
      </c>
      <c r="L144" s="45" t="e">
        <v>#N/A</v>
      </c>
      <c r="M144" s="29" t="e">
        <v>#N/A</v>
      </c>
      <c r="N144" s="29" t="e">
        <v>#N/A</v>
      </c>
      <c r="O144" s="29" t="e">
        <v>#N/A</v>
      </c>
      <c r="P144" s="45" t="e">
        <v>#N/A</v>
      </c>
      <c r="Q144" s="45" t="e">
        <v>#N/A</v>
      </c>
      <c r="R144" s="45" t="e">
        <v>#N/A</v>
      </c>
      <c r="S144" s="29" t="str">
        <f t="shared" si="10"/>
        <v>Yes</v>
      </c>
      <c r="T144" s="29" t="e">
        <f t="shared" si="13"/>
        <v>#N/A</v>
      </c>
      <c r="U144" s="29" t="e">
        <f t="shared" si="15"/>
        <v>#N/A</v>
      </c>
      <c r="V144" s="29" t="str">
        <f t="shared" si="14"/>
        <v>Yes</v>
      </c>
    </row>
    <row r="145" spans="1:22" s="24" customFormat="1" ht="20.25" customHeight="1">
      <c r="A145" s="8" t="s">
        <v>728</v>
      </c>
      <c r="B145" s="13" t="s">
        <v>546</v>
      </c>
      <c r="C145" s="13" t="s">
        <v>682</v>
      </c>
      <c r="D145" s="50" t="s">
        <v>729</v>
      </c>
      <c r="E145" s="45" t="s">
        <v>721</v>
      </c>
      <c r="F145" s="8" t="s">
        <v>387</v>
      </c>
      <c r="G145" s="13" t="s">
        <v>13</v>
      </c>
      <c r="H145" s="34" t="s">
        <v>687</v>
      </c>
      <c r="I145" s="29" t="s">
        <v>387</v>
      </c>
      <c r="J145" s="29" t="s">
        <v>728</v>
      </c>
      <c r="K145" s="29" t="e">
        <v>#N/A</v>
      </c>
      <c r="L145" s="45" t="s">
        <v>729</v>
      </c>
      <c r="M145" s="29">
        <v>0</v>
      </c>
      <c r="N145" s="29">
        <v>1</v>
      </c>
      <c r="O145" s="29" t="e">
        <v>#N/A</v>
      </c>
      <c r="P145" s="45" t="e">
        <v>#N/A</v>
      </c>
      <c r="Q145" s="45" t="s">
        <v>730</v>
      </c>
      <c r="R145" s="45" t="e">
        <v>#N/A</v>
      </c>
      <c r="S145" s="29" t="str">
        <f t="shared" si="10"/>
        <v>No</v>
      </c>
      <c r="T145" s="29" t="str">
        <f t="shared" si="13"/>
        <v>No</v>
      </c>
      <c r="U145" s="29" t="s">
        <v>13</v>
      </c>
      <c r="V145" s="29" t="str">
        <f t="shared" si="14"/>
        <v>No</v>
      </c>
    </row>
    <row r="146" spans="1:22" ht="20.25" customHeight="1">
      <c r="A146" s="5" t="s">
        <v>731</v>
      </c>
      <c r="B146" s="4" t="s">
        <v>546</v>
      </c>
      <c r="C146" s="4" t="s">
        <v>682</v>
      </c>
      <c r="D146" s="5" t="s">
        <v>732</v>
      </c>
      <c r="E146" s="45" t="s">
        <v>733</v>
      </c>
      <c r="F146" s="5" t="s">
        <v>469</v>
      </c>
      <c r="G146" s="4" t="s">
        <v>38</v>
      </c>
      <c r="H146" s="4"/>
      <c r="I146" s="29" t="s">
        <v>469</v>
      </c>
      <c r="J146" s="29" t="s">
        <v>731</v>
      </c>
      <c r="K146" s="29" t="e">
        <v>#N/A</v>
      </c>
      <c r="L146" s="45" t="s">
        <v>734</v>
      </c>
      <c r="M146" s="29">
        <v>0</v>
      </c>
      <c r="N146" s="29">
        <v>1</v>
      </c>
      <c r="O146" s="29" t="e">
        <v>#N/A</v>
      </c>
      <c r="P146" s="45" t="s">
        <v>735</v>
      </c>
      <c r="Q146" s="45" t="s">
        <v>735</v>
      </c>
      <c r="R146" s="45" t="s">
        <v>733</v>
      </c>
      <c r="S146" s="29" t="str">
        <f t="shared" si="10"/>
        <v>No</v>
      </c>
      <c r="T146" s="29" t="str">
        <f t="shared" si="13"/>
        <v>Yes</v>
      </c>
      <c r="U146" s="29" t="str">
        <f t="shared" ref="U146:U151" si="16">IF(R146=E146,"No", "Yes")</f>
        <v>No</v>
      </c>
      <c r="V146" s="29" t="str">
        <f t="shared" si="14"/>
        <v>No</v>
      </c>
    </row>
    <row r="147" spans="1:22" ht="20.25" customHeight="1">
      <c r="E147" s="5" t="s">
        <v>378</v>
      </c>
      <c r="G147" s="4"/>
      <c r="H147" s="4"/>
      <c r="I147" s="29" t="s">
        <v>419</v>
      </c>
      <c r="J147" s="29" t="e">
        <v>#N/A</v>
      </c>
      <c r="K147" s="29" t="e">
        <v>#N/A</v>
      </c>
      <c r="L147" s="45" t="e">
        <v>#N/A</v>
      </c>
      <c r="M147" s="29" t="e">
        <v>#N/A</v>
      </c>
      <c r="N147" s="29" t="e">
        <v>#N/A</v>
      </c>
      <c r="O147" s="29" t="e">
        <v>#N/A</v>
      </c>
      <c r="P147" s="45" t="e">
        <v>#N/A</v>
      </c>
      <c r="Q147" s="45" t="e">
        <v>#N/A</v>
      </c>
      <c r="R147" s="45" t="e">
        <v>#N/A</v>
      </c>
      <c r="S147" s="29" t="str">
        <f t="shared" si="10"/>
        <v>Yes</v>
      </c>
      <c r="T147" s="29" t="e">
        <f t="shared" si="13"/>
        <v>#N/A</v>
      </c>
      <c r="U147" s="29" t="e">
        <f t="shared" si="16"/>
        <v>#N/A</v>
      </c>
      <c r="V147" s="29" t="str">
        <f t="shared" si="14"/>
        <v>Yes</v>
      </c>
    </row>
    <row r="148" spans="1:22" ht="20.25" customHeight="1">
      <c r="A148" s="5" t="s">
        <v>736</v>
      </c>
      <c r="B148" s="4" t="s">
        <v>546</v>
      </c>
      <c r="C148" s="4" t="s">
        <v>682</v>
      </c>
      <c r="D148" s="5" t="s">
        <v>737</v>
      </c>
      <c r="E148" s="45" t="s">
        <v>738</v>
      </c>
      <c r="F148" s="5" t="s">
        <v>469</v>
      </c>
      <c r="G148" s="4" t="s">
        <v>38</v>
      </c>
      <c r="H148" s="4"/>
      <c r="I148" s="29" t="s">
        <v>469</v>
      </c>
      <c r="J148" s="29" t="s">
        <v>736</v>
      </c>
      <c r="K148" s="29" t="e">
        <v>#N/A</v>
      </c>
      <c r="L148" s="45" t="s">
        <v>739</v>
      </c>
      <c r="M148" s="29">
        <v>0</v>
      </c>
      <c r="N148" s="29">
        <v>1</v>
      </c>
      <c r="O148" s="29" t="e">
        <v>#N/A</v>
      </c>
      <c r="P148" s="45" t="s">
        <v>740</v>
      </c>
      <c r="Q148" s="45" t="s">
        <v>740</v>
      </c>
      <c r="R148" s="45" t="s">
        <v>738</v>
      </c>
      <c r="S148" s="29" t="str">
        <f t="shared" si="10"/>
        <v>No</v>
      </c>
      <c r="T148" s="29" t="str">
        <f t="shared" si="13"/>
        <v>Yes</v>
      </c>
      <c r="U148" s="29" t="str">
        <f t="shared" si="16"/>
        <v>No</v>
      </c>
      <c r="V148" s="29" t="str">
        <f t="shared" si="14"/>
        <v>No</v>
      </c>
    </row>
    <row r="149" spans="1:22" ht="20.25" customHeight="1">
      <c r="E149" s="5" t="s">
        <v>378</v>
      </c>
      <c r="G149" s="4"/>
      <c r="H149" s="4"/>
      <c r="I149" s="29" t="s">
        <v>419</v>
      </c>
      <c r="J149" s="29" t="e">
        <v>#N/A</v>
      </c>
      <c r="K149" s="29" t="e">
        <v>#N/A</v>
      </c>
      <c r="L149" s="45" t="e">
        <v>#N/A</v>
      </c>
      <c r="M149" s="29" t="e">
        <v>#N/A</v>
      </c>
      <c r="N149" s="29" t="e">
        <v>#N/A</v>
      </c>
      <c r="O149" s="29" t="e">
        <v>#N/A</v>
      </c>
      <c r="P149" s="45" t="e">
        <v>#N/A</v>
      </c>
      <c r="Q149" s="45" t="e">
        <v>#N/A</v>
      </c>
      <c r="R149" s="45" t="e">
        <v>#N/A</v>
      </c>
      <c r="S149" s="29" t="str">
        <f t="shared" si="10"/>
        <v>Yes</v>
      </c>
      <c r="T149" s="29" t="e">
        <f t="shared" si="13"/>
        <v>#N/A</v>
      </c>
      <c r="U149" s="29" t="e">
        <f t="shared" si="16"/>
        <v>#N/A</v>
      </c>
      <c r="V149" s="29" t="str">
        <f t="shared" si="14"/>
        <v>Yes</v>
      </c>
    </row>
    <row r="150" spans="1:22" ht="20.25" customHeight="1">
      <c r="A150" s="5" t="s">
        <v>741</v>
      </c>
      <c r="B150" s="4" t="s">
        <v>546</v>
      </c>
      <c r="C150" s="4" t="s">
        <v>682</v>
      </c>
      <c r="D150" s="5" t="s">
        <v>742</v>
      </c>
      <c r="E150" s="45" t="s">
        <v>743</v>
      </c>
      <c r="F150" s="5" t="s">
        <v>387</v>
      </c>
      <c r="G150" s="4" t="s">
        <v>38</v>
      </c>
      <c r="H150" s="4"/>
      <c r="I150" s="29" t="s">
        <v>387</v>
      </c>
      <c r="J150" s="29" t="s">
        <v>741</v>
      </c>
      <c r="K150" s="29" t="b">
        <v>0</v>
      </c>
      <c r="L150" s="45" t="s">
        <v>744</v>
      </c>
      <c r="M150" s="29">
        <v>0</v>
      </c>
      <c r="N150" s="29">
        <v>1</v>
      </c>
      <c r="O150" s="29" t="e">
        <v>#N/A</v>
      </c>
      <c r="P150" s="45" t="e">
        <v>#N/A</v>
      </c>
      <c r="Q150" s="45" t="e">
        <v>#N/A</v>
      </c>
      <c r="R150" s="45" t="s">
        <v>743</v>
      </c>
      <c r="S150" s="29" t="str">
        <f t="shared" si="10"/>
        <v>No</v>
      </c>
      <c r="T150" s="29" t="str">
        <f t="shared" si="13"/>
        <v>Yes</v>
      </c>
      <c r="U150" s="29" t="str">
        <f t="shared" si="16"/>
        <v>No</v>
      </c>
      <c r="V150" s="29" t="str">
        <f t="shared" si="14"/>
        <v>No</v>
      </c>
    </row>
    <row r="151" spans="1:22" ht="20.25" customHeight="1">
      <c r="A151" s="5" t="s">
        <v>745</v>
      </c>
      <c r="B151" s="4" t="s">
        <v>546</v>
      </c>
      <c r="C151" s="4" t="s">
        <v>682</v>
      </c>
      <c r="D151" s="5" t="s">
        <v>746</v>
      </c>
      <c r="E151" s="45" t="s">
        <v>743</v>
      </c>
      <c r="F151" s="5" t="s">
        <v>469</v>
      </c>
      <c r="G151" s="4" t="s">
        <v>38</v>
      </c>
      <c r="H151" s="4"/>
      <c r="I151" s="29" t="s">
        <v>469</v>
      </c>
      <c r="J151" s="29" t="s">
        <v>745</v>
      </c>
      <c r="K151" s="29" t="e">
        <v>#N/A</v>
      </c>
      <c r="L151" s="45" t="s">
        <v>747</v>
      </c>
      <c r="M151" s="29">
        <v>0</v>
      </c>
      <c r="N151" s="29">
        <v>1</v>
      </c>
      <c r="O151" s="29" t="e">
        <v>#N/A</v>
      </c>
      <c r="P151" s="45" t="s">
        <v>748</v>
      </c>
      <c r="Q151" s="45" t="s">
        <v>748</v>
      </c>
      <c r="R151" s="45" t="s">
        <v>743</v>
      </c>
      <c r="S151" s="29" t="str">
        <f t="shared" ref="S151:S173" si="17">IF(I151="n/a", "Yes", "No")</f>
        <v>No</v>
      </c>
      <c r="T151" s="29" t="str">
        <f t="shared" si="13"/>
        <v>Yes</v>
      </c>
      <c r="U151" s="29" t="str">
        <f t="shared" si="16"/>
        <v>No</v>
      </c>
      <c r="V151" s="29" t="str">
        <f t="shared" si="14"/>
        <v>No</v>
      </c>
    </row>
    <row r="152" spans="1:22" ht="20.25" customHeight="1">
      <c r="A152" s="5" t="s">
        <v>749</v>
      </c>
      <c r="B152" s="4" t="s">
        <v>546</v>
      </c>
      <c r="C152" s="4" t="s">
        <v>682</v>
      </c>
      <c r="D152" s="5" t="s">
        <v>224</v>
      </c>
      <c r="E152" s="5" t="s">
        <v>378</v>
      </c>
      <c r="F152" s="5" t="s">
        <v>418</v>
      </c>
      <c r="G152" s="4" t="s">
        <v>13</v>
      </c>
      <c r="H152" s="32" t="s">
        <v>687</v>
      </c>
      <c r="I152" s="29" t="s">
        <v>484</v>
      </c>
      <c r="J152" s="29" t="s">
        <v>749</v>
      </c>
      <c r="K152" s="29" t="e">
        <v>#N/A</v>
      </c>
      <c r="L152" s="45" t="s">
        <v>224</v>
      </c>
      <c r="M152" s="29">
        <v>0</v>
      </c>
      <c r="N152" s="29">
        <v>1</v>
      </c>
      <c r="O152" s="29" t="e">
        <v>#N/A</v>
      </c>
      <c r="P152" s="45" t="e">
        <v>#N/A</v>
      </c>
      <c r="Q152" s="45" t="e">
        <v>#N/A</v>
      </c>
      <c r="R152" s="45" t="e">
        <v>#N/A</v>
      </c>
      <c r="S152" s="29" t="str">
        <f t="shared" si="17"/>
        <v>No</v>
      </c>
      <c r="T152" s="29" t="str">
        <f t="shared" si="13"/>
        <v>No</v>
      </c>
      <c r="U152" s="29" t="s">
        <v>13</v>
      </c>
      <c r="V152" s="29" t="str">
        <f t="shared" si="14"/>
        <v>Yes</v>
      </c>
    </row>
    <row r="153" spans="1:22" ht="20.25" customHeight="1">
      <c r="A153" s="5" t="s">
        <v>750</v>
      </c>
      <c r="B153" s="4" t="s">
        <v>546</v>
      </c>
      <c r="C153" s="4" t="s">
        <v>682</v>
      </c>
      <c r="D153" s="5" t="s">
        <v>241</v>
      </c>
      <c r="E153" s="45" t="s">
        <v>751</v>
      </c>
      <c r="F153" s="5" t="s">
        <v>418</v>
      </c>
      <c r="G153" s="4" t="s">
        <v>38</v>
      </c>
      <c r="H153" s="4"/>
      <c r="I153" s="29" t="s">
        <v>484</v>
      </c>
      <c r="J153" s="29" t="s">
        <v>750</v>
      </c>
      <c r="K153" s="29" t="e">
        <v>#N/A</v>
      </c>
      <c r="L153" s="45" t="s">
        <v>241</v>
      </c>
      <c r="M153" s="29">
        <v>0</v>
      </c>
      <c r="N153" s="29">
        <v>1</v>
      </c>
      <c r="O153" s="29" t="e">
        <v>#N/A</v>
      </c>
      <c r="P153" s="45" t="e">
        <v>#N/A</v>
      </c>
      <c r="Q153" s="45" t="e">
        <v>#N/A</v>
      </c>
      <c r="R153" s="45" t="s">
        <v>751</v>
      </c>
      <c r="S153" s="29" t="str">
        <f t="shared" si="17"/>
        <v>No</v>
      </c>
      <c r="T153" s="29" t="str">
        <f t="shared" si="13"/>
        <v>No</v>
      </c>
      <c r="U153" s="29" t="str">
        <f>IF(R153=E153,"No", "Yes")</f>
        <v>No</v>
      </c>
      <c r="V153" s="29" t="str">
        <f t="shared" si="14"/>
        <v>Yes</v>
      </c>
    </row>
    <row r="154" spans="1:22" ht="20.25" customHeight="1">
      <c r="A154" s="5" t="s">
        <v>752</v>
      </c>
      <c r="B154" s="4" t="s">
        <v>546</v>
      </c>
      <c r="C154" s="4" t="s">
        <v>682</v>
      </c>
      <c r="D154" s="5" t="s">
        <v>727</v>
      </c>
      <c r="E154" s="5" t="s">
        <v>378</v>
      </c>
      <c r="F154" s="5" t="s">
        <v>418</v>
      </c>
      <c r="G154" s="4" t="s">
        <v>38</v>
      </c>
      <c r="H154" s="4"/>
      <c r="I154" s="29" t="s">
        <v>484</v>
      </c>
      <c r="J154" s="29" t="s">
        <v>752</v>
      </c>
      <c r="K154" s="29" t="e">
        <v>#N/A</v>
      </c>
      <c r="L154" s="45" t="s">
        <v>225</v>
      </c>
      <c r="M154" s="29">
        <v>0</v>
      </c>
      <c r="N154" s="29">
        <v>1</v>
      </c>
      <c r="O154" s="29" t="e">
        <v>#N/A</v>
      </c>
      <c r="P154" s="45" t="e">
        <v>#N/A</v>
      </c>
      <c r="Q154" s="45" t="s">
        <v>753</v>
      </c>
      <c r="R154" s="45" t="e">
        <v>#N/A</v>
      </c>
      <c r="S154" s="29" t="str">
        <f t="shared" si="17"/>
        <v>No</v>
      </c>
      <c r="T154" s="29" t="str">
        <f t="shared" si="13"/>
        <v>Yes</v>
      </c>
      <c r="U154" s="29" t="s">
        <v>13</v>
      </c>
      <c r="V154" s="29" t="str">
        <f t="shared" si="14"/>
        <v>Yes</v>
      </c>
    </row>
    <row r="155" spans="1:22" ht="20.25" customHeight="1">
      <c r="A155" s="5" t="s">
        <v>754</v>
      </c>
      <c r="B155" s="4" t="s">
        <v>546</v>
      </c>
      <c r="C155" s="4" t="s">
        <v>682</v>
      </c>
      <c r="D155" s="5" t="s">
        <v>244</v>
      </c>
      <c r="E155" s="45" t="s">
        <v>755</v>
      </c>
      <c r="F155" s="5" t="s">
        <v>379</v>
      </c>
      <c r="G155" s="4" t="s">
        <v>38</v>
      </c>
      <c r="H155" s="4"/>
      <c r="I155" s="29" t="s">
        <v>379</v>
      </c>
      <c r="J155" s="29" t="s">
        <v>754</v>
      </c>
      <c r="K155" s="29" t="e">
        <v>#N/A</v>
      </c>
      <c r="L155" s="45" t="s">
        <v>244</v>
      </c>
      <c r="M155" s="29">
        <v>0</v>
      </c>
      <c r="N155" s="29">
        <v>1</v>
      </c>
      <c r="O155" s="29" t="e">
        <v>#N/A</v>
      </c>
      <c r="P155" s="45" t="e">
        <v>#N/A</v>
      </c>
      <c r="Q155" s="45" t="s">
        <v>756</v>
      </c>
      <c r="R155" s="45" t="s">
        <v>757</v>
      </c>
      <c r="S155" s="29" t="str">
        <f t="shared" si="17"/>
        <v>No</v>
      </c>
      <c r="T155" s="29" t="str">
        <f t="shared" si="13"/>
        <v>No</v>
      </c>
      <c r="U155" s="29" t="str">
        <f t="shared" ref="U155:U169" si="18">IF(R155=E155,"No", "Yes")</f>
        <v>Yes</v>
      </c>
      <c r="V155" s="29" t="str">
        <f t="shared" si="14"/>
        <v>No</v>
      </c>
    </row>
    <row r="156" spans="1:22" ht="20.25" customHeight="1">
      <c r="A156" s="5" t="s">
        <v>758</v>
      </c>
      <c r="B156" s="4" t="s">
        <v>546</v>
      </c>
      <c r="C156" s="4" t="s">
        <v>682</v>
      </c>
      <c r="D156" s="5" t="s">
        <v>245</v>
      </c>
      <c r="E156" s="45" t="s">
        <v>755</v>
      </c>
      <c r="F156" s="5" t="s">
        <v>379</v>
      </c>
      <c r="G156" s="4" t="s">
        <v>38</v>
      </c>
      <c r="H156" s="4"/>
      <c r="I156" s="29" t="s">
        <v>379</v>
      </c>
      <c r="J156" s="29" t="s">
        <v>758</v>
      </c>
      <c r="K156" s="29" t="e">
        <v>#N/A</v>
      </c>
      <c r="L156" s="45" t="s">
        <v>245</v>
      </c>
      <c r="M156" s="29">
        <v>0</v>
      </c>
      <c r="N156" s="29">
        <v>1</v>
      </c>
      <c r="O156" s="29" t="e">
        <v>#N/A</v>
      </c>
      <c r="P156" s="45" t="s">
        <v>759</v>
      </c>
      <c r="Q156" s="45" t="s">
        <v>759</v>
      </c>
      <c r="R156" s="45" t="s">
        <v>757</v>
      </c>
      <c r="S156" s="29" t="str">
        <f t="shared" si="17"/>
        <v>No</v>
      </c>
      <c r="T156" s="29" t="str">
        <f t="shared" si="13"/>
        <v>No</v>
      </c>
      <c r="U156" s="29" t="str">
        <f t="shared" si="18"/>
        <v>Yes</v>
      </c>
      <c r="V156" s="29" t="str">
        <f t="shared" si="14"/>
        <v>No</v>
      </c>
    </row>
    <row r="157" spans="1:22" ht="20.25" customHeight="1">
      <c r="A157" s="5" t="s">
        <v>760</v>
      </c>
      <c r="B157" s="4" t="s">
        <v>546</v>
      </c>
      <c r="C157" s="4" t="s">
        <v>682</v>
      </c>
      <c r="D157" s="5" t="s">
        <v>228</v>
      </c>
      <c r="E157" s="45" t="s">
        <v>378</v>
      </c>
      <c r="F157" s="5" t="s">
        <v>418</v>
      </c>
      <c r="G157" s="4" t="s">
        <v>13</v>
      </c>
      <c r="H157" s="32" t="s">
        <v>687</v>
      </c>
      <c r="I157" s="29" t="s">
        <v>484</v>
      </c>
      <c r="J157" s="29" t="s">
        <v>760</v>
      </c>
      <c r="K157" s="29" t="e">
        <v>#N/A</v>
      </c>
      <c r="L157" s="45" t="s">
        <v>228</v>
      </c>
      <c r="M157" s="29">
        <v>0</v>
      </c>
      <c r="N157" s="29">
        <v>1</v>
      </c>
      <c r="O157" s="29" t="e">
        <v>#N/A</v>
      </c>
      <c r="P157" s="45" t="e">
        <v>#N/A</v>
      </c>
      <c r="Q157" s="45" t="s">
        <v>706</v>
      </c>
      <c r="R157" s="45" t="s">
        <v>378</v>
      </c>
      <c r="S157" s="29" t="str">
        <f t="shared" si="17"/>
        <v>No</v>
      </c>
      <c r="T157" s="29" t="str">
        <f t="shared" si="13"/>
        <v>No</v>
      </c>
      <c r="U157" s="29" t="str">
        <f t="shared" si="18"/>
        <v>No</v>
      </c>
      <c r="V157" s="29" t="str">
        <f t="shared" si="14"/>
        <v>Yes</v>
      </c>
    </row>
    <row r="158" spans="1:22" ht="20.25" customHeight="1">
      <c r="A158" s="5" t="s">
        <v>731</v>
      </c>
      <c r="B158" s="4" t="s">
        <v>546</v>
      </c>
      <c r="C158" s="4" t="s">
        <v>682</v>
      </c>
      <c r="D158" s="5" t="s">
        <v>761</v>
      </c>
      <c r="E158" s="45" t="s">
        <v>733</v>
      </c>
      <c r="F158" s="5" t="s">
        <v>469</v>
      </c>
      <c r="G158" s="4" t="s">
        <v>38</v>
      </c>
      <c r="H158" s="4"/>
      <c r="I158" s="29" t="s">
        <v>469</v>
      </c>
      <c r="J158" s="29" t="s">
        <v>731</v>
      </c>
      <c r="K158" s="29" t="e">
        <v>#N/A</v>
      </c>
      <c r="L158" s="45" t="s">
        <v>734</v>
      </c>
      <c r="M158" s="29">
        <v>0</v>
      </c>
      <c r="N158" s="29">
        <v>1</v>
      </c>
      <c r="O158" s="29" t="e">
        <v>#N/A</v>
      </c>
      <c r="P158" s="45" t="s">
        <v>735</v>
      </c>
      <c r="Q158" s="45" t="s">
        <v>735</v>
      </c>
      <c r="R158" s="45" t="s">
        <v>733</v>
      </c>
      <c r="S158" s="29" t="str">
        <f t="shared" si="17"/>
        <v>No</v>
      </c>
      <c r="T158" s="29" t="str">
        <f t="shared" si="13"/>
        <v>Yes</v>
      </c>
      <c r="U158" s="29" t="str">
        <f t="shared" si="18"/>
        <v>No</v>
      </c>
      <c r="V158" s="29" t="str">
        <f t="shared" si="14"/>
        <v>No</v>
      </c>
    </row>
    <row r="159" spans="1:22" ht="20.25" customHeight="1">
      <c r="A159" s="5" t="s">
        <v>762</v>
      </c>
      <c r="B159" s="4" t="s">
        <v>546</v>
      </c>
      <c r="C159" s="4" t="s">
        <v>682</v>
      </c>
      <c r="D159" s="5" t="s">
        <v>232</v>
      </c>
      <c r="E159" s="45" t="s">
        <v>378</v>
      </c>
      <c r="F159" s="5" t="s">
        <v>418</v>
      </c>
      <c r="G159" s="4" t="s">
        <v>13</v>
      </c>
      <c r="H159" s="32" t="s">
        <v>687</v>
      </c>
      <c r="I159" s="29" t="s">
        <v>484</v>
      </c>
      <c r="J159" s="29" t="s">
        <v>762</v>
      </c>
      <c r="K159" s="29" t="e">
        <v>#N/A</v>
      </c>
      <c r="L159" s="45" t="s">
        <v>232</v>
      </c>
      <c r="M159" s="29">
        <v>0</v>
      </c>
      <c r="N159" s="29">
        <v>1</v>
      </c>
      <c r="O159" s="29" t="e">
        <v>#N/A</v>
      </c>
      <c r="P159" s="45" t="e">
        <v>#N/A</v>
      </c>
      <c r="Q159" s="45" t="e">
        <v>#N/A</v>
      </c>
      <c r="R159" s="45" t="s">
        <v>378</v>
      </c>
      <c r="S159" s="29" t="str">
        <f t="shared" si="17"/>
        <v>No</v>
      </c>
      <c r="T159" s="29" t="str">
        <f t="shared" si="13"/>
        <v>No</v>
      </c>
      <c r="U159" s="29" t="str">
        <f t="shared" si="18"/>
        <v>No</v>
      </c>
      <c r="V159" s="29" t="str">
        <f t="shared" si="14"/>
        <v>Yes</v>
      </c>
    </row>
    <row r="160" spans="1:22" ht="20.25" customHeight="1">
      <c r="A160" s="5" t="s">
        <v>763</v>
      </c>
      <c r="B160" s="4" t="s">
        <v>546</v>
      </c>
      <c r="C160" s="4" t="s">
        <v>682</v>
      </c>
      <c r="D160" s="5" t="s">
        <v>764</v>
      </c>
      <c r="E160" s="45" t="s">
        <v>765</v>
      </c>
      <c r="F160" s="5" t="s">
        <v>469</v>
      </c>
      <c r="G160" s="4" t="s">
        <v>38</v>
      </c>
      <c r="H160" s="4"/>
      <c r="I160" s="29" t="s">
        <v>469</v>
      </c>
      <c r="J160" s="29" t="s">
        <v>763</v>
      </c>
      <c r="K160" s="29" t="e">
        <v>#N/A</v>
      </c>
      <c r="L160" s="45" t="s">
        <v>233</v>
      </c>
      <c r="M160" s="29">
        <v>0</v>
      </c>
      <c r="N160" s="29">
        <v>1</v>
      </c>
      <c r="O160" s="29" t="e">
        <v>#N/A</v>
      </c>
      <c r="P160" s="45" t="s">
        <v>766</v>
      </c>
      <c r="Q160" s="45" t="s">
        <v>766</v>
      </c>
      <c r="R160" s="45" t="s">
        <v>765</v>
      </c>
      <c r="S160" s="29" t="str">
        <f t="shared" si="17"/>
        <v>No</v>
      </c>
      <c r="T160" s="29" t="str">
        <f t="shared" si="13"/>
        <v>Yes</v>
      </c>
      <c r="U160" s="29" t="str">
        <f t="shared" si="18"/>
        <v>No</v>
      </c>
      <c r="V160" s="29" t="str">
        <f t="shared" si="14"/>
        <v>No</v>
      </c>
    </row>
    <row r="161" spans="1:22" ht="20.25" customHeight="1">
      <c r="A161" s="5" t="s">
        <v>767</v>
      </c>
      <c r="B161" s="4" t="s">
        <v>546</v>
      </c>
      <c r="C161" s="4" t="s">
        <v>682</v>
      </c>
      <c r="D161" s="5" t="s">
        <v>235</v>
      </c>
      <c r="E161" s="5" t="s">
        <v>378</v>
      </c>
      <c r="F161" s="5" t="s">
        <v>418</v>
      </c>
      <c r="G161" s="4" t="s">
        <v>13</v>
      </c>
      <c r="H161" s="32" t="s">
        <v>687</v>
      </c>
      <c r="I161" s="29" t="s">
        <v>484</v>
      </c>
      <c r="J161" s="29" t="s">
        <v>767</v>
      </c>
      <c r="K161" s="29" t="e">
        <v>#N/A</v>
      </c>
      <c r="L161" s="45" t="s">
        <v>235</v>
      </c>
      <c r="M161" s="29">
        <v>0</v>
      </c>
      <c r="N161" s="29">
        <v>1</v>
      </c>
      <c r="O161" s="29" t="e">
        <v>#N/A</v>
      </c>
      <c r="P161" s="45" t="e">
        <v>#N/A</v>
      </c>
      <c r="Q161" s="45" t="e">
        <v>#N/A</v>
      </c>
      <c r="R161" s="45" t="s">
        <v>378</v>
      </c>
      <c r="S161" s="29" t="str">
        <f t="shared" si="17"/>
        <v>No</v>
      </c>
      <c r="T161" s="29" t="str">
        <f t="shared" si="13"/>
        <v>No</v>
      </c>
      <c r="U161" s="29" t="str">
        <f t="shared" si="18"/>
        <v>No</v>
      </c>
      <c r="V161" s="29" t="str">
        <f t="shared" si="14"/>
        <v>Yes</v>
      </c>
    </row>
    <row r="162" spans="1:22" ht="20.25" customHeight="1">
      <c r="A162" s="5" t="s">
        <v>768</v>
      </c>
      <c r="B162" s="4" t="s">
        <v>546</v>
      </c>
      <c r="C162" s="4" t="s">
        <v>682</v>
      </c>
      <c r="D162" s="5" t="s">
        <v>236</v>
      </c>
      <c r="E162" s="5" t="s">
        <v>378</v>
      </c>
      <c r="F162" s="5" t="s">
        <v>418</v>
      </c>
      <c r="G162" s="4" t="s">
        <v>13</v>
      </c>
      <c r="H162" s="32" t="s">
        <v>687</v>
      </c>
      <c r="I162" s="29" t="s">
        <v>484</v>
      </c>
      <c r="J162" s="29" t="s">
        <v>768</v>
      </c>
      <c r="K162" s="29" t="e">
        <v>#N/A</v>
      </c>
      <c r="L162" s="45" t="s">
        <v>236</v>
      </c>
      <c r="M162" s="29">
        <v>0</v>
      </c>
      <c r="N162" s="29">
        <v>1</v>
      </c>
      <c r="O162" s="29" t="e">
        <v>#N/A</v>
      </c>
      <c r="P162" s="45" t="e">
        <v>#N/A</v>
      </c>
      <c r="Q162" s="45" t="e">
        <v>#N/A</v>
      </c>
      <c r="R162" s="45" t="s">
        <v>378</v>
      </c>
      <c r="S162" s="29" t="str">
        <f t="shared" si="17"/>
        <v>No</v>
      </c>
      <c r="T162" s="29" t="str">
        <f t="shared" si="13"/>
        <v>No</v>
      </c>
      <c r="U162" s="29" t="str">
        <f t="shared" si="18"/>
        <v>No</v>
      </c>
      <c r="V162" s="29" t="str">
        <f t="shared" si="14"/>
        <v>Yes</v>
      </c>
    </row>
    <row r="163" spans="1:22" ht="20.25" customHeight="1">
      <c r="A163" s="5" t="s">
        <v>769</v>
      </c>
      <c r="B163" s="4" t="s">
        <v>546</v>
      </c>
      <c r="C163" s="4" t="s">
        <v>682</v>
      </c>
      <c r="D163" s="5" t="s">
        <v>237</v>
      </c>
      <c r="E163" s="5" t="s">
        <v>378</v>
      </c>
      <c r="F163" s="5" t="s">
        <v>418</v>
      </c>
      <c r="G163" s="4" t="s">
        <v>13</v>
      </c>
      <c r="H163" s="32" t="s">
        <v>687</v>
      </c>
      <c r="I163" s="29" t="s">
        <v>484</v>
      </c>
      <c r="J163" s="29" t="s">
        <v>769</v>
      </c>
      <c r="K163" s="29" t="e">
        <v>#N/A</v>
      </c>
      <c r="L163" s="45" t="s">
        <v>237</v>
      </c>
      <c r="M163" s="29">
        <v>0</v>
      </c>
      <c r="N163" s="29">
        <v>1</v>
      </c>
      <c r="O163" s="29" t="e">
        <v>#N/A</v>
      </c>
      <c r="P163" s="45" t="e">
        <v>#N/A</v>
      </c>
      <c r="Q163" s="45" t="e">
        <v>#N/A</v>
      </c>
      <c r="R163" s="45" t="s">
        <v>378</v>
      </c>
      <c r="S163" s="29" t="str">
        <f t="shared" si="17"/>
        <v>No</v>
      </c>
      <c r="T163" s="29" t="str">
        <f t="shared" si="13"/>
        <v>No</v>
      </c>
      <c r="U163" s="29" t="str">
        <f t="shared" si="18"/>
        <v>No</v>
      </c>
      <c r="V163" s="29" t="str">
        <f t="shared" si="14"/>
        <v>Yes</v>
      </c>
    </row>
    <row r="164" spans="1:22" ht="20.25" customHeight="1">
      <c r="A164" s="5" t="s">
        <v>770</v>
      </c>
      <c r="B164" s="4" t="s">
        <v>546</v>
      </c>
      <c r="C164" s="4" t="s">
        <v>682</v>
      </c>
      <c r="D164" s="5" t="s">
        <v>771</v>
      </c>
      <c r="E164" s="45" t="s">
        <v>772</v>
      </c>
      <c r="F164" s="5" t="s">
        <v>387</v>
      </c>
      <c r="G164" s="4" t="s">
        <v>13</v>
      </c>
      <c r="H164" s="32" t="s">
        <v>687</v>
      </c>
      <c r="I164" s="29" t="s">
        <v>387</v>
      </c>
      <c r="J164" s="29" t="s">
        <v>770</v>
      </c>
      <c r="K164" s="29" t="b">
        <v>0</v>
      </c>
      <c r="L164" s="45" t="s">
        <v>238</v>
      </c>
      <c r="M164" s="29">
        <v>0</v>
      </c>
      <c r="N164" s="29">
        <v>1</v>
      </c>
      <c r="O164" s="29" t="e">
        <v>#N/A</v>
      </c>
      <c r="P164" s="45" t="e">
        <v>#N/A</v>
      </c>
      <c r="Q164" s="45" t="e">
        <v>#N/A</v>
      </c>
      <c r="R164" s="45" t="s">
        <v>772</v>
      </c>
      <c r="S164" s="29" t="str">
        <f t="shared" si="17"/>
        <v>No</v>
      </c>
      <c r="T164" s="29" t="str">
        <f t="shared" si="13"/>
        <v>Yes</v>
      </c>
      <c r="U164" s="29" t="str">
        <f t="shared" si="18"/>
        <v>No</v>
      </c>
      <c r="V164" s="29" t="str">
        <f t="shared" si="14"/>
        <v>No</v>
      </c>
    </row>
    <row r="165" spans="1:22" ht="20.25" customHeight="1">
      <c r="A165" s="5" t="s">
        <v>773</v>
      </c>
      <c r="B165" s="4" t="s">
        <v>546</v>
      </c>
      <c r="C165" s="4" t="s">
        <v>682</v>
      </c>
      <c r="D165" s="5" t="s">
        <v>240</v>
      </c>
      <c r="E165" s="45" t="s">
        <v>772</v>
      </c>
      <c r="F165" s="5" t="s">
        <v>469</v>
      </c>
      <c r="G165" s="4" t="s">
        <v>38</v>
      </c>
      <c r="H165" s="4"/>
      <c r="I165" s="29" t="s">
        <v>469</v>
      </c>
      <c r="J165" s="29" t="s">
        <v>773</v>
      </c>
      <c r="K165" s="29" t="e">
        <v>#N/A</v>
      </c>
      <c r="L165" s="45" t="s">
        <v>240</v>
      </c>
      <c r="M165" s="29">
        <v>0</v>
      </c>
      <c r="N165" s="29">
        <v>1</v>
      </c>
      <c r="O165" s="29" t="e">
        <v>#N/A</v>
      </c>
      <c r="P165" s="45" t="s">
        <v>774</v>
      </c>
      <c r="Q165" s="45" t="s">
        <v>774</v>
      </c>
      <c r="R165" s="45" t="s">
        <v>772</v>
      </c>
      <c r="S165" s="29" t="str">
        <f t="shared" si="17"/>
        <v>No</v>
      </c>
      <c r="T165" s="29" t="str">
        <f t="shared" si="13"/>
        <v>No</v>
      </c>
      <c r="U165" s="29" t="str">
        <f t="shared" si="18"/>
        <v>No</v>
      </c>
      <c r="V165" s="29" t="str">
        <f t="shared" si="14"/>
        <v>No</v>
      </c>
    </row>
    <row r="166" spans="1:22" s="24" customFormat="1" ht="20.25" customHeight="1">
      <c r="A166" s="8" t="s">
        <v>775</v>
      </c>
      <c r="B166" s="13" t="s">
        <v>546</v>
      </c>
      <c r="C166" s="13" t="s">
        <v>682</v>
      </c>
      <c r="D166" s="8" t="s">
        <v>217</v>
      </c>
      <c r="E166" s="45" t="s">
        <v>692</v>
      </c>
      <c r="F166" s="8" t="s">
        <v>395</v>
      </c>
      <c r="G166" s="13" t="s">
        <v>38</v>
      </c>
      <c r="H166" s="13"/>
      <c r="I166" s="29" t="s">
        <v>395</v>
      </c>
      <c r="J166" s="29" t="s">
        <v>775</v>
      </c>
      <c r="K166" s="29" t="e">
        <v>#N/A</v>
      </c>
      <c r="L166" s="45" t="s">
        <v>217</v>
      </c>
      <c r="M166" s="29">
        <v>0</v>
      </c>
      <c r="N166" s="29">
        <v>1</v>
      </c>
      <c r="O166" s="29" t="e">
        <v>#N/A</v>
      </c>
      <c r="P166" s="45" t="e">
        <v>#N/A</v>
      </c>
      <c r="Q166" s="45" t="s">
        <v>776</v>
      </c>
      <c r="R166" s="45" t="s">
        <v>692</v>
      </c>
      <c r="S166" s="29" t="str">
        <f t="shared" si="17"/>
        <v>No</v>
      </c>
      <c r="T166" s="29" t="str">
        <f t="shared" si="13"/>
        <v>No</v>
      </c>
      <c r="U166" s="29" t="str">
        <f t="shared" si="18"/>
        <v>No</v>
      </c>
      <c r="V166" s="29" t="str">
        <f t="shared" si="14"/>
        <v>No</v>
      </c>
    </row>
    <row r="167" spans="1:22" s="24" customFormat="1" ht="20.25" customHeight="1">
      <c r="A167" s="8" t="s">
        <v>777</v>
      </c>
      <c r="B167" s="13" t="s">
        <v>546</v>
      </c>
      <c r="C167" s="13" t="s">
        <v>682</v>
      </c>
      <c r="D167" s="8" t="s">
        <v>219</v>
      </c>
      <c r="E167" s="45" t="s">
        <v>778</v>
      </c>
      <c r="F167" s="8" t="s">
        <v>484</v>
      </c>
      <c r="G167" s="13" t="s">
        <v>13</v>
      </c>
      <c r="H167" s="34" t="s">
        <v>687</v>
      </c>
      <c r="I167" s="29" t="s">
        <v>484</v>
      </c>
      <c r="J167" s="29" t="s">
        <v>777</v>
      </c>
      <c r="K167" s="29" t="e">
        <v>#N/A</v>
      </c>
      <c r="L167" s="45" t="s">
        <v>219</v>
      </c>
      <c r="M167" s="29">
        <v>0</v>
      </c>
      <c r="N167" s="29">
        <v>1</v>
      </c>
      <c r="O167" s="29" t="e">
        <v>#N/A</v>
      </c>
      <c r="P167" s="45" t="e">
        <v>#N/A</v>
      </c>
      <c r="Q167" s="45" t="e">
        <v>#N/A</v>
      </c>
      <c r="R167" s="45" t="s">
        <v>778</v>
      </c>
      <c r="S167" s="29" t="str">
        <f t="shared" si="17"/>
        <v>No</v>
      </c>
      <c r="T167" s="29" t="str">
        <f t="shared" si="13"/>
        <v>No</v>
      </c>
      <c r="U167" s="29" t="str">
        <f t="shared" si="18"/>
        <v>No</v>
      </c>
      <c r="V167" s="29" t="str">
        <f t="shared" si="14"/>
        <v>No</v>
      </c>
    </row>
    <row r="168" spans="1:22" ht="20.25" customHeight="1">
      <c r="A168" s="5" t="s">
        <v>779</v>
      </c>
      <c r="B168" s="4" t="s">
        <v>546</v>
      </c>
      <c r="C168" s="4" t="s">
        <v>682</v>
      </c>
      <c r="D168" s="5" t="s">
        <v>242</v>
      </c>
      <c r="E168" s="45" t="s">
        <v>780</v>
      </c>
      <c r="F168" s="5" t="s">
        <v>418</v>
      </c>
      <c r="G168" s="4" t="s">
        <v>13</v>
      </c>
      <c r="H168" s="34" t="s">
        <v>687</v>
      </c>
      <c r="I168" s="29" t="s">
        <v>484</v>
      </c>
      <c r="J168" s="29" t="s">
        <v>779</v>
      </c>
      <c r="K168" s="29" t="e">
        <v>#N/A</v>
      </c>
      <c r="L168" s="45" t="s">
        <v>242</v>
      </c>
      <c r="M168" s="29">
        <v>0</v>
      </c>
      <c r="N168" s="29">
        <v>1</v>
      </c>
      <c r="O168" s="29" t="e">
        <v>#N/A</v>
      </c>
      <c r="P168" s="45" t="e">
        <v>#N/A</v>
      </c>
      <c r="Q168" s="45" t="s">
        <v>781</v>
      </c>
      <c r="R168" s="45" t="s">
        <v>780</v>
      </c>
      <c r="S168" s="29" t="str">
        <f t="shared" si="17"/>
        <v>No</v>
      </c>
      <c r="T168" s="29" t="str">
        <f t="shared" si="13"/>
        <v>No</v>
      </c>
      <c r="U168" s="29" t="str">
        <f t="shared" si="18"/>
        <v>No</v>
      </c>
      <c r="V168" s="29" t="str">
        <f t="shared" si="14"/>
        <v>Yes</v>
      </c>
    </row>
    <row r="169" spans="1:22" ht="20.25" customHeight="1">
      <c r="A169" s="5" t="s">
        <v>782</v>
      </c>
      <c r="B169" s="4" t="s">
        <v>546</v>
      </c>
      <c r="C169" s="4" t="s">
        <v>682</v>
      </c>
      <c r="D169" s="5" t="s">
        <v>243</v>
      </c>
      <c r="E169" s="45" t="s">
        <v>783</v>
      </c>
      <c r="F169" s="5" t="s">
        <v>418</v>
      </c>
      <c r="G169" s="4" t="s">
        <v>13</v>
      </c>
      <c r="H169" s="34" t="s">
        <v>687</v>
      </c>
      <c r="I169" s="29" t="s">
        <v>387</v>
      </c>
      <c r="J169" s="29" t="s">
        <v>782</v>
      </c>
      <c r="K169" s="29" t="b">
        <v>0</v>
      </c>
      <c r="L169" s="45" t="s">
        <v>243</v>
      </c>
      <c r="M169" s="29">
        <v>0</v>
      </c>
      <c r="N169" s="29">
        <v>1</v>
      </c>
      <c r="O169" s="29" t="e">
        <v>#N/A</v>
      </c>
      <c r="P169" s="45" t="s">
        <v>784</v>
      </c>
      <c r="Q169" s="45" t="s">
        <v>785</v>
      </c>
      <c r="R169" s="45" t="s">
        <v>783</v>
      </c>
      <c r="S169" s="29" t="str">
        <f t="shared" si="17"/>
        <v>No</v>
      </c>
      <c r="T169" s="29" t="str">
        <f t="shared" si="13"/>
        <v>No</v>
      </c>
      <c r="U169" s="29" t="str">
        <f t="shared" si="18"/>
        <v>No</v>
      </c>
      <c r="V169" s="29" t="str">
        <f t="shared" si="14"/>
        <v>Yes</v>
      </c>
    </row>
    <row r="170" spans="1:22" ht="20.25" customHeight="1">
      <c r="A170" s="5" t="s">
        <v>786</v>
      </c>
      <c r="B170" s="4" t="s">
        <v>546</v>
      </c>
      <c r="C170" s="4" t="s">
        <v>682</v>
      </c>
      <c r="D170" s="5" t="s">
        <v>246</v>
      </c>
      <c r="E170" s="5" t="s">
        <v>385</v>
      </c>
      <c r="F170" s="5" t="s">
        <v>387</v>
      </c>
      <c r="G170" s="4" t="s">
        <v>13</v>
      </c>
      <c r="H170" s="34" t="s">
        <v>687</v>
      </c>
      <c r="I170" s="29" t="s">
        <v>387</v>
      </c>
      <c r="J170" s="29" t="s">
        <v>786</v>
      </c>
      <c r="K170" s="29" t="e">
        <v>#N/A</v>
      </c>
      <c r="L170" s="45" t="s">
        <v>246</v>
      </c>
      <c r="M170" s="29">
        <v>0</v>
      </c>
      <c r="N170" s="29">
        <v>1</v>
      </c>
      <c r="O170" s="29" t="e">
        <v>#N/A</v>
      </c>
      <c r="P170" s="45" t="e">
        <v>#N/A</v>
      </c>
      <c r="Q170" s="45" t="s">
        <v>730</v>
      </c>
      <c r="R170" s="45" t="e">
        <v>#N/A</v>
      </c>
      <c r="S170" s="29" t="str">
        <f t="shared" si="17"/>
        <v>No</v>
      </c>
      <c r="T170" s="29" t="str">
        <f t="shared" si="13"/>
        <v>No</v>
      </c>
      <c r="U170" s="29" t="s">
        <v>13</v>
      </c>
      <c r="V170" s="29" t="str">
        <f t="shared" si="14"/>
        <v>No</v>
      </c>
    </row>
    <row r="171" spans="1:22" ht="20.25" customHeight="1">
      <c r="A171" s="5" t="s">
        <v>787</v>
      </c>
      <c r="B171" s="4" t="s">
        <v>546</v>
      </c>
      <c r="C171" s="4" t="s">
        <v>682</v>
      </c>
      <c r="D171" s="5" t="s">
        <v>788</v>
      </c>
      <c r="G171" s="4" t="s">
        <v>38</v>
      </c>
      <c r="H171" s="4"/>
      <c r="I171" s="29" t="s">
        <v>395</v>
      </c>
      <c r="J171" s="29" t="s">
        <v>787</v>
      </c>
      <c r="K171" s="29" t="e">
        <v>#N/A</v>
      </c>
      <c r="L171" s="45" t="s">
        <v>788</v>
      </c>
      <c r="M171" s="29">
        <v>0</v>
      </c>
      <c r="N171" s="29">
        <v>1</v>
      </c>
      <c r="O171" s="29" t="e">
        <v>#N/A</v>
      </c>
      <c r="P171" s="45" t="e">
        <v>#N/A</v>
      </c>
      <c r="Q171" s="45" t="s">
        <v>789</v>
      </c>
      <c r="R171" s="45" t="e">
        <v>#N/A</v>
      </c>
      <c r="S171" s="29" t="str">
        <f t="shared" si="17"/>
        <v>No</v>
      </c>
      <c r="T171" s="29" t="str">
        <f t="shared" si="13"/>
        <v>No</v>
      </c>
      <c r="U171" s="29" t="s">
        <v>38</v>
      </c>
      <c r="V171" s="29" t="str">
        <f t="shared" si="14"/>
        <v>Yes</v>
      </c>
    </row>
    <row r="172" spans="1:22" ht="20.25" customHeight="1">
      <c r="A172" s="5" t="s">
        <v>790</v>
      </c>
      <c r="B172" s="4" t="s">
        <v>546</v>
      </c>
      <c r="C172" s="4" t="s">
        <v>682</v>
      </c>
      <c r="D172" s="5" t="s">
        <v>222</v>
      </c>
      <c r="E172" s="5" t="s">
        <v>385</v>
      </c>
      <c r="F172" s="5" t="s">
        <v>379</v>
      </c>
      <c r="G172" s="4" t="s">
        <v>13</v>
      </c>
      <c r="H172" s="34" t="s">
        <v>687</v>
      </c>
      <c r="I172" s="29" t="s">
        <v>791</v>
      </c>
      <c r="J172" s="29" t="s">
        <v>790</v>
      </c>
      <c r="K172" s="29" t="e">
        <v>#N/A</v>
      </c>
      <c r="L172" s="45" t="s">
        <v>222</v>
      </c>
      <c r="M172" s="29">
        <v>0</v>
      </c>
      <c r="N172" s="29">
        <v>1</v>
      </c>
      <c r="O172" s="29" t="e">
        <v>#N/A</v>
      </c>
      <c r="P172" s="45" t="s">
        <v>792</v>
      </c>
      <c r="Q172" s="45" t="s">
        <v>792</v>
      </c>
      <c r="R172" s="45" t="e">
        <v>#N/A</v>
      </c>
      <c r="S172" s="29" t="str">
        <f t="shared" si="17"/>
        <v>No</v>
      </c>
      <c r="T172" s="29" t="str">
        <f t="shared" si="13"/>
        <v>No</v>
      </c>
      <c r="U172" s="29" t="s">
        <v>38</v>
      </c>
      <c r="V172" s="29" t="str">
        <f t="shared" si="14"/>
        <v>Yes</v>
      </c>
    </row>
    <row r="173" spans="1:22" ht="20.25" customHeight="1">
      <c r="A173" s="5" t="s">
        <v>793</v>
      </c>
      <c r="B173" s="4" t="s">
        <v>794</v>
      </c>
      <c r="C173" s="4" t="s">
        <v>795</v>
      </c>
      <c r="D173" s="5" t="s">
        <v>796</v>
      </c>
      <c r="E173" s="5" t="s">
        <v>385</v>
      </c>
      <c r="F173" s="5" t="s">
        <v>797</v>
      </c>
      <c r="G173" s="4" t="s">
        <v>38</v>
      </c>
      <c r="H173" s="4"/>
      <c r="I173" s="29" t="s">
        <v>798</v>
      </c>
      <c r="J173" s="29" t="s">
        <v>793</v>
      </c>
      <c r="K173" s="29"/>
      <c r="L173" s="29" t="s">
        <v>253</v>
      </c>
      <c r="M173" s="29">
        <v>0</v>
      </c>
      <c r="N173" s="29">
        <v>8</v>
      </c>
      <c r="O173" s="29"/>
      <c r="P173" s="45"/>
      <c r="Q173" s="45"/>
      <c r="R173" s="45"/>
      <c r="S173" s="29" t="str">
        <f t="shared" si="17"/>
        <v>No</v>
      </c>
      <c r="T173" s="29" t="str">
        <f t="shared" si="13"/>
        <v>Yes</v>
      </c>
      <c r="U173" s="29" t="str">
        <f t="shared" ref="U173:U187" si="19">IF(R173=E173,"No", "Yes")</f>
        <v>Yes</v>
      </c>
      <c r="V173" s="29" t="str">
        <f t="shared" si="14"/>
        <v>Yes</v>
      </c>
    </row>
    <row r="174" spans="1:22" ht="20.25" customHeight="1">
      <c r="A174" s="5" t="s">
        <v>799</v>
      </c>
      <c r="B174" s="4" t="s">
        <v>794</v>
      </c>
      <c r="C174" s="4" t="s">
        <v>795</v>
      </c>
      <c r="D174" s="5" t="s">
        <v>800</v>
      </c>
      <c r="E174" s="5" t="s">
        <v>385</v>
      </c>
      <c r="F174" s="5" t="s">
        <v>379</v>
      </c>
      <c r="G174" s="4" t="s">
        <v>38</v>
      </c>
      <c r="H174" s="4"/>
      <c r="I174" s="29" t="s">
        <v>379</v>
      </c>
      <c r="J174" s="29" t="s">
        <v>799</v>
      </c>
      <c r="K174" s="29"/>
      <c r="L174" s="29" t="s">
        <v>801</v>
      </c>
      <c r="M174" s="29">
        <v>0</v>
      </c>
      <c r="N174" s="29">
        <v>8</v>
      </c>
      <c r="O174" s="29"/>
      <c r="P174" s="45"/>
      <c r="Q174" s="45"/>
      <c r="R174" s="45"/>
      <c r="S174" s="29" t="str">
        <f t="shared" ref="S174:S179" si="20">IF(I174="n/a", "Yes", "No")</f>
        <v>No</v>
      </c>
      <c r="T174" s="29" t="str">
        <f t="shared" ref="T174:T178" si="21">IF(D174=L174,"No","Yes")</f>
        <v>Yes</v>
      </c>
      <c r="U174" s="29" t="str">
        <f t="shared" ref="U174:U178" si="22">IF(R174=E174,"No", "Yes")</f>
        <v>Yes</v>
      </c>
      <c r="V174" s="29" t="str">
        <f t="shared" ref="V174:V179" si="23">IF(I174=F174, "No", "Yes")</f>
        <v>No</v>
      </c>
    </row>
    <row r="175" spans="1:22" ht="20.25" customHeight="1">
      <c r="A175" s="5" t="s">
        <v>802</v>
      </c>
      <c r="B175" s="4" t="s">
        <v>794</v>
      </c>
      <c r="C175" s="4" t="s">
        <v>795</v>
      </c>
      <c r="D175" s="5" t="s">
        <v>803</v>
      </c>
      <c r="E175" s="5" t="s">
        <v>385</v>
      </c>
      <c r="F175" s="5" t="s">
        <v>379</v>
      </c>
      <c r="G175" s="4" t="s">
        <v>38</v>
      </c>
      <c r="H175" s="4"/>
      <c r="I175" s="29" t="s">
        <v>379</v>
      </c>
      <c r="J175" s="29" t="s">
        <v>802</v>
      </c>
      <c r="K175" s="29"/>
      <c r="L175" s="29" t="s">
        <v>804</v>
      </c>
      <c r="M175" s="29">
        <v>0</v>
      </c>
      <c r="N175" s="29">
        <v>8</v>
      </c>
      <c r="O175" s="29"/>
      <c r="P175" s="45"/>
      <c r="Q175" s="45"/>
      <c r="R175" s="45"/>
      <c r="S175" s="29" t="str">
        <f t="shared" si="20"/>
        <v>No</v>
      </c>
      <c r="T175" s="29" t="str">
        <f t="shared" si="21"/>
        <v>Yes</v>
      </c>
      <c r="U175" s="29" t="str">
        <f t="shared" si="22"/>
        <v>Yes</v>
      </c>
      <c r="V175" s="29" t="str">
        <f t="shared" si="23"/>
        <v>No</v>
      </c>
    </row>
    <row r="176" spans="1:22" ht="20.25" customHeight="1">
      <c r="A176" s="5" t="s">
        <v>805</v>
      </c>
      <c r="B176" s="4" t="s">
        <v>794</v>
      </c>
      <c r="C176" s="4" t="s">
        <v>795</v>
      </c>
      <c r="D176" s="5" t="s">
        <v>806</v>
      </c>
      <c r="E176" s="5" t="s">
        <v>385</v>
      </c>
      <c r="F176" s="5" t="s">
        <v>379</v>
      </c>
      <c r="G176" s="4" t="s">
        <v>38</v>
      </c>
      <c r="H176" s="4"/>
      <c r="I176" s="29" t="s">
        <v>379</v>
      </c>
      <c r="J176" s="29" t="s">
        <v>805</v>
      </c>
      <c r="K176" s="29"/>
      <c r="L176" s="29" t="s">
        <v>807</v>
      </c>
      <c r="M176" s="29">
        <v>0</v>
      </c>
      <c r="N176" s="29">
        <v>8</v>
      </c>
      <c r="O176" s="29"/>
      <c r="P176" s="45"/>
      <c r="Q176" s="45"/>
      <c r="R176" s="45"/>
      <c r="S176" s="29" t="str">
        <f t="shared" si="20"/>
        <v>No</v>
      </c>
      <c r="T176" s="29" t="str">
        <f t="shared" si="21"/>
        <v>Yes</v>
      </c>
      <c r="U176" s="29" t="str">
        <f t="shared" si="22"/>
        <v>Yes</v>
      </c>
      <c r="V176" s="29" t="str">
        <f t="shared" si="23"/>
        <v>No</v>
      </c>
    </row>
    <row r="177" spans="1:22" ht="20.25" customHeight="1">
      <c r="A177" s="5" t="s">
        <v>808</v>
      </c>
      <c r="B177" s="4" t="s">
        <v>794</v>
      </c>
      <c r="C177" s="4" t="s">
        <v>795</v>
      </c>
      <c r="D177" s="5" t="s">
        <v>809</v>
      </c>
      <c r="E177" s="5" t="s">
        <v>385</v>
      </c>
      <c r="F177" s="5" t="s">
        <v>387</v>
      </c>
      <c r="G177" s="4" t="s">
        <v>38</v>
      </c>
      <c r="H177" s="4"/>
      <c r="I177" s="29" t="s">
        <v>387</v>
      </c>
      <c r="J177" s="29" t="s">
        <v>808</v>
      </c>
      <c r="K177" s="29"/>
      <c r="L177" s="29" t="s">
        <v>810</v>
      </c>
      <c r="M177" s="29">
        <v>0</v>
      </c>
      <c r="N177" s="29">
        <v>8</v>
      </c>
      <c r="O177" s="29"/>
      <c r="P177" s="45"/>
      <c r="Q177" s="45"/>
      <c r="R177" s="45"/>
      <c r="S177" s="29" t="str">
        <f t="shared" si="20"/>
        <v>No</v>
      </c>
      <c r="T177" s="29" t="str">
        <f t="shared" si="21"/>
        <v>Yes</v>
      </c>
      <c r="U177" s="29" t="str">
        <f t="shared" si="22"/>
        <v>Yes</v>
      </c>
      <c r="V177" s="29" t="str">
        <f t="shared" si="23"/>
        <v>No</v>
      </c>
    </row>
    <row r="178" spans="1:22" ht="20.25" customHeight="1">
      <c r="A178" s="5" t="s">
        <v>811</v>
      </c>
      <c r="B178" s="4" t="s">
        <v>794</v>
      </c>
      <c r="C178" s="4" t="s">
        <v>795</v>
      </c>
      <c r="D178" s="5" t="s">
        <v>812</v>
      </c>
      <c r="E178" s="5" t="s">
        <v>385</v>
      </c>
      <c r="F178" s="5" t="s">
        <v>387</v>
      </c>
      <c r="G178" s="4" t="s">
        <v>38</v>
      </c>
      <c r="H178" s="4"/>
      <c r="I178" s="29" t="s">
        <v>387</v>
      </c>
      <c r="J178" s="29" t="s">
        <v>811</v>
      </c>
      <c r="K178" s="29"/>
      <c r="L178" s="29" t="s">
        <v>813</v>
      </c>
      <c r="M178" s="29">
        <v>0</v>
      </c>
      <c r="N178" s="29">
        <v>8</v>
      </c>
      <c r="O178" s="29"/>
      <c r="P178" s="45"/>
      <c r="Q178" s="45"/>
      <c r="R178" s="45"/>
      <c r="S178" s="29" t="str">
        <f t="shared" si="20"/>
        <v>No</v>
      </c>
      <c r="T178" s="29" t="str">
        <f t="shared" si="21"/>
        <v>Yes</v>
      </c>
      <c r="U178" s="29" t="str">
        <f t="shared" si="22"/>
        <v>Yes</v>
      </c>
      <c r="V178" s="29" t="str">
        <f t="shared" si="23"/>
        <v>No</v>
      </c>
    </row>
    <row r="179" spans="1:22" ht="20.25" customHeight="1">
      <c r="A179" s="5" t="s">
        <v>814</v>
      </c>
      <c r="B179" s="4" t="s">
        <v>794</v>
      </c>
      <c r="C179" s="4" t="s">
        <v>795</v>
      </c>
      <c r="D179" s="5" t="s">
        <v>815</v>
      </c>
      <c r="E179" s="5" t="s">
        <v>385</v>
      </c>
      <c r="F179" s="5" t="s">
        <v>387</v>
      </c>
      <c r="G179" s="4" t="s">
        <v>38</v>
      </c>
      <c r="H179" s="4"/>
      <c r="I179" s="29" t="s">
        <v>387</v>
      </c>
      <c r="J179" s="29" t="s">
        <v>814</v>
      </c>
      <c r="K179" s="29"/>
      <c r="L179" t="s">
        <v>816</v>
      </c>
      <c r="M179" s="29">
        <v>0</v>
      </c>
      <c r="N179" s="29">
        <v>8</v>
      </c>
      <c r="O179" s="29"/>
      <c r="P179" s="45"/>
      <c r="Q179" s="45"/>
      <c r="R179" s="45"/>
      <c r="S179" s="29" t="str">
        <f t="shared" si="20"/>
        <v>No</v>
      </c>
      <c r="T179" s="29" t="s">
        <v>13</v>
      </c>
      <c r="U179" s="29" t="s">
        <v>38</v>
      </c>
      <c r="V179" s="29" t="str">
        <f t="shared" si="23"/>
        <v>No</v>
      </c>
    </row>
    <row r="180" spans="1:22" ht="20.25" customHeight="1">
      <c r="A180" s="58" t="s">
        <v>416</v>
      </c>
      <c r="B180" s="59" t="s">
        <v>794</v>
      </c>
      <c r="C180" s="59" t="s">
        <v>795</v>
      </c>
      <c r="D180" s="58" t="s">
        <v>260</v>
      </c>
      <c r="E180" s="58" t="s">
        <v>385</v>
      </c>
      <c r="F180" s="58" t="s">
        <v>469</v>
      </c>
      <c r="G180" s="59" t="s">
        <v>38</v>
      </c>
      <c r="H180" s="59"/>
      <c r="I180" s="60"/>
      <c r="J180" s="60"/>
      <c r="K180" s="60"/>
      <c r="L180" s="60"/>
      <c r="M180" s="60"/>
      <c r="N180" s="60"/>
      <c r="O180" s="60"/>
      <c r="P180" s="65"/>
      <c r="Q180" s="65"/>
      <c r="R180" s="65"/>
      <c r="S180" s="60" t="s">
        <v>13</v>
      </c>
      <c r="T180" s="60" t="str">
        <f t="shared" ref="T180:T186" si="24">IF(D180=L180,"No","Yes")</f>
        <v>Yes</v>
      </c>
      <c r="U180" s="60" t="str">
        <f t="shared" si="19"/>
        <v>Yes</v>
      </c>
      <c r="V180" s="60" t="str">
        <f t="shared" ref="V180:V186" si="25">IF(I180=F180, "No", "Yes")</f>
        <v>Yes</v>
      </c>
    </row>
    <row r="181" spans="1:22" ht="20.25" customHeight="1">
      <c r="A181" s="58" t="s">
        <v>416</v>
      </c>
      <c r="B181" s="59" t="s">
        <v>794</v>
      </c>
      <c r="C181" s="59" t="s">
        <v>795</v>
      </c>
      <c r="D181" s="58" t="s">
        <v>261</v>
      </c>
      <c r="E181" s="58" t="s">
        <v>385</v>
      </c>
      <c r="F181" s="58" t="s">
        <v>469</v>
      </c>
      <c r="G181" s="59" t="s">
        <v>38</v>
      </c>
      <c r="H181" s="59"/>
      <c r="I181" s="60"/>
      <c r="J181" s="60"/>
      <c r="K181" s="60"/>
      <c r="L181" s="60"/>
      <c r="M181" s="60"/>
      <c r="N181" s="60"/>
      <c r="O181" s="60"/>
      <c r="P181" s="65"/>
      <c r="Q181" s="65"/>
      <c r="R181" s="65"/>
      <c r="S181" s="60" t="s">
        <v>13</v>
      </c>
      <c r="T181" s="60" t="str">
        <f t="shared" si="24"/>
        <v>Yes</v>
      </c>
      <c r="U181" s="60" t="str">
        <f t="shared" si="19"/>
        <v>Yes</v>
      </c>
      <c r="V181" s="60" t="str">
        <f t="shared" si="25"/>
        <v>Yes</v>
      </c>
    </row>
    <row r="182" spans="1:22" ht="20.25" customHeight="1">
      <c r="A182" s="5" t="s">
        <v>817</v>
      </c>
      <c r="B182" s="4" t="s">
        <v>794</v>
      </c>
      <c r="C182" s="4" t="s">
        <v>795</v>
      </c>
      <c r="D182" s="5" t="s">
        <v>818</v>
      </c>
      <c r="E182" s="5" t="s">
        <v>378</v>
      </c>
      <c r="F182" s="5" t="s">
        <v>469</v>
      </c>
      <c r="G182" s="4" t="s">
        <v>38</v>
      </c>
      <c r="H182" s="4"/>
      <c r="I182" s="29" t="s">
        <v>469</v>
      </c>
      <c r="J182" s="29" t="s">
        <v>817</v>
      </c>
      <c r="K182" s="29"/>
      <c r="L182" s="29" t="s">
        <v>254</v>
      </c>
      <c r="M182" s="29">
        <v>0</v>
      </c>
      <c r="N182" s="29">
        <v>8</v>
      </c>
      <c r="O182" s="29"/>
      <c r="P182" s="45"/>
      <c r="Q182" s="45"/>
      <c r="R182" s="45"/>
      <c r="S182" s="29" t="str">
        <f t="shared" ref="S182:S238" si="26">IF(I182="n/a", "Yes", "No")</f>
        <v>No</v>
      </c>
      <c r="T182" s="29" t="str">
        <f t="shared" si="24"/>
        <v>No</v>
      </c>
      <c r="U182" s="29" t="str">
        <f t="shared" si="19"/>
        <v>Yes</v>
      </c>
      <c r="V182" s="29" t="str">
        <f t="shared" si="25"/>
        <v>No</v>
      </c>
    </row>
    <row r="183" spans="1:22" ht="20.25" customHeight="1">
      <c r="A183" s="5" t="s">
        <v>819</v>
      </c>
      <c r="B183" s="4" t="s">
        <v>794</v>
      </c>
      <c r="C183" s="4" t="s">
        <v>795</v>
      </c>
      <c r="D183" s="5" t="s">
        <v>820</v>
      </c>
      <c r="E183" s="5" t="s">
        <v>378</v>
      </c>
      <c r="F183" s="5" t="s">
        <v>418</v>
      </c>
      <c r="G183" s="4" t="s">
        <v>13</v>
      </c>
      <c r="H183" s="31" t="s">
        <v>821</v>
      </c>
      <c r="I183" s="29" t="s">
        <v>484</v>
      </c>
      <c r="J183" s="29" t="s">
        <v>819</v>
      </c>
      <c r="K183" s="29"/>
      <c r="L183" s="29" t="s">
        <v>269</v>
      </c>
      <c r="M183" s="29">
        <v>0</v>
      </c>
      <c r="N183" s="29">
        <v>8</v>
      </c>
      <c r="O183" s="29"/>
      <c r="P183" s="45"/>
      <c r="Q183" s="45"/>
      <c r="R183" s="45"/>
      <c r="S183" s="29" t="str">
        <f t="shared" si="26"/>
        <v>No</v>
      </c>
      <c r="T183" s="29" t="str">
        <f t="shared" si="24"/>
        <v>Yes</v>
      </c>
      <c r="U183" s="29" t="str">
        <f t="shared" si="19"/>
        <v>Yes</v>
      </c>
      <c r="V183" s="29" t="str">
        <f t="shared" si="25"/>
        <v>Yes</v>
      </c>
    </row>
    <row r="184" spans="1:22" ht="20.25" customHeight="1">
      <c r="A184" s="5" t="s">
        <v>822</v>
      </c>
      <c r="B184" s="4" t="s">
        <v>794</v>
      </c>
      <c r="C184" s="4" t="s">
        <v>795</v>
      </c>
      <c r="D184" s="5" t="s">
        <v>823</v>
      </c>
      <c r="E184" s="5" t="s">
        <v>824</v>
      </c>
      <c r="F184" s="5" t="s">
        <v>387</v>
      </c>
      <c r="G184" s="4" t="s">
        <v>38</v>
      </c>
      <c r="H184" s="4"/>
      <c r="I184" s="29" t="s">
        <v>387</v>
      </c>
      <c r="J184" s="29" t="s">
        <v>822</v>
      </c>
      <c r="K184" s="29"/>
      <c r="L184" s="29" t="s">
        <v>825</v>
      </c>
      <c r="M184" s="29">
        <v>0</v>
      </c>
      <c r="N184" s="29">
        <v>8</v>
      </c>
      <c r="O184" s="29"/>
      <c r="P184" s="45"/>
      <c r="Q184" s="45"/>
      <c r="R184" s="45"/>
      <c r="S184" s="29" t="str">
        <f t="shared" si="26"/>
        <v>No</v>
      </c>
      <c r="T184" s="29" t="str">
        <f t="shared" si="24"/>
        <v>Yes</v>
      </c>
      <c r="U184" s="29" t="str">
        <f t="shared" si="19"/>
        <v>Yes</v>
      </c>
      <c r="V184" s="29" t="str">
        <f t="shared" si="25"/>
        <v>No</v>
      </c>
    </row>
    <row r="185" spans="1:22" ht="20.25" customHeight="1">
      <c r="A185" s="5" t="s">
        <v>826</v>
      </c>
      <c r="B185" s="4" t="s">
        <v>794</v>
      </c>
      <c r="C185" s="4" t="s">
        <v>795</v>
      </c>
      <c r="D185" s="5" t="s">
        <v>827</v>
      </c>
      <c r="E185" s="5" t="s">
        <v>824</v>
      </c>
      <c r="F185" s="5" t="s">
        <v>469</v>
      </c>
      <c r="G185" s="4" t="s">
        <v>38</v>
      </c>
      <c r="H185" s="4"/>
      <c r="I185" s="29" t="s">
        <v>469</v>
      </c>
      <c r="J185" s="29" t="s">
        <v>826</v>
      </c>
      <c r="K185" s="29"/>
      <c r="L185" s="29" t="s">
        <v>828</v>
      </c>
      <c r="M185" s="29">
        <v>0</v>
      </c>
      <c r="N185" s="29">
        <v>8</v>
      </c>
      <c r="O185" s="29"/>
      <c r="P185" s="45"/>
      <c r="Q185" s="45"/>
      <c r="R185" s="45"/>
      <c r="S185" s="29" t="str">
        <f t="shared" si="26"/>
        <v>No</v>
      </c>
      <c r="T185" s="29" t="str">
        <f t="shared" si="24"/>
        <v>Yes</v>
      </c>
      <c r="U185" s="29" t="str">
        <f t="shared" si="19"/>
        <v>Yes</v>
      </c>
      <c r="V185" s="29" t="str">
        <f t="shared" si="25"/>
        <v>No</v>
      </c>
    </row>
    <row r="186" spans="1:22" ht="20.25" customHeight="1">
      <c r="A186" s="5" t="s">
        <v>829</v>
      </c>
      <c r="B186" s="4" t="s">
        <v>794</v>
      </c>
      <c r="C186" s="4" t="s">
        <v>795</v>
      </c>
      <c r="D186" s="5" t="s">
        <v>273</v>
      </c>
      <c r="E186" s="5" t="s">
        <v>824</v>
      </c>
      <c r="F186" s="5" t="s">
        <v>387</v>
      </c>
      <c r="G186" s="4" t="s">
        <v>38</v>
      </c>
      <c r="H186" s="4"/>
      <c r="I186" s="29" t="s">
        <v>387</v>
      </c>
      <c r="J186" s="29" t="s">
        <v>829</v>
      </c>
      <c r="K186" s="29"/>
      <c r="L186" s="29" t="s">
        <v>273</v>
      </c>
      <c r="M186" s="29">
        <v>0</v>
      </c>
      <c r="N186" s="29">
        <v>8</v>
      </c>
      <c r="O186" s="29"/>
      <c r="P186" s="45"/>
      <c r="Q186" s="45"/>
      <c r="R186" s="45"/>
      <c r="S186" s="29" t="str">
        <f t="shared" si="26"/>
        <v>No</v>
      </c>
      <c r="T186" s="29" t="str">
        <f t="shared" si="24"/>
        <v>No</v>
      </c>
      <c r="U186" s="29" t="str">
        <f t="shared" si="19"/>
        <v>Yes</v>
      </c>
      <c r="V186" s="29" t="str">
        <f t="shared" si="25"/>
        <v>No</v>
      </c>
    </row>
    <row r="187" spans="1:22" ht="20.25" customHeight="1">
      <c r="A187" s="58" t="s">
        <v>416</v>
      </c>
      <c r="B187" s="59" t="s">
        <v>794</v>
      </c>
      <c r="C187" s="59" t="s">
        <v>830</v>
      </c>
      <c r="D187" s="58" t="s">
        <v>831</v>
      </c>
      <c r="E187" s="58" t="s">
        <v>832</v>
      </c>
      <c r="F187" s="58" t="s">
        <v>395</v>
      </c>
      <c r="G187" s="59"/>
      <c r="H187" s="59"/>
      <c r="I187" s="60" t="s">
        <v>419</v>
      </c>
      <c r="J187" s="60" t="s">
        <v>419</v>
      </c>
      <c r="K187" s="60" t="s">
        <v>419</v>
      </c>
      <c r="L187" s="60" t="s">
        <v>419</v>
      </c>
      <c r="M187" s="60" t="s">
        <v>419</v>
      </c>
      <c r="N187" s="60" t="s">
        <v>419</v>
      </c>
      <c r="O187" s="60" t="s">
        <v>419</v>
      </c>
      <c r="P187" s="60" t="s">
        <v>419</v>
      </c>
      <c r="Q187" s="60" t="s">
        <v>419</v>
      </c>
      <c r="R187" s="60" t="s">
        <v>419</v>
      </c>
      <c r="S187" s="60" t="str">
        <f t="shared" si="26"/>
        <v>Yes</v>
      </c>
      <c r="T187" s="60" t="s">
        <v>419</v>
      </c>
      <c r="U187" s="60" t="str">
        <f t="shared" si="19"/>
        <v>Yes</v>
      </c>
      <c r="V187" s="60" t="s">
        <v>419</v>
      </c>
    </row>
    <row r="188" spans="1:22" ht="20.25" customHeight="1">
      <c r="A188" s="5" t="s">
        <v>833</v>
      </c>
      <c r="B188" s="4" t="s">
        <v>794</v>
      </c>
      <c r="C188" s="4" t="s">
        <v>830</v>
      </c>
      <c r="D188" s="5" t="s">
        <v>290</v>
      </c>
      <c r="E188" s="48" t="s">
        <v>834</v>
      </c>
      <c r="F188" s="5" t="s">
        <v>469</v>
      </c>
      <c r="G188" s="4" t="s">
        <v>38</v>
      </c>
      <c r="H188" s="4"/>
      <c r="I188" s="29" t="s">
        <v>395</v>
      </c>
      <c r="J188" s="29" t="s">
        <v>833</v>
      </c>
      <c r="K188" s="29" t="e">
        <v>#N/A</v>
      </c>
      <c r="L188" s="45" t="s">
        <v>284</v>
      </c>
      <c r="M188" s="29">
        <v>0</v>
      </c>
      <c r="N188" s="29">
        <v>2</v>
      </c>
      <c r="O188" s="29" t="e">
        <v>#N/A</v>
      </c>
      <c r="P188" s="45" t="e">
        <v>#N/A</v>
      </c>
      <c r="Q188" s="45" t="e">
        <v>#N/A</v>
      </c>
      <c r="R188" s="45" t="e">
        <v>#N/A</v>
      </c>
      <c r="S188" s="29" t="str">
        <f t="shared" si="26"/>
        <v>No</v>
      </c>
      <c r="T188" s="29" t="str">
        <f t="shared" ref="T188:T239" si="27">IF(D188=L188,"No","Yes")</f>
        <v>Yes</v>
      </c>
      <c r="U188" s="29" t="s">
        <v>13</v>
      </c>
      <c r="V188" s="29" t="str">
        <f t="shared" ref="V188:V239" si="28">IF(I188=F188, "No", "Yes")</f>
        <v>Yes</v>
      </c>
    </row>
    <row r="189" spans="1:22" ht="20.25" customHeight="1">
      <c r="A189" s="5" t="s">
        <v>835</v>
      </c>
      <c r="B189" s="4" t="s">
        <v>794</v>
      </c>
      <c r="C189" s="4" t="s">
        <v>830</v>
      </c>
      <c r="D189" s="5" t="s">
        <v>293</v>
      </c>
      <c r="E189" s="48" t="s">
        <v>836</v>
      </c>
      <c r="F189" s="5" t="s">
        <v>469</v>
      </c>
      <c r="G189" s="4" t="s">
        <v>38</v>
      </c>
      <c r="H189" s="4"/>
      <c r="I189" s="29" t="s">
        <v>395</v>
      </c>
      <c r="J189" s="29" t="s">
        <v>835</v>
      </c>
      <c r="K189" s="29" t="e">
        <v>#N/A</v>
      </c>
      <c r="L189" s="45" t="s">
        <v>837</v>
      </c>
      <c r="M189" s="29">
        <v>0</v>
      </c>
      <c r="N189" s="29">
        <v>2</v>
      </c>
      <c r="O189" s="29" t="e">
        <v>#N/A</v>
      </c>
      <c r="P189" s="45" t="e">
        <v>#N/A</v>
      </c>
      <c r="Q189" s="45" t="e">
        <v>#N/A</v>
      </c>
      <c r="R189" s="45" t="e">
        <v>#N/A</v>
      </c>
      <c r="S189" s="29" t="str">
        <f t="shared" si="26"/>
        <v>No</v>
      </c>
      <c r="T189" s="29" t="str">
        <f t="shared" si="27"/>
        <v>Yes</v>
      </c>
      <c r="U189" s="29" t="s">
        <v>13</v>
      </c>
      <c r="V189" s="29" t="str">
        <f t="shared" si="28"/>
        <v>Yes</v>
      </c>
    </row>
    <row r="190" spans="1:22" ht="20.25" customHeight="1">
      <c r="A190" s="5" t="s">
        <v>838</v>
      </c>
      <c r="B190" s="4" t="s">
        <v>794</v>
      </c>
      <c r="C190" s="4" t="s">
        <v>839</v>
      </c>
      <c r="D190" s="5" t="s">
        <v>840</v>
      </c>
      <c r="E190" s="5" t="s">
        <v>378</v>
      </c>
      <c r="F190" s="5" t="s">
        <v>418</v>
      </c>
      <c r="G190" s="4" t="s">
        <v>13</v>
      </c>
      <c r="H190" s="32" t="s">
        <v>841</v>
      </c>
      <c r="I190" s="29" t="s">
        <v>484</v>
      </c>
      <c r="J190" s="29" t="s">
        <v>838</v>
      </c>
      <c r="K190" s="29" t="e">
        <v>#N/A</v>
      </c>
      <c r="L190" s="45" t="s">
        <v>842</v>
      </c>
      <c r="M190" s="29">
        <v>0</v>
      </c>
      <c r="N190" s="29">
        <v>2</v>
      </c>
      <c r="O190" s="29" t="e">
        <v>#N/A</v>
      </c>
      <c r="P190" s="45" t="e">
        <v>#N/A</v>
      </c>
      <c r="Q190" s="45" t="e">
        <v>#N/A</v>
      </c>
      <c r="R190" s="45" t="e">
        <v>#N/A</v>
      </c>
      <c r="S190" s="29" t="str">
        <f t="shared" si="26"/>
        <v>No</v>
      </c>
      <c r="T190" s="29" t="str">
        <f t="shared" si="27"/>
        <v>Yes</v>
      </c>
      <c r="U190" s="29" t="s">
        <v>38</v>
      </c>
      <c r="V190" s="29" t="str">
        <f t="shared" si="28"/>
        <v>Yes</v>
      </c>
    </row>
    <row r="191" spans="1:22" ht="20.25" customHeight="1">
      <c r="A191" s="5" t="s">
        <v>843</v>
      </c>
      <c r="B191" s="4" t="s">
        <v>794</v>
      </c>
      <c r="C191" s="4" t="s">
        <v>839</v>
      </c>
      <c r="D191" s="5" t="s">
        <v>844</v>
      </c>
      <c r="F191" s="5" t="s">
        <v>418</v>
      </c>
      <c r="G191" s="4" t="s">
        <v>13</v>
      </c>
      <c r="H191" s="32" t="s">
        <v>841</v>
      </c>
      <c r="I191" s="29" t="s">
        <v>484</v>
      </c>
      <c r="J191" s="29" t="s">
        <v>843</v>
      </c>
      <c r="K191" s="29"/>
      <c r="L191" s="45" t="s">
        <v>844</v>
      </c>
      <c r="M191" s="29">
        <v>0</v>
      </c>
      <c r="N191" s="29">
        <v>9</v>
      </c>
      <c r="O191" s="29"/>
      <c r="P191" s="45"/>
      <c r="Q191" s="45"/>
      <c r="R191" s="45"/>
      <c r="S191" s="29" t="str">
        <f t="shared" si="26"/>
        <v>No</v>
      </c>
      <c r="T191" s="29" t="str">
        <f t="shared" si="27"/>
        <v>No</v>
      </c>
      <c r="U191" s="29" t="str">
        <f>IF(R191=E191,"No", "Yes")</f>
        <v>No</v>
      </c>
      <c r="V191" s="29" t="str">
        <f t="shared" si="28"/>
        <v>Yes</v>
      </c>
    </row>
    <row r="192" spans="1:22" ht="20.25" customHeight="1">
      <c r="A192" s="5" t="s">
        <v>845</v>
      </c>
      <c r="B192" s="4" t="s">
        <v>794</v>
      </c>
      <c r="C192" s="4" t="s">
        <v>839</v>
      </c>
      <c r="D192" s="5" t="s">
        <v>846</v>
      </c>
      <c r="E192" s="5" t="s">
        <v>847</v>
      </c>
      <c r="F192" s="5" t="s">
        <v>418</v>
      </c>
      <c r="G192" s="4" t="s">
        <v>13</v>
      </c>
      <c r="H192" s="32" t="s">
        <v>848</v>
      </c>
      <c r="I192" s="29" t="s">
        <v>484</v>
      </c>
      <c r="J192" s="29" t="s">
        <v>845</v>
      </c>
      <c r="K192" s="29"/>
      <c r="L192" s="45" t="s">
        <v>846</v>
      </c>
      <c r="M192" s="29">
        <v>0</v>
      </c>
      <c r="N192" s="29">
        <v>9</v>
      </c>
      <c r="O192" s="29"/>
      <c r="P192" s="45"/>
      <c r="Q192" s="45"/>
      <c r="R192" s="45"/>
      <c r="S192" s="29" t="str">
        <f t="shared" si="26"/>
        <v>No</v>
      </c>
      <c r="T192" s="29" t="str">
        <f t="shared" si="27"/>
        <v>No</v>
      </c>
      <c r="U192" s="29" t="str">
        <f>IF(R192=E192,"No", "Yes")</f>
        <v>Yes</v>
      </c>
      <c r="V192" s="29" t="str">
        <f t="shared" si="28"/>
        <v>Yes</v>
      </c>
    </row>
    <row r="193" spans="1:22" ht="20.25" customHeight="1">
      <c r="A193" s="5" t="s">
        <v>849</v>
      </c>
      <c r="B193" s="4" t="s">
        <v>794</v>
      </c>
      <c r="C193" s="4" t="s">
        <v>839</v>
      </c>
      <c r="D193" s="5" t="s">
        <v>304</v>
      </c>
      <c r="E193" s="5" t="s">
        <v>847</v>
      </c>
      <c r="F193" s="5" t="s">
        <v>418</v>
      </c>
      <c r="G193" s="4" t="s">
        <v>38</v>
      </c>
      <c r="H193" s="4"/>
      <c r="I193" s="29" t="s">
        <v>484</v>
      </c>
      <c r="J193" s="29" t="s">
        <v>849</v>
      </c>
      <c r="K193" s="29"/>
      <c r="L193" s="45" t="s">
        <v>304</v>
      </c>
      <c r="M193" s="29">
        <v>0</v>
      </c>
      <c r="N193" s="29">
        <v>9</v>
      </c>
      <c r="O193" s="29"/>
      <c r="P193" s="45"/>
      <c r="Q193" s="45"/>
      <c r="R193" s="45"/>
      <c r="S193" s="29" t="str">
        <f t="shared" si="26"/>
        <v>No</v>
      </c>
      <c r="T193" s="29" t="str">
        <f t="shared" si="27"/>
        <v>No</v>
      </c>
      <c r="U193" s="29" t="str">
        <f>IF(R193=E193,"No", "Yes")</f>
        <v>Yes</v>
      </c>
      <c r="V193" s="29" t="str">
        <f t="shared" si="28"/>
        <v>Yes</v>
      </c>
    </row>
    <row r="194" spans="1:22" ht="20.25" customHeight="1">
      <c r="A194" s="5" t="s">
        <v>850</v>
      </c>
      <c r="B194" s="4" t="s">
        <v>794</v>
      </c>
      <c r="C194" s="4" t="s">
        <v>839</v>
      </c>
      <c r="D194" s="5" t="s">
        <v>296</v>
      </c>
      <c r="E194" s="5" t="s">
        <v>847</v>
      </c>
      <c r="F194" s="5" t="s">
        <v>851</v>
      </c>
      <c r="G194" s="4" t="s">
        <v>38</v>
      </c>
      <c r="H194" s="4"/>
      <c r="I194" s="29" t="s">
        <v>851</v>
      </c>
      <c r="J194" s="29" t="s">
        <v>850</v>
      </c>
      <c r="K194" s="29" t="e">
        <v>#N/A</v>
      </c>
      <c r="L194" s="45" t="s">
        <v>296</v>
      </c>
      <c r="M194" s="29">
        <v>0</v>
      </c>
      <c r="N194" s="29">
        <v>2</v>
      </c>
      <c r="O194" s="29" t="e">
        <v>#N/A</v>
      </c>
      <c r="P194" s="45" t="e">
        <v>#N/A</v>
      </c>
      <c r="Q194" s="45" t="e">
        <v>#N/A</v>
      </c>
      <c r="R194" s="45" t="e">
        <v>#N/A</v>
      </c>
      <c r="S194" s="29" t="str">
        <f t="shared" si="26"/>
        <v>No</v>
      </c>
      <c r="T194" s="29" t="str">
        <f t="shared" si="27"/>
        <v>No</v>
      </c>
      <c r="U194" s="29" t="s">
        <v>38</v>
      </c>
      <c r="V194" s="29" t="str">
        <f t="shared" si="28"/>
        <v>No</v>
      </c>
    </row>
    <row r="195" spans="1:22" ht="20.25" customHeight="1">
      <c r="A195" s="5" t="s">
        <v>852</v>
      </c>
      <c r="B195" s="4" t="s">
        <v>794</v>
      </c>
      <c r="C195" s="4" t="s">
        <v>839</v>
      </c>
      <c r="D195" s="5" t="s">
        <v>853</v>
      </c>
      <c r="E195" s="5" t="s">
        <v>847</v>
      </c>
      <c r="F195" s="5" t="s">
        <v>851</v>
      </c>
      <c r="G195" s="4" t="s">
        <v>38</v>
      </c>
      <c r="H195" s="4"/>
      <c r="I195" s="29" t="str">
        <f>VLOOKUP($A195,[1]profile!$A$2:$E$449,3,FALSE)</f>
        <v>ActionTable</v>
      </c>
      <c r="J195" s="29" t="str">
        <f>VLOOKUP($A195,[1]profile!$A$2:$E$449,1,FALSE)</f>
        <v>previousColleges</v>
      </c>
      <c r="K195" s="29"/>
      <c r="L195" s="45" t="str">
        <f>VLOOKUP($A195,[1]profile!$A$2:$E$449,2,FALSE)</f>
        <v>Previous Colleges</v>
      </c>
      <c r="M195" s="29">
        <f>VLOOKUP($A195,[1]profile!$A$2:$E$449,4,FALSE)</f>
        <v>0</v>
      </c>
      <c r="N195" s="29">
        <f>VLOOKUP($A195,[1]profile!$A$2:$E$449,5,FALSE)</f>
        <v>9</v>
      </c>
      <c r="O195" s="29"/>
      <c r="P195" s="45"/>
      <c r="Q195" s="45"/>
      <c r="R195" s="45"/>
      <c r="S195" s="29" t="str">
        <f t="shared" si="26"/>
        <v>No</v>
      </c>
      <c r="T195" s="29" t="str">
        <f t="shared" si="27"/>
        <v>Yes</v>
      </c>
      <c r="U195" s="29" t="str">
        <f t="shared" ref="U195:U206" si="29">IF(R195=E195,"No", "Yes")</f>
        <v>Yes</v>
      </c>
      <c r="V195" s="29" t="str">
        <f t="shared" si="28"/>
        <v>Yes</v>
      </c>
    </row>
    <row r="196" spans="1:22" ht="20.25" customHeight="1">
      <c r="B196" s="4" t="s">
        <v>794</v>
      </c>
      <c r="C196" s="4" t="s">
        <v>839</v>
      </c>
      <c r="D196" s="5" t="s">
        <v>297</v>
      </c>
      <c r="E196" s="5" t="s">
        <v>847</v>
      </c>
      <c r="F196" s="5" t="s">
        <v>797</v>
      </c>
      <c r="G196" s="4" t="s">
        <v>38</v>
      </c>
      <c r="H196" s="4"/>
      <c r="I196" s="29"/>
      <c r="J196" s="29"/>
      <c r="K196" s="29"/>
      <c r="L196" s="45"/>
      <c r="M196" s="29"/>
      <c r="N196" s="29"/>
      <c r="O196" s="29"/>
      <c r="P196" s="45"/>
      <c r="Q196" s="45"/>
      <c r="R196" s="45"/>
      <c r="S196" s="29" t="str">
        <f t="shared" si="26"/>
        <v>No</v>
      </c>
      <c r="T196" s="29" t="str">
        <f t="shared" si="27"/>
        <v>Yes</v>
      </c>
      <c r="U196" s="29" t="str">
        <f t="shared" si="29"/>
        <v>Yes</v>
      </c>
      <c r="V196" s="29" t="str">
        <f t="shared" si="28"/>
        <v>Yes</v>
      </c>
    </row>
    <row r="197" spans="1:22" ht="20.25" customHeight="1">
      <c r="B197" s="4" t="s">
        <v>794</v>
      </c>
      <c r="C197" s="4" t="s">
        <v>839</v>
      </c>
      <c r="D197" s="5" t="s">
        <v>298</v>
      </c>
      <c r="E197" s="5" t="s">
        <v>847</v>
      </c>
      <c r="F197" s="5" t="s">
        <v>469</v>
      </c>
      <c r="G197" s="4" t="s">
        <v>38</v>
      </c>
      <c r="H197" s="4"/>
      <c r="I197" s="29"/>
      <c r="J197" s="29"/>
      <c r="K197" s="29"/>
      <c r="L197" s="45"/>
      <c r="M197" s="29"/>
      <c r="N197" s="29"/>
      <c r="O197" s="29"/>
      <c r="P197" s="45"/>
      <c r="Q197" s="45"/>
      <c r="R197" s="45"/>
      <c r="S197" s="29" t="str">
        <f t="shared" si="26"/>
        <v>No</v>
      </c>
      <c r="T197" s="29" t="str">
        <f t="shared" si="27"/>
        <v>Yes</v>
      </c>
      <c r="U197" s="29" t="str">
        <f t="shared" si="29"/>
        <v>Yes</v>
      </c>
      <c r="V197" s="29" t="str">
        <f t="shared" si="28"/>
        <v>Yes</v>
      </c>
    </row>
    <row r="198" spans="1:22" ht="20.25" customHeight="1">
      <c r="B198" s="4" t="s">
        <v>794</v>
      </c>
      <c r="C198" s="4" t="s">
        <v>839</v>
      </c>
      <c r="D198" s="5" t="s">
        <v>299</v>
      </c>
      <c r="E198" s="5" t="s">
        <v>847</v>
      </c>
      <c r="F198" s="5" t="s">
        <v>469</v>
      </c>
      <c r="G198" s="4" t="s">
        <v>38</v>
      </c>
      <c r="H198" s="4"/>
      <c r="I198" s="29"/>
      <c r="J198" s="29"/>
      <c r="K198" s="29"/>
      <c r="L198" s="45"/>
      <c r="M198" s="29"/>
      <c r="N198" s="29"/>
      <c r="O198" s="29"/>
      <c r="P198" s="45"/>
      <c r="Q198" s="45"/>
      <c r="R198" s="45"/>
      <c r="S198" s="29" t="str">
        <f t="shared" si="26"/>
        <v>No</v>
      </c>
      <c r="T198" s="29" t="str">
        <f t="shared" si="27"/>
        <v>Yes</v>
      </c>
      <c r="U198" s="29" t="str">
        <f t="shared" si="29"/>
        <v>Yes</v>
      </c>
      <c r="V198" s="29" t="str">
        <f t="shared" si="28"/>
        <v>Yes</v>
      </c>
    </row>
    <row r="199" spans="1:22" ht="20.25" customHeight="1">
      <c r="B199" s="4" t="s">
        <v>794</v>
      </c>
      <c r="C199" s="4" t="s">
        <v>839</v>
      </c>
      <c r="D199" s="5" t="s">
        <v>854</v>
      </c>
      <c r="E199" s="5" t="s">
        <v>847</v>
      </c>
      <c r="F199" s="5" t="s">
        <v>379</v>
      </c>
      <c r="G199" s="4" t="s">
        <v>38</v>
      </c>
      <c r="H199" s="4"/>
      <c r="I199" s="29"/>
      <c r="J199" s="29"/>
      <c r="K199" s="29"/>
      <c r="L199" s="45"/>
      <c r="M199" s="29"/>
      <c r="N199" s="29"/>
      <c r="O199" s="29"/>
      <c r="P199" s="45"/>
      <c r="Q199" s="45"/>
      <c r="R199" s="45"/>
      <c r="S199" s="29" t="str">
        <f t="shared" si="26"/>
        <v>No</v>
      </c>
      <c r="T199" s="29" t="str">
        <f t="shared" si="27"/>
        <v>Yes</v>
      </c>
      <c r="U199" s="29" t="str">
        <f t="shared" si="29"/>
        <v>Yes</v>
      </c>
      <c r="V199" s="29" t="str">
        <f t="shared" si="28"/>
        <v>Yes</v>
      </c>
    </row>
    <row r="200" spans="1:22" ht="20.25" customHeight="1">
      <c r="B200" s="4" t="s">
        <v>794</v>
      </c>
      <c r="C200" s="4" t="s">
        <v>839</v>
      </c>
      <c r="D200" s="5" t="s">
        <v>855</v>
      </c>
      <c r="E200" s="5" t="s">
        <v>847</v>
      </c>
      <c r="G200" s="4" t="s">
        <v>38</v>
      </c>
      <c r="H200" s="4"/>
      <c r="I200" s="29"/>
      <c r="J200" s="29"/>
      <c r="K200" s="29"/>
      <c r="L200" s="45"/>
      <c r="M200" s="29"/>
      <c r="N200" s="29"/>
      <c r="O200" s="29"/>
      <c r="P200" s="45"/>
      <c r="Q200" s="45"/>
      <c r="R200" s="45"/>
      <c r="S200" s="29" t="str">
        <f t="shared" si="26"/>
        <v>No</v>
      </c>
      <c r="T200" s="29" t="str">
        <f t="shared" si="27"/>
        <v>Yes</v>
      </c>
      <c r="U200" s="29" t="str">
        <f t="shared" si="29"/>
        <v>Yes</v>
      </c>
      <c r="V200" s="29" t="str">
        <f t="shared" si="28"/>
        <v>No</v>
      </c>
    </row>
    <row r="201" spans="1:22" ht="20.25" customHeight="1">
      <c r="B201" s="4" t="s">
        <v>794</v>
      </c>
      <c r="C201" s="4" t="s">
        <v>839</v>
      </c>
      <c r="D201" s="5" t="s">
        <v>856</v>
      </c>
      <c r="E201" s="5" t="s">
        <v>847</v>
      </c>
      <c r="F201" s="5" t="s">
        <v>379</v>
      </c>
      <c r="G201" s="4" t="s">
        <v>38</v>
      </c>
      <c r="H201" s="4"/>
      <c r="I201" s="29"/>
      <c r="J201" s="29"/>
      <c r="K201" s="29"/>
      <c r="L201" s="45"/>
      <c r="M201" s="29"/>
      <c r="N201" s="29"/>
      <c r="O201" s="29"/>
      <c r="P201" s="45"/>
      <c r="Q201" s="45"/>
      <c r="R201" s="45"/>
      <c r="S201" s="29" t="str">
        <f t="shared" si="26"/>
        <v>No</v>
      </c>
      <c r="T201" s="29" t="str">
        <f t="shared" si="27"/>
        <v>Yes</v>
      </c>
      <c r="U201" s="29" t="str">
        <f t="shared" si="29"/>
        <v>Yes</v>
      </c>
      <c r="V201" s="29" t="str">
        <f t="shared" si="28"/>
        <v>Yes</v>
      </c>
    </row>
    <row r="202" spans="1:22" ht="20.25" customHeight="1">
      <c r="B202" s="4" t="s">
        <v>794</v>
      </c>
      <c r="C202" s="4" t="s">
        <v>839</v>
      </c>
      <c r="D202" s="5" t="s">
        <v>857</v>
      </c>
      <c r="E202" s="5" t="s">
        <v>847</v>
      </c>
      <c r="F202" s="5" t="s">
        <v>387</v>
      </c>
      <c r="G202" s="4" t="s">
        <v>38</v>
      </c>
      <c r="H202" s="4"/>
      <c r="I202" s="29"/>
      <c r="J202" s="29"/>
      <c r="K202" s="29"/>
      <c r="L202" s="45"/>
      <c r="M202" s="29"/>
      <c r="N202" s="29"/>
      <c r="O202" s="29"/>
      <c r="P202" s="45"/>
      <c r="Q202" s="45"/>
      <c r="R202" s="45"/>
      <c r="S202" s="29" t="str">
        <f t="shared" si="26"/>
        <v>No</v>
      </c>
      <c r="T202" s="29" t="str">
        <f t="shared" si="27"/>
        <v>Yes</v>
      </c>
      <c r="U202" s="29" t="str">
        <f t="shared" si="29"/>
        <v>Yes</v>
      </c>
      <c r="V202" s="29" t="str">
        <f t="shared" si="28"/>
        <v>Yes</v>
      </c>
    </row>
    <row r="203" spans="1:22" ht="20.25" customHeight="1">
      <c r="B203" s="4" t="s">
        <v>794</v>
      </c>
      <c r="C203" s="4" t="s">
        <v>839</v>
      </c>
      <c r="D203" s="5" t="s">
        <v>858</v>
      </c>
      <c r="E203" s="5" t="s">
        <v>847</v>
      </c>
      <c r="F203" s="5" t="s">
        <v>469</v>
      </c>
      <c r="G203" s="4" t="s">
        <v>38</v>
      </c>
      <c r="H203" s="4"/>
      <c r="I203" s="29"/>
      <c r="J203" s="29"/>
      <c r="K203" s="29"/>
      <c r="L203" s="45"/>
      <c r="M203" s="29"/>
      <c r="N203" s="29"/>
      <c r="O203" s="29"/>
      <c r="P203" s="45"/>
      <c r="Q203" s="45"/>
      <c r="R203" s="45"/>
      <c r="S203" s="29" t="str">
        <f t="shared" si="26"/>
        <v>No</v>
      </c>
      <c r="T203" s="29" t="str">
        <f t="shared" si="27"/>
        <v>Yes</v>
      </c>
      <c r="U203" s="29" t="str">
        <f t="shared" si="29"/>
        <v>Yes</v>
      </c>
      <c r="V203" s="29" t="str">
        <f t="shared" si="28"/>
        <v>Yes</v>
      </c>
    </row>
    <row r="204" spans="1:22" ht="20.25" customHeight="1">
      <c r="A204" s="44" t="s">
        <v>859</v>
      </c>
      <c r="B204" s="4" t="s">
        <v>860</v>
      </c>
      <c r="C204" s="4" t="s">
        <v>861</v>
      </c>
      <c r="D204" s="5" t="s">
        <v>328</v>
      </c>
      <c r="E204" s="45" t="s">
        <v>862</v>
      </c>
      <c r="F204" s="5" t="s">
        <v>379</v>
      </c>
      <c r="G204" s="4" t="s">
        <v>38</v>
      </c>
      <c r="H204" s="4"/>
      <c r="I204" s="29" t="s">
        <v>379</v>
      </c>
      <c r="J204" s="29" t="s">
        <v>859</v>
      </c>
      <c r="K204" s="29" t="e">
        <v>#N/A</v>
      </c>
      <c r="L204" s="45" t="s">
        <v>863</v>
      </c>
      <c r="M204" s="29">
        <v>0</v>
      </c>
      <c r="N204" s="29">
        <v>4</v>
      </c>
      <c r="O204" s="29" t="e">
        <v>#N/A</v>
      </c>
      <c r="P204" s="45" t="e">
        <v>#N/A</v>
      </c>
      <c r="Q204" s="45" t="e">
        <v>#N/A</v>
      </c>
      <c r="R204" s="45" t="s">
        <v>862</v>
      </c>
      <c r="S204" s="29" t="str">
        <f t="shared" si="26"/>
        <v>No</v>
      </c>
      <c r="T204" s="29" t="str">
        <f t="shared" si="27"/>
        <v>Yes</v>
      </c>
      <c r="U204" s="29" t="str">
        <f t="shared" si="29"/>
        <v>No</v>
      </c>
      <c r="V204" s="29" t="str">
        <f t="shared" si="28"/>
        <v>No</v>
      </c>
    </row>
    <row r="205" spans="1:22" ht="20.25" customHeight="1">
      <c r="A205" s="44" t="s">
        <v>864</v>
      </c>
      <c r="B205" s="4" t="s">
        <v>860</v>
      </c>
      <c r="C205" s="4" t="s">
        <v>861</v>
      </c>
      <c r="D205" s="5" t="s">
        <v>865</v>
      </c>
      <c r="E205" s="45" t="s">
        <v>866</v>
      </c>
      <c r="F205" s="5" t="s">
        <v>387</v>
      </c>
      <c r="G205" s="4" t="s">
        <v>38</v>
      </c>
      <c r="H205" s="4"/>
      <c r="I205" s="29" t="s">
        <v>387</v>
      </c>
      <c r="J205" s="29" t="s">
        <v>864</v>
      </c>
      <c r="K205" s="29" t="b">
        <v>0</v>
      </c>
      <c r="L205" s="45" t="s">
        <v>867</v>
      </c>
      <c r="M205" s="29">
        <v>0</v>
      </c>
      <c r="N205" s="29">
        <v>4</v>
      </c>
      <c r="O205" s="29" t="s">
        <v>868</v>
      </c>
      <c r="P205" s="45" t="e">
        <v>#N/A</v>
      </c>
      <c r="Q205" s="45" t="e">
        <v>#N/A</v>
      </c>
      <c r="R205" s="45" t="s">
        <v>866</v>
      </c>
      <c r="S205" s="29" t="str">
        <f t="shared" si="26"/>
        <v>No</v>
      </c>
      <c r="T205" s="29" t="str">
        <f t="shared" si="27"/>
        <v>Yes</v>
      </c>
      <c r="U205" s="29" t="str">
        <f t="shared" si="29"/>
        <v>No</v>
      </c>
      <c r="V205" s="29" t="str">
        <f t="shared" si="28"/>
        <v>No</v>
      </c>
    </row>
    <row r="206" spans="1:22" ht="20.25" customHeight="1">
      <c r="A206" s="5" t="s">
        <v>869</v>
      </c>
      <c r="B206" s="4" t="s">
        <v>860</v>
      </c>
      <c r="C206" s="4" t="s">
        <v>861</v>
      </c>
      <c r="D206" s="5" t="s">
        <v>329</v>
      </c>
      <c r="E206" s="45" t="s">
        <v>870</v>
      </c>
      <c r="F206" s="5" t="s">
        <v>379</v>
      </c>
      <c r="G206" s="4" t="s">
        <v>38</v>
      </c>
      <c r="H206" s="4"/>
      <c r="I206" s="29" t="s">
        <v>379</v>
      </c>
      <c r="J206" s="29" t="s">
        <v>869</v>
      </c>
      <c r="K206" s="29" t="e">
        <v>#N/A</v>
      </c>
      <c r="L206" s="45" t="s">
        <v>871</v>
      </c>
      <c r="M206" s="29">
        <v>0</v>
      </c>
      <c r="N206" s="29">
        <v>4</v>
      </c>
      <c r="O206" s="29" t="e">
        <v>#N/A</v>
      </c>
      <c r="P206" s="45" t="e">
        <v>#N/A</v>
      </c>
      <c r="Q206" s="45" t="e">
        <v>#N/A</v>
      </c>
      <c r="R206" s="45" t="s">
        <v>870</v>
      </c>
      <c r="S206" s="29" t="str">
        <f t="shared" si="26"/>
        <v>No</v>
      </c>
      <c r="T206" s="29" t="str">
        <f t="shared" si="27"/>
        <v>Yes</v>
      </c>
      <c r="U206" s="29" t="str">
        <f t="shared" si="29"/>
        <v>No</v>
      </c>
      <c r="V206" s="29" t="str">
        <f t="shared" si="28"/>
        <v>No</v>
      </c>
    </row>
    <row r="207" spans="1:22" ht="20.25" customHeight="1">
      <c r="A207" s="5" t="s">
        <v>872</v>
      </c>
      <c r="B207" s="4" t="s">
        <v>860</v>
      </c>
      <c r="C207" s="4" t="s">
        <v>861</v>
      </c>
      <c r="D207" s="5" t="s">
        <v>331</v>
      </c>
      <c r="E207" s="5" t="s">
        <v>385</v>
      </c>
      <c r="F207" s="5" t="s">
        <v>484</v>
      </c>
      <c r="G207" s="4" t="s">
        <v>38</v>
      </c>
      <c r="H207" s="4"/>
      <c r="I207" s="29" t="s">
        <v>395</v>
      </c>
      <c r="J207" s="29" t="s">
        <v>872</v>
      </c>
      <c r="K207" s="29" t="e">
        <v>#N/A</v>
      </c>
      <c r="L207" s="45" t="s">
        <v>331</v>
      </c>
      <c r="M207" s="29">
        <v>0</v>
      </c>
      <c r="N207" s="29">
        <v>4</v>
      </c>
      <c r="O207" s="29" t="e">
        <v>#N/A</v>
      </c>
      <c r="P207" s="45" t="e">
        <v>#N/A</v>
      </c>
      <c r="Q207" s="45" t="e">
        <v>#N/A</v>
      </c>
      <c r="R207" s="45" t="e">
        <v>#N/A</v>
      </c>
      <c r="S207" s="29" t="str">
        <f t="shared" si="26"/>
        <v>No</v>
      </c>
      <c r="T207" s="29" t="str">
        <f t="shared" si="27"/>
        <v>No</v>
      </c>
      <c r="U207" s="29" t="s">
        <v>38</v>
      </c>
      <c r="V207" s="29" t="str">
        <f t="shared" si="28"/>
        <v>Yes</v>
      </c>
    </row>
    <row r="208" spans="1:22" ht="20.25" customHeight="1">
      <c r="A208" s="5" t="s">
        <v>873</v>
      </c>
      <c r="B208" s="4" t="s">
        <v>860</v>
      </c>
      <c r="C208" s="4" t="s">
        <v>861</v>
      </c>
      <c r="D208" s="49" t="s">
        <v>332</v>
      </c>
      <c r="E208" s="48" t="s">
        <v>874</v>
      </c>
      <c r="F208" s="5" t="s">
        <v>379</v>
      </c>
      <c r="G208" s="4" t="s">
        <v>38</v>
      </c>
      <c r="H208" s="4"/>
      <c r="I208" s="29" t="s">
        <v>379</v>
      </c>
      <c r="J208" s="29" t="s">
        <v>873</v>
      </c>
      <c r="K208" s="29" t="e">
        <v>#N/A</v>
      </c>
      <c r="L208" s="45" t="s">
        <v>332</v>
      </c>
      <c r="M208" s="29">
        <v>0</v>
      </c>
      <c r="N208" s="29">
        <v>4</v>
      </c>
      <c r="O208" s="29" t="e">
        <v>#N/A</v>
      </c>
      <c r="P208" s="45" t="e">
        <v>#N/A</v>
      </c>
      <c r="Q208" s="45" t="e">
        <v>#N/A</v>
      </c>
      <c r="R208" s="45" t="s">
        <v>378</v>
      </c>
      <c r="S208" s="29" t="str">
        <f t="shared" si="26"/>
        <v>No</v>
      </c>
      <c r="T208" s="29" t="str">
        <f t="shared" si="27"/>
        <v>No</v>
      </c>
      <c r="U208" s="29" t="str">
        <f t="shared" ref="U208:U239" si="30">IF(R208=E208,"No", "Yes")</f>
        <v>Yes</v>
      </c>
      <c r="V208" s="29" t="str">
        <f t="shared" si="28"/>
        <v>No</v>
      </c>
    </row>
    <row r="209" spans="1:22" ht="20.25" customHeight="1">
      <c r="A209" s="5" t="s">
        <v>875</v>
      </c>
      <c r="B209" s="4" t="s">
        <v>860</v>
      </c>
      <c r="C209" s="4" t="s">
        <v>861</v>
      </c>
      <c r="D209" s="49" t="s">
        <v>333</v>
      </c>
      <c r="E209" s="48" t="s">
        <v>874</v>
      </c>
      <c r="F209" s="5" t="s">
        <v>484</v>
      </c>
      <c r="G209" s="4" t="s">
        <v>38</v>
      </c>
      <c r="H209" s="4"/>
      <c r="I209" s="29" t="s">
        <v>484</v>
      </c>
      <c r="J209" s="29" t="s">
        <v>875</v>
      </c>
      <c r="K209" s="29" t="e">
        <v>#N/A</v>
      </c>
      <c r="L209" s="45" t="s">
        <v>333</v>
      </c>
      <c r="M209" s="29">
        <v>0</v>
      </c>
      <c r="N209" s="29">
        <v>4</v>
      </c>
      <c r="O209" s="29" t="e">
        <v>#N/A</v>
      </c>
      <c r="P209" s="45" t="e">
        <v>#N/A</v>
      </c>
      <c r="Q209" s="45" t="e">
        <v>#N/A</v>
      </c>
      <c r="R209" s="45" t="s">
        <v>378</v>
      </c>
      <c r="S209" s="29" t="str">
        <f t="shared" si="26"/>
        <v>No</v>
      </c>
      <c r="T209" s="29" t="str">
        <f t="shared" si="27"/>
        <v>No</v>
      </c>
      <c r="U209" s="29" t="str">
        <f t="shared" si="30"/>
        <v>Yes</v>
      </c>
      <c r="V209" s="29" t="str">
        <f t="shared" si="28"/>
        <v>No</v>
      </c>
    </row>
    <row r="210" spans="1:22" ht="20.25" customHeight="1">
      <c r="A210" s="5" t="s">
        <v>876</v>
      </c>
      <c r="B210" s="4" t="s">
        <v>860</v>
      </c>
      <c r="C210" s="4" t="s">
        <v>861</v>
      </c>
      <c r="D210" s="49" t="s">
        <v>334</v>
      </c>
      <c r="E210" s="48" t="s">
        <v>874</v>
      </c>
      <c r="F210" s="5" t="s">
        <v>379</v>
      </c>
      <c r="G210" s="4" t="s">
        <v>38</v>
      </c>
      <c r="H210" s="4"/>
      <c r="I210" s="29" t="s">
        <v>379</v>
      </c>
      <c r="J210" s="29" t="s">
        <v>876</v>
      </c>
      <c r="K210" s="29" t="e">
        <v>#N/A</v>
      </c>
      <c r="L210" s="45" t="s">
        <v>334</v>
      </c>
      <c r="M210" s="29">
        <v>0</v>
      </c>
      <c r="N210" s="29">
        <v>4</v>
      </c>
      <c r="O210" s="29" t="e">
        <v>#N/A</v>
      </c>
      <c r="P210" s="45" t="e">
        <v>#N/A</v>
      </c>
      <c r="Q210" s="45" t="e">
        <v>#N/A</v>
      </c>
      <c r="R210" s="45" t="s">
        <v>877</v>
      </c>
      <c r="S210" s="29" t="str">
        <f t="shared" si="26"/>
        <v>No</v>
      </c>
      <c r="T210" s="29" t="str">
        <f t="shared" si="27"/>
        <v>No</v>
      </c>
      <c r="U210" s="29" t="str">
        <f t="shared" si="30"/>
        <v>Yes</v>
      </c>
      <c r="V210" s="29" t="str">
        <f t="shared" si="28"/>
        <v>No</v>
      </c>
    </row>
    <row r="211" spans="1:22" ht="20.25" customHeight="1">
      <c r="A211" s="5" t="s">
        <v>878</v>
      </c>
      <c r="B211" s="4" t="s">
        <v>860</v>
      </c>
      <c r="C211" s="4" t="s">
        <v>861</v>
      </c>
      <c r="D211" s="49" t="s">
        <v>335</v>
      </c>
      <c r="E211" s="48" t="s">
        <v>874</v>
      </c>
      <c r="F211" s="5" t="s">
        <v>379</v>
      </c>
      <c r="G211" s="4" t="s">
        <v>38</v>
      </c>
      <c r="H211" s="4"/>
      <c r="I211" s="29" t="s">
        <v>379</v>
      </c>
      <c r="J211" s="29" t="s">
        <v>878</v>
      </c>
      <c r="K211" s="29" t="e">
        <v>#N/A</v>
      </c>
      <c r="L211" s="45" t="s">
        <v>335</v>
      </c>
      <c r="M211" s="29">
        <v>0</v>
      </c>
      <c r="N211" s="29">
        <v>4</v>
      </c>
      <c r="O211" s="29" t="e">
        <v>#N/A</v>
      </c>
      <c r="P211" s="45" t="e">
        <v>#N/A</v>
      </c>
      <c r="Q211" s="45" t="e">
        <v>#N/A</v>
      </c>
      <c r="R211" s="45" t="s">
        <v>879</v>
      </c>
      <c r="S211" s="29" t="str">
        <f t="shared" si="26"/>
        <v>No</v>
      </c>
      <c r="T211" s="29" t="str">
        <f t="shared" si="27"/>
        <v>No</v>
      </c>
      <c r="U211" s="29" t="str">
        <f t="shared" si="30"/>
        <v>Yes</v>
      </c>
      <c r="V211" s="29" t="str">
        <f t="shared" si="28"/>
        <v>No</v>
      </c>
    </row>
    <row r="212" spans="1:22" ht="20.25" customHeight="1">
      <c r="A212" s="5" t="s">
        <v>880</v>
      </c>
      <c r="B212" s="4" t="s">
        <v>860</v>
      </c>
      <c r="C212" s="4" t="s">
        <v>861</v>
      </c>
      <c r="D212" s="49" t="s">
        <v>336</v>
      </c>
      <c r="E212" s="48" t="s">
        <v>881</v>
      </c>
      <c r="F212" s="5" t="s">
        <v>379</v>
      </c>
      <c r="G212" s="4" t="s">
        <v>38</v>
      </c>
      <c r="H212" s="4"/>
      <c r="I212" s="29" t="s">
        <v>379</v>
      </c>
      <c r="J212" s="29" t="s">
        <v>880</v>
      </c>
      <c r="K212" s="29" t="e">
        <v>#N/A</v>
      </c>
      <c r="L212" s="45" t="s">
        <v>336</v>
      </c>
      <c r="M212" s="29">
        <v>0</v>
      </c>
      <c r="N212" s="29">
        <v>4</v>
      </c>
      <c r="O212" s="29" t="e">
        <v>#N/A</v>
      </c>
      <c r="P212" s="45" t="e">
        <v>#N/A</v>
      </c>
      <c r="Q212" s="45" t="e">
        <v>#N/A</v>
      </c>
      <c r="R212" s="45" t="s">
        <v>378</v>
      </c>
      <c r="S212" s="29" t="str">
        <f t="shared" si="26"/>
        <v>No</v>
      </c>
      <c r="T212" s="29" t="str">
        <f t="shared" si="27"/>
        <v>No</v>
      </c>
      <c r="U212" s="29" t="str">
        <f t="shared" si="30"/>
        <v>Yes</v>
      </c>
      <c r="V212" s="29" t="str">
        <f t="shared" si="28"/>
        <v>No</v>
      </c>
    </row>
    <row r="213" spans="1:22" ht="20.25" customHeight="1">
      <c r="A213" s="5" t="s">
        <v>882</v>
      </c>
      <c r="B213" s="4" t="s">
        <v>860</v>
      </c>
      <c r="C213" s="4" t="s">
        <v>861</v>
      </c>
      <c r="D213" s="49" t="s">
        <v>333</v>
      </c>
      <c r="E213" s="48" t="s">
        <v>881</v>
      </c>
      <c r="F213" s="5" t="s">
        <v>484</v>
      </c>
      <c r="G213" s="4" t="s">
        <v>38</v>
      </c>
      <c r="H213" s="4"/>
      <c r="I213" s="29" t="s">
        <v>484</v>
      </c>
      <c r="J213" s="29" t="s">
        <v>882</v>
      </c>
      <c r="K213" s="29" t="e">
        <v>#N/A</v>
      </c>
      <c r="L213" s="45" t="s">
        <v>333</v>
      </c>
      <c r="M213" s="29">
        <v>0</v>
      </c>
      <c r="N213" s="29">
        <v>4</v>
      </c>
      <c r="O213" s="29" t="e">
        <v>#N/A</v>
      </c>
      <c r="P213" s="45" t="e">
        <v>#N/A</v>
      </c>
      <c r="Q213" s="45" t="e">
        <v>#N/A</v>
      </c>
      <c r="R213" s="45" t="s">
        <v>378</v>
      </c>
      <c r="S213" s="29" t="str">
        <f t="shared" si="26"/>
        <v>No</v>
      </c>
      <c r="T213" s="29" t="str">
        <f t="shared" si="27"/>
        <v>No</v>
      </c>
      <c r="U213" s="29" t="str">
        <f t="shared" si="30"/>
        <v>Yes</v>
      </c>
      <c r="V213" s="29" t="str">
        <f t="shared" si="28"/>
        <v>No</v>
      </c>
    </row>
    <row r="214" spans="1:22" ht="20.25" customHeight="1">
      <c r="A214" s="5" t="s">
        <v>883</v>
      </c>
      <c r="B214" s="4" t="s">
        <v>860</v>
      </c>
      <c r="C214" s="4" t="s">
        <v>861</v>
      </c>
      <c r="D214" s="49" t="s">
        <v>334</v>
      </c>
      <c r="E214" s="48" t="s">
        <v>881</v>
      </c>
      <c r="F214" s="5" t="s">
        <v>379</v>
      </c>
      <c r="G214" s="4" t="s">
        <v>38</v>
      </c>
      <c r="H214" s="4"/>
      <c r="I214" s="29" t="s">
        <v>379</v>
      </c>
      <c r="J214" s="29" t="s">
        <v>883</v>
      </c>
      <c r="K214" s="29" t="e">
        <v>#N/A</v>
      </c>
      <c r="L214" s="45" t="s">
        <v>334</v>
      </c>
      <c r="M214" s="29">
        <v>0</v>
      </c>
      <c r="N214" s="29">
        <v>4</v>
      </c>
      <c r="O214" s="29" t="e">
        <v>#N/A</v>
      </c>
      <c r="P214" s="45" t="e">
        <v>#N/A</v>
      </c>
      <c r="Q214" s="45" t="e">
        <v>#N/A</v>
      </c>
      <c r="R214" s="45" t="s">
        <v>877</v>
      </c>
      <c r="S214" s="29" t="str">
        <f t="shared" si="26"/>
        <v>No</v>
      </c>
      <c r="T214" s="29" t="str">
        <f t="shared" si="27"/>
        <v>No</v>
      </c>
      <c r="U214" s="29" t="str">
        <f t="shared" si="30"/>
        <v>Yes</v>
      </c>
      <c r="V214" s="29" t="str">
        <f t="shared" si="28"/>
        <v>No</v>
      </c>
    </row>
    <row r="215" spans="1:22" ht="20.25" customHeight="1">
      <c r="A215" s="5" t="s">
        <v>884</v>
      </c>
      <c r="B215" s="4" t="s">
        <v>860</v>
      </c>
      <c r="C215" s="4" t="s">
        <v>861</v>
      </c>
      <c r="D215" s="49" t="s">
        <v>335</v>
      </c>
      <c r="E215" s="48" t="s">
        <v>881</v>
      </c>
      <c r="F215" s="5" t="s">
        <v>379</v>
      </c>
      <c r="G215" s="4" t="s">
        <v>38</v>
      </c>
      <c r="H215" s="4"/>
      <c r="I215" s="29" t="s">
        <v>379</v>
      </c>
      <c r="J215" s="29" t="s">
        <v>884</v>
      </c>
      <c r="K215" s="29" t="e">
        <v>#N/A</v>
      </c>
      <c r="L215" s="45" t="s">
        <v>335</v>
      </c>
      <c r="M215" s="29">
        <v>0</v>
      </c>
      <c r="N215" s="29">
        <v>4</v>
      </c>
      <c r="O215" s="29" t="e">
        <v>#N/A</v>
      </c>
      <c r="P215" s="45" t="e">
        <v>#N/A</v>
      </c>
      <c r="Q215" s="45" t="e">
        <v>#N/A</v>
      </c>
      <c r="R215" s="45" t="s">
        <v>879</v>
      </c>
      <c r="S215" s="29" t="str">
        <f t="shared" si="26"/>
        <v>No</v>
      </c>
      <c r="T215" s="29" t="str">
        <f t="shared" si="27"/>
        <v>No</v>
      </c>
      <c r="U215" s="29" t="str">
        <f t="shared" si="30"/>
        <v>Yes</v>
      </c>
      <c r="V215" s="29" t="str">
        <f t="shared" si="28"/>
        <v>No</v>
      </c>
    </row>
    <row r="216" spans="1:22" ht="20.25" customHeight="1">
      <c r="A216" s="5" t="s">
        <v>885</v>
      </c>
      <c r="B216" s="4" t="s">
        <v>860</v>
      </c>
      <c r="C216" s="4" t="s">
        <v>861</v>
      </c>
      <c r="D216" s="49" t="s">
        <v>337</v>
      </c>
      <c r="E216" s="48" t="s">
        <v>886</v>
      </c>
      <c r="F216" s="5" t="s">
        <v>379</v>
      </c>
      <c r="G216" s="4" t="s">
        <v>38</v>
      </c>
      <c r="H216" s="4"/>
      <c r="I216" s="29" t="s">
        <v>379</v>
      </c>
      <c r="J216" s="29" t="s">
        <v>885</v>
      </c>
      <c r="K216" s="29" t="e">
        <v>#N/A</v>
      </c>
      <c r="L216" s="45" t="s">
        <v>337</v>
      </c>
      <c r="M216" s="29">
        <v>0</v>
      </c>
      <c r="N216" s="29">
        <v>4</v>
      </c>
      <c r="O216" s="29" t="e">
        <v>#N/A</v>
      </c>
      <c r="P216" s="45" t="e">
        <v>#N/A</v>
      </c>
      <c r="Q216" s="45" t="e">
        <v>#N/A</v>
      </c>
      <c r="R216" s="45" t="s">
        <v>378</v>
      </c>
      <c r="S216" s="29" t="str">
        <f t="shared" si="26"/>
        <v>No</v>
      </c>
      <c r="T216" s="29" t="str">
        <f t="shared" si="27"/>
        <v>No</v>
      </c>
      <c r="U216" s="29" t="str">
        <f t="shared" si="30"/>
        <v>Yes</v>
      </c>
      <c r="V216" s="29" t="str">
        <f t="shared" si="28"/>
        <v>No</v>
      </c>
    </row>
    <row r="217" spans="1:22" ht="20.25" customHeight="1">
      <c r="A217" s="8" t="s">
        <v>887</v>
      </c>
      <c r="B217" s="4" t="s">
        <v>860</v>
      </c>
      <c r="C217" s="4" t="s">
        <v>861</v>
      </c>
      <c r="D217" s="29" t="s">
        <v>333</v>
      </c>
      <c r="E217" s="48" t="s">
        <v>886</v>
      </c>
      <c r="F217" s="5" t="s">
        <v>484</v>
      </c>
      <c r="G217" s="13" t="s">
        <v>38</v>
      </c>
      <c r="H217" s="13"/>
      <c r="I217" s="29" t="s">
        <v>484</v>
      </c>
      <c r="J217" s="29" t="s">
        <v>887</v>
      </c>
      <c r="K217" s="29" t="e">
        <v>#N/A</v>
      </c>
      <c r="L217" s="45" t="s">
        <v>333</v>
      </c>
      <c r="M217" s="29">
        <v>0</v>
      </c>
      <c r="N217" s="29">
        <v>4</v>
      </c>
      <c r="O217" s="29" t="e">
        <v>#N/A</v>
      </c>
      <c r="P217" s="45" t="e">
        <v>#N/A</v>
      </c>
      <c r="Q217" s="45" t="e">
        <v>#N/A</v>
      </c>
      <c r="R217" s="45" t="s">
        <v>378</v>
      </c>
      <c r="S217" s="29" t="str">
        <f t="shared" si="26"/>
        <v>No</v>
      </c>
      <c r="T217" s="29" t="str">
        <f t="shared" si="27"/>
        <v>No</v>
      </c>
      <c r="U217" s="29" t="str">
        <f t="shared" si="30"/>
        <v>Yes</v>
      </c>
      <c r="V217" s="29" t="str">
        <f t="shared" si="28"/>
        <v>No</v>
      </c>
    </row>
    <row r="218" spans="1:22" ht="20.25" customHeight="1">
      <c r="A218" s="5" t="s">
        <v>888</v>
      </c>
      <c r="B218" s="4" t="s">
        <v>860</v>
      </c>
      <c r="C218" s="4" t="s">
        <v>861</v>
      </c>
      <c r="D218" s="49" t="s">
        <v>334</v>
      </c>
      <c r="E218" s="48" t="s">
        <v>886</v>
      </c>
      <c r="F218" s="5" t="s">
        <v>379</v>
      </c>
      <c r="G218" s="4" t="s">
        <v>38</v>
      </c>
      <c r="H218" s="4"/>
      <c r="I218" s="29" t="s">
        <v>379</v>
      </c>
      <c r="J218" s="29" t="s">
        <v>888</v>
      </c>
      <c r="K218" s="29" t="e">
        <v>#N/A</v>
      </c>
      <c r="L218" s="45" t="s">
        <v>334</v>
      </c>
      <c r="M218" s="29">
        <v>0</v>
      </c>
      <c r="N218" s="29">
        <v>4</v>
      </c>
      <c r="O218" s="29" t="e">
        <v>#N/A</v>
      </c>
      <c r="P218" s="45" t="e">
        <v>#N/A</v>
      </c>
      <c r="Q218" s="45" t="e">
        <v>#N/A</v>
      </c>
      <c r="R218" s="45" t="s">
        <v>877</v>
      </c>
      <c r="S218" s="29" t="str">
        <f t="shared" si="26"/>
        <v>No</v>
      </c>
      <c r="T218" s="29" t="str">
        <f t="shared" si="27"/>
        <v>No</v>
      </c>
      <c r="U218" s="29" t="str">
        <f t="shared" si="30"/>
        <v>Yes</v>
      </c>
      <c r="V218" s="29" t="str">
        <f t="shared" si="28"/>
        <v>No</v>
      </c>
    </row>
    <row r="219" spans="1:22" ht="20.25" customHeight="1">
      <c r="A219" s="5" t="s">
        <v>889</v>
      </c>
      <c r="B219" s="4" t="s">
        <v>860</v>
      </c>
      <c r="C219" s="4" t="s">
        <v>861</v>
      </c>
      <c r="D219" s="49" t="s">
        <v>335</v>
      </c>
      <c r="E219" s="48" t="s">
        <v>886</v>
      </c>
      <c r="F219" s="5" t="s">
        <v>379</v>
      </c>
      <c r="G219" s="4" t="s">
        <v>38</v>
      </c>
      <c r="H219" s="4"/>
      <c r="I219" s="29" t="s">
        <v>379</v>
      </c>
      <c r="J219" s="29" t="s">
        <v>889</v>
      </c>
      <c r="K219" s="29" t="e">
        <v>#N/A</v>
      </c>
      <c r="L219" s="45" t="s">
        <v>335</v>
      </c>
      <c r="M219" s="29">
        <v>0</v>
      </c>
      <c r="N219" s="29">
        <v>4</v>
      </c>
      <c r="O219" s="29" t="e">
        <v>#N/A</v>
      </c>
      <c r="P219" s="45" t="e">
        <v>#N/A</v>
      </c>
      <c r="Q219" s="45" t="e">
        <v>#N/A</v>
      </c>
      <c r="R219" s="45" t="s">
        <v>879</v>
      </c>
      <c r="S219" s="29" t="str">
        <f t="shared" si="26"/>
        <v>No</v>
      </c>
      <c r="T219" s="29" t="str">
        <f t="shared" si="27"/>
        <v>No</v>
      </c>
      <c r="U219" s="29" t="str">
        <f t="shared" si="30"/>
        <v>Yes</v>
      </c>
      <c r="V219" s="29" t="str">
        <f t="shared" si="28"/>
        <v>No</v>
      </c>
    </row>
    <row r="220" spans="1:22" ht="20.25" customHeight="1">
      <c r="A220" s="5" t="s">
        <v>890</v>
      </c>
      <c r="B220" s="4" t="s">
        <v>860</v>
      </c>
      <c r="C220" s="4" t="s">
        <v>861</v>
      </c>
      <c r="D220" s="49" t="s">
        <v>338</v>
      </c>
      <c r="E220" s="48" t="s">
        <v>891</v>
      </c>
      <c r="F220" s="5" t="s">
        <v>379</v>
      </c>
      <c r="G220" s="4" t="s">
        <v>38</v>
      </c>
      <c r="H220" s="4"/>
      <c r="I220" s="29" t="s">
        <v>379</v>
      </c>
      <c r="J220" s="29" t="s">
        <v>890</v>
      </c>
      <c r="K220" s="29" t="e">
        <v>#N/A</v>
      </c>
      <c r="L220" s="45" t="s">
        <v>338</v>
      </c>
      <c r="M220" s="29">
        <v>0</v>
      </c>
      <c r="N220" s="29">
        <v>4</v>
      </c>
      <c r="O220" s="29" t="e">
        <v>#N/A</v>
      </c>
      <c r="P220" s="45" t="e">
        <v>#N/A</v>
      </c>
      <c r="Q220" s="45" t="e">
        <v>#N/A</v>
      </c>
      <c r="R220" s="45" t="s">
        <v>378</v>
      </c>
      <c r="S220" s="29" t="str">
        <f t="shared" si="26"/>
        <v>No</v>
      </c>
      <c r="T220" s="29" t="str">
        <f t="shared" si="27"/>
        <v>No</v>
      </c>
      <c r="U220" s="29" t="str">
        <f t="shared" si="30"/>
        <v>Yes</v>
      </c>
      <c r="V220" s="29" t="str">
        <f t="shared" si="28"/>
        <v>No</v>
      </c>
    </row>
    <row r="221" spans="1:22" ht="20.25" customHeight="1">
      <c r="A221" s="5" t="s">
        <v>892</v>
      </c>
      <c r="B221" s="4" t="s">
        <v>860</v>
      </c>
      <c r="C221" s="4" t="s">
        <v>861</v>
      </c>
      <c r="D221" s="49" t="s">
        <v>333</v>
      </c>
      <c r="E221" s="48" t="s">
        <v>891</v>
      </c>
      <c r="F221" s="5" t="s">
        <v>484</v>
      </c>
      <c r="G221" s="4" t="s">
        <v>38</v>
      </c>
      <c r="H221" s="4"/>
      <c r="I221" s="29" t="s">
        <v>484</v>
      </c>
      <c r="J221" s="29" t="s">
        <v>892</v>
      </c>
      <c r="K221" s="29" t="e">
        <v>#N/A</v>
      </c>
      <c r="L221" s="45" t="s">
        <v>333</v>
      </c>
      <c r="M221" s="29">
        <v>0</v>
      </c>
      <c r="N221" s="29">
        <v>4</v>
      </c>
      <c r="O221" s="29" t="e">
        <v>#N/A</v>
      </c>
      <c r="P221" s="45" t="e">
        <v>#N/A</v>
      </c>
      <c r="Q221" s="45" t="e">
        <v>#N/A</v>
      </c>
      <c r="R221" s="45" t="s">
        <v>378</v>
      </c>
      <c r="S221" s="29" t="str">
        <f t="shared" si="26"/>
        <v>No</v>
      </c>
      <c r="T221" s="29" t="str">
        <f t="shared" si="27"/>
        <v>No</v>
      </c>
      <c r="U221" s="29" t="str">
        <f t="shared" si="30"/>
        <v>Yes</v>
      </c>
      <c r="V221" s="29" t="str">
        <f t="shared" si="28"/>
        <v>No</v>
      </c>
    </row>
    <row r="222" spans="1:22" ht="20.25" customHeight="1">
      <c r="A222" s="5" t="s">
        <v>893</v>
      </c>
      <c r="B222" s="4" t="s">
        <v>860</v>
      </c>
      <c r="C222" s="4" t="s">
        <v>861</v>
      </c>
      <c r="D222" s="49" t="s">
        <v>334</v>
      </c>
      <c r="E222" s="48" t="s">
        <v>891</v>
      </c>
      <c r="F222" s="5" t="s">
        <v>379</v>
      </c>
      <c r="G222" s="4" t="s">
        <v>38</v>
      </c>
      <c r="H222" s="4"/>
      <c r="I222" s="29" t="s">
        <v>379</v>
      </c>
      <c r="J222" s="29" t="s">
        <v>893</v>
      </c>
      <c r="K222" s="29" t="e">
        <v>#N/A</v>
      </c>
      <c r="L222" s="45" t="s">
        <v>334</v>
      </c>
      <c r="M222" s="29">
        <v>0</v>
      </c>
      <c r="N222" s="29">
        <v>4</v>
      </c>
      <c r="O222" s="29" t="e">
        <v>#N/A</v>
      </c>
      <c r="P222" s="45" t="e">
        <v>#N/A</v>
      </c>
      <c r="Q222" s="45" t="e">
        <v>#N/A</v>
      </c>
      <c r="R222" s="45" t="s">
        <v>877</v>
      </c>
      <c r="S222" s="29" t="str">
        <f t="shared" si="26"/>
        <v>No</v>
      </c>
      <c r="T222" s="29" t="str">
        <f t="shared" si="27"/>
        <v>No</v>
      </c>
      <c r="U222" s="29" t="str">
        <f t="shared" si="30"/>
        <v>Yes</v>
      </c>
      <c r="V222" s="29" t="str">
        <f t="shared" si="28"/>
        <v>No</v>
      </c>
    </row>
    <row r="223" spans="1:22" ht="20.25" customHeight="1">
      <c r="A223" s="5" t="s">
        <v>894</v>
      </c>
      <c r="B223" s="4" t="s">
        <v>860</v>
      </c>
      <c r="C223" s="4" t="s">
        <v>861</v>
      </c>
      <c r="D223" s="49" t="s">
        <v>335</v>
      </c>
      <c r="E223" s="48" t="s">
        <v>891</v>
      </c>
      <c r="F223" s="5" t="s">
        <v>379</v>
      </c>
      <c r="G223" s="4" t="s">
        <v>38</v>
      </c>
      <c r="H223" s="4"/>
      <c r="I223" s="29" t="s">
        <v>379</v>
      </c>
      <c r="J223" s="29" t="s">
        <v>894</v>
      </c>
      <c r="K223" s="29" t="e">
        <v>#N/A</v>
      </c>
      <c r="L223" s="45" t="s">
        <v>335</v>
      </c>
      <c r="M223" s="29">
        <v>0</v>
      </c>
      <c r="N223" s="29">
        <v>4</v>
      </c>
      <c r="O223" s="29" t="e">
        <v>#N/A</v>
      </c>
      <c r="P223" s="45" t="e">
        <v>#N/A</v>
      </c>
      <c r="Q223" s="45" t="e">
        <v>#N/A</v>
      </c>
      <c r="R223" s="45" t="s">
        <v>879</v>
      </c>
      <c r="S223" s="29" t="str">
        <f t="shared" si="26"/>
        <v>No</v>
      </c>
      <c r="T223" s="29" t="str">
        <f t="shared" si="27"/>
        <v>No</v>
      </c>
      <c r="U223" s="29" t="str">
        <f t="shared" si="30"/>
        <v>Yes</v>
      </c>
      <c r="V223" s="29" t="str">
        <f t="shared" si="28"/>
        <v>No</v>
      </c>
    </row>
    <row r="224" spans="1:22" ht="20.25" customHeight="1">
      <c r="B224" s="4" t="s">
        <v>860</v>
      </c>
      <c r="C224" s="4" t="s">
        <v>861</v>
      </c>
      <c r="D224" s="5" t="s">
        <v>895</v>
      </c>
      <c r="I224" s="29" t="s">
        <v>419</v>
      </c>
      <c r="J224" s="29" t="e">
        <v>#N/A</v>
      </c>
      <c r="K224" s="29" t="e">
        <v>#N/A</v>
      </c>
      <c r="L224" s="45" t="e">
        <v>#N/A</v>
      </c>
      <c r="M224" s="29" t="e">
        <v>#N/A</v>
      </c>
      <c r="N224" s="29" t="e">
        <v>#N/A</v>
      </c>
      <c r="O224" s="29" t="e">
        <v>#N/A</v>
      </c>
      <c r="P224" s="45" t="e">
        <v>#N/A</v>
      </c>
      <c r="Q224" s="45" t="e">
        <v>#N/A</v>
      </c>
      <c r="R224" s="45" t="e">
        <v>#N/A</v>
      </c>
      <c r="S224" s="29" t="str">
        <f t="shared" si="26"/>
        <v>Yes</v>
      </c>
      <c r="T224" s="29" t="e">
        <f t="shared" si="27"/>
        <v>#N/A</v>
      </c>
      <c r="U224" s="29" t="e">
        <f t="shared" si="30"/>
        <v>#N/A</v>
      </c>
      <c r="V224" s="29" t="str">
        <f t="shared" si="28"/>
        <v>Yes</v>
      </c>
    </row>
    <row r="225" spans="1:22" ht="20.25" customHeight="1">
      <c r="A225" s="5" t="s">
        <v>896</v>
      </c>
      <c r="B225" s="4" t="s">
        <v>860</v>
      </c>
      <c r="C225" s="4" t="s">
        <v>897</v>
      </c>
      <c r="D225" s="5" t="s">
        <v>898</v>
      </c>
      <c r="E225" s="45" t="s">
        <v>899</v>
      </c>
      <c r="F225" s="5" t="s">
        <v>379</v>
      </c>
      <c r="G225" s="4" t="s">
        <v>38</v>
      </c>
      <c r="H225" s="4"/>
      <c r="I225" s="29" t="s">
        <v>379</v>
      </c>
      <c r="J225" s="29" t="s">
        <v>896</v>
      </c>
      <c r="K225" s="29" t="e">
        <v>#N/A</v>
      </c>
      <c r="L225" s="45" t="s">
        <v>900</v>
      </c>
      <c r="M225" s="29">
        <v>0</v>
      </c>
      <c r="N225" s="29">
        <v>5</v>
      </c>
      <c r="O225" s="29" t="e">
        <v>#N/A</v>
      </c>
      <c r="P225" s="45" t="e">
        <v>#N/A</v>
      </c>
      <c r="Q225" s="45" t="e">
        <v>#N/A</v>
      </c>
      <c r="R225" s="45" t="s">
        <v>899</v>
      </c>
      <c r="S225" s="29" t="str">
        <f t="shared" si="26"/>
        <v>No</v>
      </c>
      <c r="T225" s="29" t="str">
        <f t="shared" si="27"/>
        <v>Yes</v>
      </c>
      <c r="U225" s="29" t="str">
        <f t="shared" si="30"/>
        <v>No</v>
      </c>
      <c r="V225" s="29" t="str">
        <f t="shared" si="28"/>
        <v>No</v>
      </c>
    </row>
    <row r="226" spans="1:22" ht="20.25" customHeight="1">
      <c r="A226" s="6" t="s">
        <v>901</v>
      </c>
      <c r="B226" s="4" t="s">
        <v>860</v>
      </c>
      <c r="C226" s="4" t="s">
        <v>897</v>
      </c>
      <c r="D226" s="5" t="s">
        <v>854</v>
      </c>
      <c r="E226" s="45" t="s">
        <v>902</v>
      </c>
      <c r="F226" s="6" t="s">
        <v>379</v>
      </c>
      <c r="G226" s="16" t="s">
        <v>38</v>
      </c>
      <c r="H226" s="16"/>
      <c r="I226" s="29" t="s">
        <v>379</v>
      </c>
      <c r="J226" s="29" t="s">
        <v>901</v>
      </c>
      <c r="K226" s="29" t="e">
        <v>#N/A</v>
      </c>
      <c r="L226" s="45" t="s">
        <v>903</v>
      </c>
      <c r="M226" s="29">
        <v>0</v>
      </c>
      <c r="N226" s="29">
        <v>5</v>
      </c>
      <c r="O226" s="29" t="e">
        <v>#N/A</v>
      </c>
      <c r="P226" s="45" t="e">
        <v>#N/A</v>
      </c>
      <c r="Q226" s="45" t="e">
        <v>#N/A</v>
      </c>
      <c r="R226" s="45" t="s">
        <v>904</v>
      </c>
      <c r="S226" s="29" t="str">
        <f t="shared" si="26"/>
        <v>No</v>
      </c>
      <c r="T226" s="29" t="str">
        <f t="shared" si="27"/>
        <v>Yes</v>
      </c>
      <c r="U226" s="29" t="str">
        <f t="shared" si="30"/>
        <v>Yes</v>
      </c>
      <c r="V226" s="29" t="str">
        <f t="shared" si="28"/>
        <v>No</v>
      </c>
    </row>
    <row r="227" spans="1:22" ht="20.25" customHeight="1">
      <c r="A227" s="8" t="s">
        <v>905</v>
      </c>
      <c r="B227" s="4" t="s">
        <v>860</v>
      </c>
      <c r="C227" s="4" t="s">
        <v>897</v>
      </c>
      <c r="D227" s="28" t="s">
        <v>906</v>
      </c>
      <c r="E227" s="45" t="s">
        <v>907</v>
      </c>
      <c r="F227" s="8" t="s">
        <v>379</v>
      </c>
      <c r="G227" s="13" t="s">
        <v>38</v>
      </c>
      <c r="H227" s="13"/>
      <c r="I227" s="29" t="s">
        <v>379</v>
      </c>
      <c r="J227" s="29" t="s">
        <v>905</v>
      </c>
      <c r="K227" s="29" t="e">
        <v>#N/A</v>
      </c>
      <c r="L227" s="45" t="s">
        <v>908</v>
      </c>
      <c r="M227" s="29">
        <v>0</v>
      </c>
      <c r="N227" s="29">
        <v>5</v>
      </c>
      <c r="O227" s="29" t="e">
        <v>#N/A</v>
      </c>
      <c r="P227" s="45" t="e">
        <v>#N/A</v>
      </c>
      <c r="Q227" s="45" t="e">
        <v>#N/A</v>
      </c>
      <c r="R227" s="45" t="s">
        <v>907</v>
      </c>
      <c r="S227" s="29" t="str">
        <f t="shared" si="26"/>
        <v>No</v>
      </c>
      <c r="T227" s="29" t="str">
        <f t="shared" si="27"/>
        <v>Yes</v>
      </c>
      <c r="U227" s="29" t="str">
        <f t="shared" si="30"/>
        <v>No</v>
      </c>
      <c r="V227" s="29" t="str">
        <f t="shared" si="28"/>
        <v>No</v>
      </c>
    </row>
    <row r="228" spans="1:22" ht="20.25" customHeight="1">
      <c r="A228" s="8" t="s">
        <v>909</v>
      </c>
      <c r="B228" s="4" t="s">
        <v>860</v>
      </c>
      <c r="C228" s="14" t="s">
        <v>897</v>
      </c>
      <c r="D228" s="8" t="s">
        <v>313</v>
      </c>
      <c r="E228" s="45" t="s">
        <v>910</v>
      </c>
      <c r="F228" s="8" t="s">
        <v>469</v>
      </c>
      <c r="G228" s="13" t="s">
        <v>38</v>
      </c>
      <c r="H228" s="13"/>
      <c r="I228" s="29" t="s">
        <v>469</v>
      </c>
      <c r="J228" s="29" t="s">
        <v>909</v>
      </c>
      <c r="K228" s="29" t="e">
        <v>#N/A</v>
      </c>
      <c r="L228" s="45" t="s">
        <v>314</v>
      </c>
      <c r="M228" s="29">
        <v>0</v>
      </c>
      <c r="N228" s="29">
        <v>5</v>
      </c>
      <c r="O228" s="29" t="e">
        <v>#N/A</v>
      </c>
      <c r="P228" s="45" t="s">
        <v>911</v>
      </c>
      <c r="Q228" s="45" t="s">
        <v>912</v>
      </c>
      <c r="R228" s="45" t="s">
        <v>910</v>
      </c>
      <c r="S228" s="29" t="str">
        <f t="shared" si="26"/>
        <v>No</v>
      </c>
      <c r="T228" s="29" t="str">
        <f t="shared" si="27"/>
        <v>Yes</v>
      </c>
      <c r="U228" s="29" t="str">
        <f t="shared" si="30"/>
        <v>No</v>
      </c>
      <c r="V228" s="29" t="str">
        <f t="shared" si="28"/>
        <v>No</v>
      </c>
    </row>
    <row r="229" spans="1:22" ht="20.25" customHeight="1">
      <c r="A229" s="8" t="s">
        <v>909</v>
      </c>
      <c r="B229" s="4" t="s">
        <v>860</v>
      </c>
      <c r="C229" s="14" t="s">
        <v>897</v>
      </c>
      <c r="D229" s="8" t="s">
        <v>314</v>
      </c>
      <c r="E229" s="45" t="s">
        <v>910</v>
      </c>
      <c r="F229" s="8" t="s">
        <v>469</v>
      </c>
      <c r="G229" s="13" t="s">
        <v>38</v>
      </c>
      <c r="H229" s="13"/>
      <c r="I229" s="29" t="s">
        <v>469</v>
      </c>
      <c r="J229" s="29" t="s">
        <v>909</v>
      </c>
      <c r="K229" s="29" t="e">
        <v>#N/A</v>
      </c>
      <c r="L229" s="45" t="s">
        <v>314</v>
      </c>
      <c r="M229" s="29">
        <v>0</v>
      </c>
      <c r="N229" s="29">
        <v>5</v>
      </c>
      <c r="O229" s="29" t="e">
        <v>#N/A</v>
      </c>
      <c r="P229" s="45" t="s">
        <v>911</v>
      </c>
      <c r="Q229" s="45" t="s">
        <v>912</v>
      </c>
      <c r="R229" s="45" t="s">
        <v>910</v>
      </c>
      <c r="S229" s="29" t="str">
        <f t="shared" si="26"/>
        <v>No</v>
      </c>
      <c r="T229" s="29" t="str">
        <f t="shared" si="27"/>
        <v>No</v>
      </c>
      <c r="U229" s="29" t="str">
        <f t="shared" si="30"/>
        <v>No</v>
      </c>
      <c r="V229" s="29" t="str">
        <f t="shared" si="28"/>
        <v>No</v>
      </c>
    </row>
    <row r="230" spans="1:22" ht="20.25" customHeight="1">
      <c r="A230" s="10"/>
      <c r="B230" s="4" t="s">
        <v>860</v>
      </c>
      <c r="C230" s="14" t="s">
        <v>897</v>
      </c>
      <c r="D230" s="8" t="s">
        <v>913</v>
      </c>
      <c r="E230" s="9" t="s">
        <v>385</v>
      </c>
      <c r="F230" s="10"/>
      <c r="G230" s="14" t="s">
        <v>38</v>
      </c>
      <c r="H230" s="14"/>
      <c r="I230" s="29" t="s">
        <v>419</v>
      </c>
      <c r="J230" s="29" t="e">
        <v>#N/A</v>
      </c>
      <c r="K230" s="29" t="e">
        <v>#N/A</v>
      </c>
      <c r="L230" s="45" t="e">
        <v>#N/A</v>
      </c>
      <c r="M230" s="29" t="e">
        <v>#N/A</v>
      </c>
      <c r="N230" s="29" t="e">
        <v>#N/A</v>
      </c>
      <c r="O230" s="29" t="e">
        <v>#N/A</v>
      </c>
      <c r="P230" s="45" t="e">
        <v>#N/A</v>
      </c>
      <c r="Q230" s="45" t="e">
        <v>#N/A</v>
      </c>
      <c r="R230" s="45" t="e">
        <v>#N/A</v>
      </c>
      <c r="S230" s="29" t="str">
        <f t="shared" si="26"/>
        <v>Yes</v>
      </c>
      <c r="T230" s="29" t="e">
        <f t="shared" si="27"/>
        <v>#N/A</v>
      </c>
      <c r="U230" s="29" t="e">
        <f t="shared" si="30"/>
        <v>#N/A</v>
      </c>
      <c r="V230" s="29" t="str">
        <f t="shared" si="28"/>
        <v>Yes</v>
      </c>
    </row>
    <row r="231" spans="1:22" ht="20.25" customHeight="1">
      <c r="A231" s="8"/>
      <c r="B231" s="14" t="s">
        <v>860</v>
      </c>
      <c r="C231" s="14" t="s">
        <v>897</v>
      </c>
      <c r="D231" s="8"/>
      <c r="E231" s="18" t="s">
        <v>385</v>
      </c>
      <c r="F231" s="8"/>
      <c r="G231" s="13" t="s">
        <v>38</v>
      </c>
      <c r="H231" s="13"/>
      <c r="I231" s="29" t="s">
        <v>419</v>
      </c>
      <c r="J231" s="29" t="e">
        <v>#N/A</v>
      </c>
      <c r="K231" s="29" t="e">
        <v>#N/A</v>
      </c>
      <c r="L231" s="45" t="e">
        <v>#N/A</v>
      </c>
      <c r="M231" s="29" t="e">
        <v>#N/A</v>
      </c>
      <c r="N231" s="29" t="e">
        <v>#N/A</v>
      </c>
      <c r="O231" s="29" t="e">
        <v>#N/A</v>
      </c>
      <c r="P231" s="45" t="e">
        <v>#N/A</v>
      </c>
      <c r="Q231" s="45" t="e">
        <v>#N/A</v>
      </c>
      <c r="R231" s="45" t="e">
        <v>#N/A</v>
      </c>
      <c r="S231" s="29" t="str">
        <f t="shared" si="26"/>
        <v>Yes</v>
      </c>
      <c r="T231" s="29" t="e">
        <f t="shared" si="27"/>
        <v>#N/A</v>
      </c>
      <c r="U231" s="29" t="e">
        <f t="shared" si="30"/>
        <v>#N/A</v>
      </c>
      <c r="V231" s="29" t="str">
        <f t="shared" si="28"/>
        <v>Yes</v>
      </c>
    </row>
    <row r="232" spans="1:22" ht="20.25" customHeight="1">
      <c r="A232" s="8" t="s">
        <v>914</v>
      </c>
      <c r="B232" s="4" t="s">
        <v>860</v>
      </c>
      <c r="C232" s="14" t="s">
        <v>915</v>
      </c>
      <c r="D232" s="8" t="s">
        <v>916</v>
      </c>
      <c r="E232" s="45" t="s">
        <v>917</v>
      </c>
      <c r="F232" s="8" t="s">
        <v>379</v>
      </c>
      <c r="G232" s="13" t="s">
        <v>38</v>
      </c>
      <c r="H232" s="13"/>
      <c r="I232" s="29" t="s">
        <v>379</v>
      </c>
      <c r="J232" s="29" t="s">
        <v>914</v>
      </c>
      <c r="K232" s="29" t="e">
        <v>#N/A</v>
      </c>
      <c r="L232" s="45" t="s">
        <v>918</v>
      </c>
      <c r="M232" s="29">
        <v>0</v>
      </c>
      <c r="N232" s="29">
        <v>6</v>
      </c>
      <c r="O232" s="29" t="e">
        <v>#N/A</v>
      </c>
      <c r="P232" s="45" t="e">
        <v>#N/A</v>
      </c>
      <c r="Q232" s="45" t="e">
        <v>#N/A</v>
      </c>
      <c r="R232" s="45" t="s">
        <v>917</v>
      </c>
      <c r="S232" s="29" t="str">
        <f t="shared" si="26"/>
        <v>No</v>
      </c>
      <c r="T232" s="29" t="str">
        <f t="shared" si="27"/>
        <v>Yes</v>
      </c>
      <c r="U232" s="29" t="str">
        <f t="shared" si="30"/>
        <v>No</v>
      </c>
      <c r="V232" s="29" t="str">
        <f t="shared" si="28"/>
        <v>No</v>
      </c>
    </row>
    <row r="233" spans="1:22" ht="20.25" customHeight="1">
      <c r="A233" s="5" t="s">
        <v>919</v>
      </c>
      <c r="B233" s="4" t="s">
        <v>860</v>
      </c>
      <c r="C233" s="14" t="s">
        <v>915</v>
      </c>
      <c r="D233" s="8" t="s">
        <v>343</v>
      </c>
      <c r="E233" s="45" t="s">
        <v>920</v>
      </c>
      <c r="F233" s="5" t="s">
        <v>387</v>
      </c>
      <c r="G233" s="4" t="s">
        <v>38</v>
      </c>
      <c r="H233" s="4"/>
      <c r="I233" s="29" t="s">
        <v>379</v>
      </c>
      <c r="J233" s="29" t="s">
        <v>919</v>
      </c>
      <c r="K233" s="29" t="e">
        <v>#N/A</v>
      </c>
      <c r="L233" s="45" t="s">
        <v>921</v>
      </c>
      <c r="M233" s="29">
        <v>0</v>
      </c>
      <c r="N233" s="29">
        <v>6</v>
      </c>
      <c r="O233" s="29" t="e">
        <v>#N/A</v>
      </c>
      <c r="P233" s="45" t="e">
        <v>#N/A</v>
      </c>
      <c r="Q233" s="45" t="e">
        <v>#N/A</v>
      </c>
      <c r="R233" s="45" t="s">
        <v>920</v>
      </c>
      <c r="S233" s="29" t="str">
        <f t="shared" si="26"/>
        <v>No</v>
      </c>
      <c r="T233" s="29" t="str">
        <f t="shared" si="27"/>
        <v>Yes</v>
      </c>
      <c r="U233" s="29" t="str">
        <f t="shared" si="30"/>
        <v>No</v>
      </c>
      <c r="V233" s="29" t="str">
        <f t="shared" si="28"/>
        <v>Yes</v>
      </c>
    </row>
    <row r="234" spans="1:22" ht="20.25" customHeight="1">
      <c r="A234" s="5" t="s">
        <v>922</v>
      </c>
      <c r="B234" s="4" t="s">
        <v>860</v>
      </c>
      <c r="C234" s="14" t="s">
        <v>915</v>
      </c>
      <c r="D234" s="8" t="s">
        <v>923</v>
      </c>
      <c r="E234" s="45" t="s">
        <v>924</v>
      </c>
      <c r="F234" s="5" t="s">
        <v>379</v>
      </c>
      <c r="G234" s="4" t="s">
        <v>38</v>
      </c>
      <c r="H234" s="4"/>
      <c r="I234" s="29" t="s">
        <v>387</v>
      </c>
      <c r="J234" s="29" t="s">
        <v>922</v>
      </c>
      <c r="K234" s="29" t="b">
        <v>0</v>
      </c>
      <c r="L234" s="45" t="s">
        <v>343</v>
      </c>
      <c r="M234" s="29">
        <v>0</v>
      </c>
      <c r="N234" s="29">
        <v>6</v>
      </c>
      <c r="O234" s="29" t="s">
        <v>868</v>
      </c>
      <c r="P234" s="45" t="e">
        <v>#N/A</v>
      </c>
      <c r="Q234" s="45" t="e">
        <v>#N/A</v>
      </c>
      <c r="R234" s="45" t="s">
        <v>924</v>
      </c>
      <c r="S234" s="29" t="str">
        <f t="shared" si="26"/>
        <v>No</v>
      </c>
      <c r="T234" s="29" t="str">
        <f t="shared" si="27"/>
        <v>Yes</v>
      </c>
      <c r="U234" s="29" t="str">
        <f t="shared" si="30"/>
        <v>No</v>
      </c>
      <c r="V234" s="29" t="str">
        <f t="shared" si="28"/>
        <v>Yes</v>
      </c>
    </row>
    <row r="235" spans="1:22" ht="20.25" customHeight="1">
      <c r="A235" s="5" t="s">
        <v>925</v>
      </c>
      <c r="B235" s="4" t="s">
        <v>860</v>
      </c>
      <c r="C235" s="14" t="s">
        <v>915</v>
      </c>
      <c r="D235" s="8" t="s">
        <v>344</v>
      </c>
      <c r="E235" s="45" t="s">
        <v>926</v>
      </c>
      <c r="F235" s="5" t="s">
        <v>395</v>
      </c>
      <c r="G235" s="4" t="s">
        <v>38</v>
      </c>
      <c r="H235" s="4"/>
      <c r="I235" s="29" t="s">
        <v>395</v>
      </c>
      <c r="J235" s="29" t="s">
        <v>925</v>
      </c>
      <c r="K235" s="29" t="e">
        <v>#N/A</v>
      </c>
      <c r="L235" s="45" t="s">
        <v>344</v>
      </c>
      <c r="M235" s="29">
        <v>0</v>
      </c>
      <c r="N235" s="29">
        <v>6</v>
      </c>
      <c r="O235" s="29" t="e">
        <v>#N/A</v>
      </c>
      <c r="P235" s="45" t="e">
        <v>#N/A</v>
      </c>
      <c r="Q235" s="45" t="e">
        <v>#N/A</v>
      </c>
      <c r="R235" s="45" t="s">
        <v>926</v>
      </c>
      <c r="S235" s="29" t="str">
        <f t="shared" si="26"/>
        <v>No</v>
      </c>
      <c r="T235" s="29" t="str">
        <f t="shared" si="27"/>
        <v>No</v>
      </c>
      <c r="U235" s="29" t="str">
        <f t="shared" si="30"/>
        <v>No</v>
      </c>
      <c r="V235" s="29" t="str">
        <f t="shared" si="28"/>
        <v>No</v>
      </c>
    </row>
    <row r="236" spans="1:22" ht="20.25" customHeight="1">
      <c r="B236" s="4" t="s">
        <v>860</v>
      </c>
      <c r="C236" s="14" t="s">
        <v>915</v>
      </c>
      <c r="D236" s="8" t="s">
        <v>927</v>
      </c>
      <c r="E236" s="9" t="s">
        <v>385</v>
      </c>
      <c r="G236" s="4" t="s">
        <v>38</v>
      </c>
      <c r="H236" s="4"/>
      <c r="I236" s="29" t="s">
        <v>419</v>
      </c>
      <c r="J236" s="29" t="e">
        <v>#N/A</v>
      </c>
      <c r="K236" s="29" t="e">
        <v>#N/A</v>
      </c>
      <c r="L236" s="45" t="e">
        <v>#N/A</v>
      </c>
      <c r="M236" s="29" t="e">
        <v>#N/A</v>
      </c>
      <c r="N236" s="29" t="e">
        <v>#N/A</v>
      </c>
      <c r="O236" s="29" t="e">
        <v>#N/A</v>
      </c>
      <c r="P236" s="45" t="e">
        <v>#N/A</v>
      </c>
      <c r="Q236" s="45" t="e">
        <v>#N/A</v>
      </c>
      <c r="R236" s="45" t="e">
        <v>#N/A</v>
      </c>
      <c r="S236" s="29" t="str">
        <f t="shared" si="26"/>
        <v>Yes</v>
      </c>
      <c r="T236" s="29" t="e">
        <f t="shared" si="27"/>
        <v>#N/A</v>
      </c>
      <c r="U236" s="29" t="e">
        <f t="shared" si="30"/>
        <v>#N/A</v>
      </c>
      <c r="V236" s="29" t="str">
        <f t="shared" si="28"/>
        <v>Yes</v>
      </c>
    </row>
    <row r="237" spans="1:22" ht="20.25" customHeight="1">
      <c r="B237" s="4" t="s">
        <v>860</v>
      </c>
      <c r="C237" s="14" t="s">
        <v>915</v>
      </c>
      <c r="D237" s="8"/>
      <c r="E237" s="9" t="s">
        <v>385</v>
      </c>
      <c r="G237" s="4" t="s">
        <v>38</v>
      </c>
      <c r="H237" s="4"/>
      <c r="I237" s="29" t="s">
        <v>419</v>
      </c>
      <c r="J237" s="29" t="e">
        <v>#N/A</v>
      </c>
      <c r="K237" s="29" t="e">
        <v>#N/A</v>
      </c>
      <c r="L237" s="45" t="e">
        <v>#N/A</v>
      </c>
      <c r="M237" s="29" t="e">
        <v>#N/A</v>
      </c>
      <c r="N237" s="29" t="e">
        <v>#N/A</v>
      </c>
      <c r="O237" s="29" t="e">
        <v>#N/A</v>
      </c>
      <c r="P237" s="45" t="e">
        <v>#N/A</v>
      </c>
      <c r="Q237" s="45" t="e">
        <v>#N/A</v>
      </c>
      <c r="R237" s="45" t="e">
        <v>#N/A</v>
      </c>
      <c r="S237" s="29" t="str">
        <f t="shared" si="26"/>
        <v>Yes</v>
      </c>
      <c r="T237" s="29" t="e">
        <f t="shared" si="27"/>
        <v>#N/A</v>
      </c>
      <c r="U237" s="29" t="e">
        <f t="shared" si="30"/>
        <v>#N/A</v>
      </c>
      <c r="V237" s="29" t="str">
        <f t="shared" si="28"/>
        <v>Yes</v>
      </c>
    </row>
    <row r="238" spans="1:22" ht="20.25" customHeight="1">
      <c r="B238" s="4" t="s">
        <v>375</v>
      </c>
      <c r="C238" s="4" t="s">
        <v>397</v>
      </c>
      <c r="G238" s="4" t="s">
        <v>451</v>
      </c>
      <c r="H238" s="4"/>
      <c r="I238" s="29" t="s">
        <v>419</v>
      </c>
      <c r="J238" s="29" t="e">
        <v>#N/A</v>
      </c>
      <c r="K238" s="29" t="e">
        <v>#N/A</v>
      </c>
      <c r="L238" s="45" t="e">
        <v>#N/A</v>
      </c>
      <c r="M238" s="29" t="e">
        <v>#N/A</v>
      </c>
      <c r="N238" s="29" t="e">
        <v>#N/A</v>
      </c>
      <c r="O238" s="29" t="e">
        <v>#N/A</v>
      </c>
      <c r="P238" s="45" t="e">
        <v>#N/A</v>
      </c>
      <c r="Q238" s="45" t="e">
        <v>#N/A</v>
      </c>
      <c r="R238" s="45" t="e">
        <v>#N/A</v>
      </c>
      <c r="S238" s="29" t="str">
        <f t="shared" si="26"/>
        <v>Yes</v>
      </c>
      <c r="T238" s="29" t="e">
        <f t="shared" si="27"/>
        <v>#N/A</v>
      </c>
      <c r="U238" s="29" t="e">
        <f t="shared" si="30"/>
        <v>#N/A</v>
      </c>
      <c r="V238" s="29" t="str">
        <f t="shared" si="28"/>
        <v>Yes</v>
      </c>
    </row>
    <row r="239" spans="1:22">
      <c r="A239" s="6"/>
      <c r="B239" s="16" t="s">
        <v>860</v>
      </c>
      <c r="C239" s="16" t="s">
        <v>861</v>
      </c>
      <c r="D239" s="6"/>
      <c r="E239" s="6"/>
      <c r="F239" s="6"/>
      <c r="G239" s="6"/>
      <c r="H239" s="6"/>
      <c r="I239" s="66" t="e">
        <f>VLOOKUP(A239,[2]!Table3[[Name]:[Field Type]],4,FALSE)</f>
        <v>#REF!</v>
      </c>
      <c r="J239" s="29" t="e">
        <f>VLOOKUP(A239,[2]!Table3[[Name]:[Field Type]],1,FALSE)</f>
        <v>#REF!</v>
      </c>
      <c r="K239" s="29" t="e">
        <f>VLOOKUP(A239,[2]!Table3[#Data],5,FALSE)</f>
        <v>#REF!</v>
      </c>
      <c r="L239" s="45" t="e">
        <f>VLOOKUP(A239,[2]!Table3[#Data],2,FALSE)</f>
        <v>#REF!</v>
      </c>
      <c r="M239" s="29" t="e">
        <f>VLOOKUP(A239,[2]!Table3[#Data],6,FALSE)</f>
        <v>#REF!</v>
      </c>
      <c r="N239" s="29" t="e">
        <f>VLOOKUP(A239,[2]!Table3[#Data],7,FALSE)</f>
        <v>#REF!</v>
      </c>
      <c r="O239" s="29" t="e">
        <f>VLOOKUP(A239,[2]!Table3[#Data],8,FALSE)</f>
        <v>#REF!</v>
      </c>
      <c r="P239" s="45" t="e">
        <f>VLOOKUP(A239,[2]!Table3[#Data],9,FALSE)</f>
        <v>#REF!</v>
      </c>
      <c r="Q239" s="45" t="e">
        <f>VLOOKUP(A239,[2]!Table3[#Data],10,FALSE)</f>
        <v>#REF!</v>
      </c>
      <c r="R239" s="45" t="e">
        <f>VLOOKUP(A239,[2]!Table3[#Data],11,FALSE)</f>
        <v>#REF!</v>
      </c>
      <c r="S239" s="29" t="e">
        <f t="shared" ref="S239" si="31">IF(I239="n/a", "Yes", "No")</f>
        <v>#REF!</v>
      </c>
      <c r="T239" s="29" t="e">
        <f t="shared" si="27"/>
        <v>#REF!</v>
      </c>
      <c r="U239" s="29" t="e">
        <f t="shared" si="30"/>
        <v>#REF!</v>
      </c>
      <c r="V239" s="29" t="e">
        <f t="shared" si="28"/>
        <v>#REF!</v>
      </c>
    </row>
    <row r="240" spans="1:22" ht="20.25" customHeight="1">
      <c r="A240" s="67"/>
      <c r="B240" s="68"/>
      <c r="C240" s="68"/>
      <c r="D240" s="67"/>
      <c r="E240" s="67"/>
      <c r="F240" s="67"/>
      <c r="G240" s="67"/>
      <c r="H240" s="67"/>
      <c r="I240" s="69"/>
    </row>
    <row r="241" spans="1:8">
      <c r="A241" s="30"/>
      <c r="B241" s="51"/>
      <c r="C241" s="51"/>
      <c r="D241" s="30"/>
      <c r="E241" s="30"/>
      <c r="F241" s="30"/>
      <c r="G241" s="30"/>
      <c r="H241" s="30"/>
    </row>
    <row r="242" spans="1:8">
      <c r="A242" s="30"/>
      <c r="B242" s="51"/>
      <c r="C242" s="51"/>
      <c r="D242" s="30"/>
      <c r="E242" s="30"/>
      <c r="F242" s="30"/>
      <c r="G242" s="30"/>
      <c r="H242" s="30"/>
    </row>
    <row r="243" spans="1:8">
      <c r="A243" s="30"/>
      <c r="B243" s="51"/>
      <c r="C243" s="51"/>
      <c r="D243" s="30"/>
      <c r="E243" s="30"/>
      <c r="F243" s="30"/>
      <c r="G243" s="30"/>
      <c r="H243" s="30"/>
    </row>
    <row r="244" spans="1:8">
      <c r="A244" s="30"/>
      <c r="B244" s="51"/>
      <c r="C244" s="51"/>
      <c r="D244" s="30"/>
      <c r="E244" s="30"/>
      <c r="F244" s="30"/>
      <c r="G244" s="30"/>
      <c r="H244" s="30"/>
    </row>
    <row r="245" spans="1:8">
      <c r="A245" s="30"/>
      <c r="B245" s="51"/>
      <c r="C245" s="51"/>
      <c r="D245" s="30"/>
      <c r="E245" s="30"/>
      <c r="F245" s="30"/>
      <c r="G245" s="30"/>
      <c r="H245" s="30"/>
    </row>
    <row r="246" spans="1:8">
      <c r="A246" s="30"/>
      <c r="B246" s="51"/>
      <c r="C246" s="51"/>
      <c r="D246" s="30"/>
      <c r="E246" s="30"/>
      <c r="F246" s="30"/>
      <c r="G246" s="30"/>
      <c r="H246" s="30"/>
    </row>
    <row r="247" spans="1:8">
      <c r="A247" s="30"/>
      <c r="B247" s="51"/>
      <c r="C247" s="51"/>
      <c r="D247" s="30"/>
      <c r="E247" s="30"/>
      <c r="F247" s="30"/>
      <c r="G247" s="30"/>
      <c r="H247" s="30"/>
    </row>
    <row r="248" spans="1:8">
      <c r="A248" s="30"/>
      <c r="B248" s="51"/>
      <c r="C248" s="51"/>
      <c r="D248" s="30"/>
      <c r="E248" s="30"/>
      <c r="F248" s="30"/>
      <c r="G248" s="30"/>
      <c r="H248" s="30"/>
    </row>
    <row r="249" spans="1:8">
      <c r="A249" s="30"/>
      <c r="B249" s="51"/>
      <c r="C249" s="51"/>
      <c r="D249" s="30"/>
      <c r="E249" s="30"/>
      <c r="F249" s="30"/>
      <c r="G249" s="30"/>
      <c r="H249" s="30"/>
    </row>
    <row r="250" spans="1:8">
      <c r="A250" s="30"/>
      <c r="B250" s="51"/>
      <c r="C250" s="51"/>
      <c r="D250" s="30"/>
      <c r="E250" s="30"/>
      <c r="F250" s="30"/>
      <c r="G250" s="30"/>
      <c r="H250" s="30"/>
    </row>
    <row r="251" spans="1:8">
      <c r="A251" s="30"/>
      <c r="B251" s="51"/>
      <c r="C251" s="51"/>
      <c r="D251" s="30"/>
      <c r="E251" s="30"/>
      <c r="F251" s="30"/>
      <c r="G251" s="30"/>
      <c r="H251" s="30"/>
    </row>
    <row r="252" spans="1:8">
      <c r="A252" s="30"/>
      <c r="B252" s="51"/>
      <c r="C252" s="51"/>
      <c r="D252" s="30"/>
      <c r="E252" s="30"/>
      <c r="F252" s="30"/>
      <c r="G252" s="30"/>
      <c r="H252" s="30"/>
    </row>
    <row r="253" spans="1:8">
      <c r="A253" s="30"/>
      <c r="B253" s="51"/>
      <c r="C253" s="51"/>
      <c r="D253" s="30"/>
      <c r="E253" s="30"/>
      <c r="F253" s="30"/>
      <c r="G253" s="30"/>
      <c r="H253" s="30"/>
    </row>
    <row r="254" spans="1:8">
      <c r="A254" s="30"/>
      <c r="B254" s="51"/>
      <c r="C254" s="51"/>
      <c r="D254" s="30"/>
      <c r="E254" s="30"/>
      <c r="F254" s="30"/>
      <c r="G254" s="30"/>
      <c r="H254" s="30"/>
    </row>
    <row r="255" spans="1:8">
      <c r="A255" s="30"/>
      <c r="B255" s="51"/>
      <c r="C255" s="51"/>
      <c r="D255" s="30"/>
      <c r="E255" s="30"/>
      <c r="F255" s="30"/>
      <c r="G255" s="30"/>
      <c r="H255" s="30"/>
    </row>
    <row r="256" spans="1:8">
      <c r="A256" s="30"/>
      <c r="B256" s="51"/>
      <c r="C256" s="51"/>
      <c r="D256" s="30"/>
      <c r="E256" s="30"/>
      <c r="F256" s="30"/>
      <c r="G256" s="30"/>
      <c r="H256" s="30"/>
    </row>
    <row r="257" spans="1:8">
      <c r="A257" s="30"/>
      <c r="B257" s="51"/>
      <c r="C257" s="51"/>
      <c r="D257" s="30"/>
      <c r="E257" s="30"/>
      <c r="F257" s="30"/>
      <c r="G257" s="30"/>
      <c r="H257" s="30"/>
    </row>
    <row r="258" spans="1:8">
      <c r="A258" s="30"/>
      <c r="B258" s="51"/>
      <c r="C258" s="51"/>
      <c r="D258" s="30"/>
      <c r="E258" s="30"/>
      <c r="F258" s="30"/>
      <c r="G258" s="30"/>
      <c r="H258" s="30"/>
    </row>
    <row r="259" spans="1:8">
      <c r="A259" s="30"/>
      <c r="B259" s="51"/>
      <c r="C259" s="51"/>
      <c r="D259" s="30"/>
      <c r="E259" s="30"/>
      <c r="F259" s="30"/>
      <c r="G259" s="30"/>
      <c r="H259" s="30"/>
    </row>
    <row r="260" spans="1:8">
      <c r="A260" s="30"/>
      <c r="B260" s="51"/>
      <c r="C260" s="51"/>
      <c r="D260" s="30"/>
      <c r="E260" s="30"/>
      <c r="F260" s="30"/>
      <c r="G260" s="30"/>
      <c r="H260" s="30"/>
    </row>
    <row r="261" spans="1:8">
      <c r="A261" s="30"/>
      <c r="B261" s="51"/>
      <c r="C261" s="51"/>
      <c r="D261" s="30"/>
      <c r="E261" s="30"/>
      <c r="F261" s="30"/>
      <c r="G261" s="30"/>
      <c r="H261" s="30"/>
    </row>
    <row r="262" spans="1:8">
      <c r="A262" s="30"/>
      <c r="B262" s="51"/>
      <c r="C262" s="51"/>
      <c r="D262" s="30"/>
      <c r="E262" s="30"/>
      <c r="F262" s="30"/>
      <c r="G262" s="30"/>
      <c r="H262" s="30"/>
    </row>
    <row r="263" spans="1:8">
      <c r="A263" s="30"/>
      <c r="B263" s="51"/>
      <c r="C263" s="51"/>
      <c r="D263" s="30"/>
      <c r="E263" s="30"/>
      <c r="F263" s="30"/>
      <c r="G263" s="30"/>
      <c r="H263" s="30"/>
    </row>
    <row r="264" spans="1:8">
      <c r="A264" s="30"/>
      <c r="B264" s="51"/>
      <c r="C264" s="51"/>
      <c r="D264" s="30"/>
      <c r="E264" s="30"/>
      <c r="F264" s="30"/>
      <c r="G264" s="30"/>
      <c r="H264" s="30"/>
    </row>
    <row r="265" spans="1:8">
      <c r="A265" s="30"/>
      <c r="B265" s="51"/>
      <c r="C265" s="51"/>
      <c r="D265" s="30"/>
      <c r="E265" s="30"/>
      <c r="F265" s="30"/>
      <c r="G265" s="30"/>
      <c r="H265" s="30"/>
    </row>
    <row r="266" spans="1:8">
      <c r="A266" s="30"/>
      <c r="B266" s="51"/>
      <c r="C266" s="51"/>
      <c r="D266" s="30"/>
      <c r="E266" s="30"/>
      <c r="F266" s="30"/>
      <c r="G266" s="30"/>
      <c r="H266" s="30"/>
    </row>
    <row r="267" spans="1:8">
      <c r="A267" s="30"/>
      <c r="B267" s="51"/>
      <c r="C267" s="51"/>
      <c r="D267" s="30"/>
      <c r="E267" s="30"/>
      <c r="F267" s="30"/>
      <c r="G267" s="30"/>
      <c r="H267" s="30"/>
    </row>
    <row r="268" spans="1:8">
      <c r="A268" s="30"/>
      <c r="B268" s="51"/>
      <c r="C268" s="51"/>
      <c r="D268" s="30"/>
      <c r="E268" s="30"/>
      <c r="F268" s="30"/>
      <c r="G268" s="30"/>
      <c r="H268" s="30"/>
    </row>
    <row r="269" spans="1:8">
      <c r="A269" s="30"/>
      <c r="B269" s="51"/>
      <c r="C269" s="51"/>
      <c r="D269" s="30"/>
      <c r="E269" s="30"/>
      <c r="F269" s="30"/>
      <c r="G269" s="30"/>
      <c r="H269" s="30"/>
    </row>
    <row r="270" spans="1:8">
      <c r="A270" s="30"/>
      <c r="B270" s="51"/>
      <c r="C270" s="51"/>
      <c r="D270" s="30"/>
      <c r="E270" s="30"/>
      <c r="F270" s="30"/>
      <c r="G270" s="30"/>
      <c r="H270" s="30"/>
    </row>
    <row r="271" spans="1:8">
      <c r="A271" s="30"/>
      <c r="B271" s="51"/>
      <c r="C271" s="51"/>
      <c r="D271" s="30"/>
      <c r="E271" s="30"/>
      <c r="F271" s="30"/>
      <c r="G271" s="30"/>
      <c r="H271" s="30"/>
    </row>
    <row r="272" spans="1:8">
      <c r="A272" s="30"/>
      <c r="B272" s="51"/>
      <c r="C272" s="51"/>
      <c r="D272" s="30"/>
      <c r="E272" s="30"/>
      <c r="F272" s="30"/>
      <c r="G272" s="30"/>
      <c r="H272" s="30"/>
    </row>
    <row r="273" spans="1:8">
      <c r="A273" s="30"/>
      <c r="B273" s="51"/>
      <c r="C273" s="51"/>
      <c r="D273" s="30"/>
      <c r="E273" s="30"/>
      <c r="F273" s="30"/>
      <c r="G273" s="30"/>
      <c r="H273" s="30"/>
    </row>
    <row r="274" spans="1:8">
      <c r="A274" s="30"/>
      <c r="B274" s="51"/>
      <c r="C274" s="51"/>
      <c r="D274" s="30"/>
      <c r="E274" s="30"/>
      <c r="F274" s="30"/>
      <c r="G274" s="30"/>
      <c r="H274" s="30"/>
    </row>
    <row r="275" spans="1:8">
      <c r="A275" s="30"/>
      <c r="B275" s="51"/>
      <c r="C275" s="51"/>
      <c r="D275" s="30"/>
      <c r="E275" s="30"/>
      <c r="F275" s="30"/>
      <c r="G275" s="30"/>
      <c r="H275" s="30"/>
    </row>
    <row r="276" spans="1:8">
      <c r="A276" s="30"/>
      <c r="B276" s="51"/>
      <c r="C276" s="51"/>
      <c r="D276" s="30"/>
      <c r="E276" s="30"/>
      <c r="F276" s="30"/>
      <c r="G276" s="30"/>
      <c r="H276" s="30"/>
    </row>
    <row r="277" spans="1:8">
      <c r="A277" s="30"/>
      <c r="B277" s="51"/>
      <c r="C277" s="51"/>
      <c r="D277" s="30"/>
      <c r="E277" s="30"/>
      <c r="F277" s="30"/>
      <c r="G277" s="30"/>
      <c r="H277" s="30"/>
    </row>
    <row r="278" spans="1:8">
      <c r="A278" s="30"/>
      <c r="B278" s="51"/>
      <c r="C278" s="51"/>
      <c r="D278" s="30"/>
      <c r="E278" s="30"/>
      <c r="F278" s="30"/>
      <c r="G278" s="30"/>
      <c r="H278" s="30"/>
    </row>
    <row r="279" spans="1:8">
      <c r="A279" s="30"/>
      <c r="B279" s="51"/>
      <c r="C279" s="51"/>
      <c r="D279" s="30"/>
      <c r="E279" s="30"/>
      <c r="F279" s="30"/>
      <c r="G279" s="30"/>
      <c r="H279" s="30"/>
    </row>
    <row r="280" spans="1:8">
      <c r="A280" s="30"/>
      <c r="B280" s="51"/>
      <c r="C280" s="51"/>
      <c r="D280" s="30"/>
      <c r="E280" s="30"/>
      <c r="F280" s="30"/>
      <c r="G280" s="30"/>
      <c r="H280" s="30"/>
    </row>
    <row r="281" spans="1:8">
      <c r="A281" s="30"/>
      <c r="B281" s="51"/>
      <c r="C281" s="51"/>
      <c r="D281" s="30"/>
      <c r="E281" s="30"/>
      <c r="F281" s="30"/>
      <c r="G281" s="30"/>
      <c r="H281" s="30"/>
    </row>
    <row r="282" spans="1:8">
      <c r="A282" s="30"/>
      <c r="B282" s="51"/>
      <c r="C282" s="51"/>
      <c r="D282" s="30"/>
      <c r="E282" s="30"/>
      <c r="F282" s="30"/>
      <c r="G282" s="30"/>
      <c r="H282" s="30"/>
    </row>
    <row r="283" spans="1:8">
      <c r="A283" s="30"/>
      <c r="B283" s="51"/>
      <c r="C283" s="51"/>
      <c r="D283" s="30"/>
      <c r="E283" s="30"/>
      <c r="F283" s="30"/>
      <c r="G283" s="30"/>
      <c r="H283" s="30"/>
    </row>
    <row r="284" spans="1:8">
      <c r="A284" s="30"/>
      <c r="B284" s="51"/>
      <c r="C284" s="51"/>
      <c r="D284" s="30"/>
      <c r="E284" s="30"/>
      <c r="F284" s="30"/>
      <c r="G284" s="30"/>
      <c r="H284" s="30"/>
    </row>
    <row r="285" spans="1:8">
      <c r="A285" s="30"/>
      <c r="B285" s="51"/>
      <c r="C285" s="51"/>
      <c r="D285" s="30"/>
      <c r="E285" s="30"/>
      <c r="F285" s="30"/>
      <c r="G285" s="30"/>
      <c r="H285" s="30"/>
    </row>
    <row r="286" spans="1:8">
      <c r="A286" s="30"/>
      <c r="B286" s="51"/>
      <c r="C286" s="51"/>
      <c r="D286" s="30"/>
      <c r="E286" s="30"/>
      <c r="F286" s="30"/>
      <c r="G286" s="30"/>
      <c r="H286" s="30"/>
    </row>
    <row r="287" spans="1:8">
      <c r="A287" s="30"/>
      <c r="B287" s="51"/>
      <c r="C287" s="51"/>
      <c r="D287" s="30"/>
      <c r="E287" s="30"/>
      <c r="F287" s="30"/>
      <c r="G287" s="30"/>
      <c r="H287" s="30"/>
    </row>
    <row r="288" spans="1:8">
      <c r="A288" s="30"/>
      <c r="B288" s="51"/>
      <c r="C288" s="51"/>
      <c r="D288" s="30"/>
      <c r="E288" s="30"/>
      <c r="F288" s="30"/>
      <c r="G288" s="30"/>
      <c r="H288" s="30"/>
    </row>
    <row r="289" spans="1:22">
      <c r="A289" s="30"/>
      <c r="B289" s="51"/>
      <c r="C289" s="51"/>
      <c r="D289" s="30"/>
      <c r="E289" s="30"/>
      <c r="F289" s="30"/>
      <c r="G289" s="30"/>
      <c r="H289" s="30"/>
    </row>
    <row r="290" spans="1:22">
      <c r="A290" s="30"/>
      <c r="B290" s="51"/>
      <c r="C290" s="51"/>
      <c r="D290" s="30"/>
      <c r="E290" s="30"/>
      <c r="F290" s="30"/>
      <c r="G290" s="30"/>
      <c r="H290" s="30"/>
    </row>
    <row r="291" spans="1:22">
      <c r="A291" s="30"/>
      <c r="B291" s="51"/>
      <c r="C291" s="51"/>
      <c r="D291" s="30"/>
      <c r="E291" s="30"/>
      <c r="F291" s="30"/>
      <c r="G291" s="30"/>
      <c r="H291" s="30"/>
    </row>
    <row r="292" spans="1:22" s="47" customFormat="1">
      <c r="A292" s="30"/>
      <c r="B292" s="51"/>
      <c r="C292" s="51"/>
      <c r="D292" s="30"/>
      <c r="E292" s="30"/>
      <c r="F292" s="30"/>
      <c r="G292" s="30"/>
      <c r="H292" s="30"/>
      <c r="I292" s="23"/>
      <c r="J292" s="23"/>
      <c r="K292" s="23"/>
      <c r="L292" s="23"/>
      <c r="M292" s="23"/>
      <c r="N292" s="23"/>
      <c r="O292" s="23"/>
      <c r="S292" s="23"/>
      <c r="T292" s="23"/>
      <c r="U292" s="23"/>
      <c r="V292" s="23"/>
    </row>
    <row r="293" spans="1:22" s="47" customFormat="1">
      <c r="A293" s="30"/>
      <c r="B293" s="51"/>
      <c r="C293" s="51"/>
      <c r="D293" s="30"/>
      <c r="E293" s="30"/>
      <c r="F293" s="30"/>
      <c r="G293" s="30"/>
      <c r="H293" s="30"/>
      <c r="I293" s="23"/>
      <c r="J293" s="23"/>
      <c r="K293" s="23"/>
      <c r="L293" s="23"/>
      <c r="M293" s="23"/>
      <c r="N293" s="23"/>
      <c r="O293" s="23"/>
      <c r="S293" s="23"/>
      <c r="T293" s="23"/>
      <c r="U293" s="23"/>
      <c r="V293" s="23"/>
    </row>
    <row r="294" spans="1:22" s="47" customFormat="1">
      <c r="A294" s="30"/>
      <c r="B294" s="51"/>
      <c r="C294" s="51"/>
      <c r="D294" s="30"/>
      <c r="E294" s="30"/>
      <c r="F294" s="30"/>
      <c r="G294" s="30"/>
      <c r="H294" s="30"/>
      <c r="I294" s="23"/>
      <c r="J294" s="23"/>
      <c r="K294" s="23"/>
      <c r="L294" s="23"/>
      <c r="M294" s="23"/>
      <c r="N294" s="23"/>
      <c r="O294" s="23"/>
      <c r="S294" s="23"/>
      <c r="T294" s="23"/>
      <c r="U294" s="23"/>
      <c r="V294" s="23"/>
    </row>
    <row r="295" spans="1:22" s="47" customFormat="1">
      <c r="A295" s="30"/>
      <c r="B295" s="51"/>
      <c r="C295" s="51"/>
      <c r="D295" s="30"/>
      <c r="E295" s="30"/>
      <c r="F295" s="30"/>
      <c r="G295" s="30"/>
      <c r="H295" s="30"/>
      <c r="I295" s="23"/>
      <c r="J295" s="23"/>
      <c r="K295" s="23"/>
      <c r="L295" s="23"/>
      <c r="M295" s="23"/>
      <c r="N295" s="23"/>
      <c r="O295" s="23"/>
      <c r="S295" s="23"/>
      <c r="T295" s="23"/>
      <c r="U295" s="23"/>
      <c r="V295" s="23"/>
    </row>
    <row r="296" spans="1:22" s="47" customFormat="1">
      <c r="A296" s="30"/>
      <c r="B296" s="51"/>
      <c r="C296" s="51"/>
      <c r="D296" s="30"/>
      <c r="E296" s="30"/>
      <c r="F296" s="30"/>
      <c r="G296" s="30"/>
      <c r="H296" s="30"/>
      <c r="I296" s="23"/>
      <c r="J296" s="23"/>
      <c r="K296" s="23"/>
      <c r="L296" s="23"/>
      <c r="M296" s="23"/>
      <c r="N296" s="23"/>
      <c r="O296" s="23"/>
      <c r="S296" s="23"/>
      <c r="T296" s="23"/>
      <c r="U296" s="23"/>
      <c r="V296" s="23"/>
    </row>
    <row r="297" spans="1:22" s="47" customFormat="1">
      <c r="A297" s="30"/>
      <c r="B297" s="51"/>
      <c r="C297" s="51"/>
      <c r="D297" s="30"/>
      <c r="E297" s="30"/>
      <c r="F297" s="30"/>
      <c r="G297" s="30"/>
      <c r="H297" s="30"/>
      <c r="I297" s="23"/>
      <c r="J297" s="23"/>
      <c r="K297" s="23"/>
      <c r="L297" s="23"/>
      <c r="M297" s="23"/>
      <c r="N297" s="23"/>
      <c r="O297" s="23"/>
      <c r="S297" s="23"/>
      <c r="T297" s="23"/>
      <c r="U297" s="23"/>
      <c r="V297" s="23"/>
    </row>
    <row r="298" spans="1:22" s="47" customFormat="1">
      <c r="A298" s="30"/>
      <c r="B298" s="51"/>
      <c r="C298" s="51"/>
      <c r="D298" s="30"/>
      <c r="E298" s="30"/>
      <c r="F298" s="30"/>
      <c r="G298" s="30"/>
      <c r="H298" s="30"/>
      <c r="I298" s="23"/>
      <c r="J298" s="23"/>
      <c r="K298" s="23"/>
      <c r="L298" s="23"/>
      <c r="M298" s="23"/>
      <c r="N298" s="23"/>
      <c r="O298" s="23"/>
      <c r="S298" s="23"/>
      <c r="T298" s="23"/>
      <c r="U298" s="23"/>
      <c r="V298" s="23"/>
    </row>
    <row r="299" spans="1:22" s="47" customFormat="1">
      <c r="A299" s="30"/>
      <c r="B299" s="51"/>
      <c r="C299" s="51"/>
      <c r="D299" s="30"/>
      <c r="E299" s="30"/>
      <c r="F299" s="30"/>
      <c r="G299" s="30"/>
      <c r="H299" s="30"/>
      <c r="I299" s="23"/>
      <c r="J299" s="23"/>
      <c r="K299" s="23"/>
      <c r="L299" s="23"/>
      <c r="M299" s="23"/>
      <c r="N299" s="23"/>
      <c r="O299" s="23"/>
      <c r="S299" s="23"/>
      <c r="T299" s="23"/>
      <c r="U299" s="23"/>
      <c r="V299" s="23"/>
    </row>
    <row r="300" spans="1:22" s="47" customFormat="1">
      <c r="A300" s="30"/>
      <c r="B300" s="51"/>
      <c r="C300" s="51"/>
      <c r="D300" s="30"/>
      <c r="E300" s="30"/>
      <c r="F300" s="30"/>
      <c r="G300" s="30"/>
      <c r="H300" s="30"/>
      <c r="I300" s="23"/>
      <c r="J300" s="23"/>
      <c r="K300" s="23"/>
      <c r="L300" s="23"/>
      <c r="M300" s="23"/>
      <c r="N300" s="23"/>
      <c r="O300" s="23"/>
      <c r="S300" s="23"/>
      <c r="T300" s="23"/>
      <c r="U300" s="23"/>
      <c r="V300" s="23"/>
    </row>
    <row r="301" spans="1:22" s="47" customFormat="1">
      <c r="A301" s="30"/>
      <c r="B301" s="51"/>
      <c r="C301" s="51"/>
      <c r="D301" s="30"/>
      <c r="E301" s="30"/>
      <c r="F301" s="30"/>
      <c r="G301" s="30"/>
      <c r="H301" s="30"/>
      <c r="I301" s="23"/>
      <c r="J301" s="23"/>
      <c r="K301" s="23"/>
      <c r="L301" s="23"/>
      <c r="M301" s="23"/>
      <c r="N301" s="23"/>
      <c r="O301" s="23"/>
      <c r="S301" s="23"/>
      <c r="T301" s="23"/>
      <c r="U301" s="23"/>
      <c r="V301" s="23"/>
    </row>
    <row r="302" spans="1:22" s="47" customFormat="1">
      <c r="A302" s="30"/>
      <c r="B302" s="51"/>
      <c r="C302" s="51"/>
      <c r="D302" s="30"/>
      <c r="E302" s="30"/>
      <c r="F302" s="30"/>
      <c r="G302" s="30"/>
      <c r="H302" s="30"/>
      <c r="I302" s="23"/>
      <c r="J302" s="23"/>
      <c r="K302" s="23"/>
      <c r="L302" s="23"/>
      <c r="M302" s="23"/>
      <c r="N302" s="23"/>
      <c r="O302" s="23"/>
      <c r="S302" s="23"/>
      <c r="T302" s="23"/>
      <c r="U302" s="23"/>
      <c r="V302" s="23"/>
    </row>
    <row r="303" spans="1:22" s="47" customFormat="1">
      <c r="A303" s="30"/>
      <c r="B303" s="51"/>
      <c r="C303" s="51"/>
      <c r="D303" s="30"/>
      <c r="E303" s="30"/>
      <c r="F303" s="30"/>
      <c r="G303" s="30"/>
      <c r="H303" s="30"/>
      <c r="I303" s="23"/>
      <c r="J303" s="23"/>
      <c r="K303" s="23"/>
      <c r="L303" s="23"/>
      <c r="M303" s="23"/>
      <c r="N303" s="23"/>
      <c r="O303" s="23"/>
      <c r="S303" s="23"/>
      <c r="T303" s="23"/>
      <c r="U303" s="23"/>
      <c r="V303" s="23"/>
    </row>
    <row r="304" spans="1:22" s="47" customFormat="1">
      <c r="A304" s="30"/>
      <c r="B304" s="51"/>
      <c r="C304" s="51"/>
      <c r="D304" s="30"/>
      <c r="E304" s="30"/>
      <c r="F304" s="30"/>
      <c r="G304" s="30"/>
      <c r="H304" s="30"/>
      <c r="I304" s="23"/>
      <c r="J304" s="23"/>
      <c r="K304" s="23"/>
      <c r="L304" s="23"/>
      <c r="M304" s="23"/>
      <c r="N304" s="23"/>
      <c r="O304" s="23"/>
      <c r="S304" s="23"/>
      <c r="T304" s="23"/>
      <c r="U304" s="23"/>
      <c r="V304" s="23"/>
    </row>
    <row r="305" spans="1:22" s="47" customFormat="1">
      <c r="A305" s="30"/>
      <c r="B305" s="51"/>
      <c r="C305" s="51"/>
      <c r="D305" s="30"/>
      <c r="E305" s="30"/>
      <c r="F305" s="30"/>
      <c r="G305" s="30"/>
      <c r="H305" s="30"/>
      <c r="I305" s="23"/>
      <c r="J305" s="23"/>
      <c r="K305" s="23"/>
      <c r="L305" s="23"/>
      <c r="M305" s="23"/>
      <c r="N305" s="23"/>
      <c r="O305" s="23"/>
      <c r="S305" s="23"/>
      <c r="T305" s="23"/>
      <c r="U305" s="23"/>
      <c r="V305" s="23"/>
    </row>
    <row r="306" spans="1:22" s="47" customFormat="1">
      <c r="A306" s="30"/>
      <c r="B306" s="51"/>
      <c r="C306" s="51"/>
      <c r="D306" s="30"/>
      <c r="E306" s="30"/>
      <c r="F306" s="30"/>
      <c r="G306" s="30"/>
      <c r="H306" s="30"/>
      <c r="I306" s="23"/>
      <c r="J306" s="23"/>
      <c r="K306" s="23"/>
      <c r="L306" s="23"/>
      <c r="M306" s="23"/>
      <c r="N306" s="23"/>
      <c r="O306" s="23"/>
      <c r="S306" s="23"/>
      <c r="T306" s="23"/>
      <c r="U306" s="23"/>
      <c r="V306" s="23"/>
    </row>
    <row r="307" spans="1:22" s="47" customFormat="1">
      <c r="A307" s="30"/>
      <c r="B307" s="51"/>
      <c r="C307" s="51"/>
      <c r="D307" s="30"/>
      <c r="E307" s="30"/>
      <c r="F307" s="30"/>
      <c r="G307" s="30"/>
      <c r="H307" s="30"/>
      <c r="I307" s="23"/>
      <c r="J307" s="23"/>
      <c r="K307" s="23"/>
      <c r="L307" s="23"/>
      <c r="M307" s="23"/>
      <c r="N307" s="23"/>
      <c r="O307" s="23"/>
      <c r="S307" s="23"/>
      <c r="T307" s="23"/>
      <c r="U307" s="23"/>
      <c r="V307" s="23"/>
    </row>
    <row r="308" spans="1:22" s="47" customFormat="1">
      <c r="A308" s="30"/>
      <c r="B308" s="51"/>
      <c r="C308" s="51"/>
      <c r="D308" s="30"/>
      <c r="E308" s="30"/>
      <c r="F308" s="30"/>
      <c r="G308" s="30"/>
      <c r="H308" s="30"/>
      <c r="I308" s="23"/>
      <c r="J308" s="23"/>
      <c r="K308" s="23"/>
      <c r="L308" s="23"/>
      <c r="M308" s="23"/>
      <c r="N308" s="23"/>
      <c r="O308" s="23"/>
      <c r="S308" s="23"/>
      <c r="T308" s="23"/>
      <c r="U308" s="23"/>
      <c r="V308" s="23"/>
    </row>
    <row r="309" spans="1:22" s="47" customFormat="1">
      <c r="A309" s="30"/>
      <c r="B309" s="51"/>
      <c r="C309" s="51"/>
      <c r="D309" s="30"/>
      <c r="E309" s="30"/>
      <c r="F309" s="30"/>
      <c r="G309" s="30"/>
      <c r="H309" s="30"/>
      <c r="I309" s="23"/>
      <c r="J309" s="23"/>
      <c r="K309" s="23"/>
      <c r="L309" s="23"/>
      <c r="M309" s="23"/>
      <c r="N309" s="23"/>
      <c r="O309" s="23"/>
      <c r="S309" s="23"/>
      <c r="T309" s="23"/>
      <c r="U309" s="23"/>
      <c r="V309" s="23"/>
    </row>
    <row r="310" spans="1:22" s="47" customFormat="1">
      <c r="A310" s="30"/>
      <c r="B310" s="51"/>
      <c r="C310" s="51"/>
      <c r="D310" s="30"/>
      <c r="E310" s="30"/>
      <c r="F310" s="30"/>
      <c r="G310" s="30"/>
      <c r="H310" s="30"/>
      <c r="I310" s="23"/>
      <c r="J310" s="23"/>
      <c r="K310" s="23"/>
      <c r="L310" s="23"/>
      <c r="M310" s="23"/>
      <c r="N310" s="23"/>
      <c r="O310" s="23"/>
      <c r="S310" s="23"/>
      <c r="T310" s="23"/>
      <c r="U310" s="23"/>
      <c r="V310" s="23"/>
    </row>
    <row r="311" spans="1:22" s="47" customFormat="1">
      <c r="A311" s="30"/>
      <c r="B311" s="51"/>
      <c r="C311" s="51"/>
      <c r="D311" s="30"/>
      <c r="E311" s="30"/>
      <c r="F311" s="30"/>
      <c r="G311" s="30"/>
      <c r="H311" s="30"/>
      <c r="I311" s="23"/>
      <c r="J311" s="23"/>
      <c r="K311" s="23"/>
      <c r="L311" s="23"/>
      <c r="M311" s="23"/>
      <c r="N311" s="23"/>
      <c r="O311" s="23"/>
      <c r="S311" s="23"/>
      <c r="T311" s="23"/>
      <c r="U311" s="23"/>
      <c r="V311" s="23"/>
    </row>
    <row r="312" spans="1:22" s="47" customFormat="1">
      <c r="A312" s="30"/>
      <c r="B312" s="51"/>
      <c r="C312" s="51"/>
      <c r="D312" s="30"/>
      <c r="E312" s="30"/>
      <c r="F312" s="30"/>
      <c r="G312" s="30"/>
      <c r="H312" s="30"/>
      <c r="I312" s="23"/>
      <c r="J312" s="23"/>
      <c r="K312" s="23"/>
      <c r="L312" s="23"/>
      <c r="M312" s="23"/>
      <c r="N312" s="23"/>
      <c r="O312" s="23"/>
      <c r="S312" s="23"/>
      <c r="T312" s="23"/>
      <c r="U312" s="23"/>
      <c r="V312" s="23"/>
    </row>
    <row r="313" spans="1:22" s="47" customFormat="1">
      <c r="A313" s="30"/>
      <c r="B313" s="51"/>
      <c r="C313" s="51"/>
      <c r="D313" s="30"/>
      <c r="E313" s="30"/>
      <c r="F313" s="30"/>
      <c r="G313" s="30"/>
      <c r="H313" s="30"/>
      <c r="I313" s="23"/>
      <c r="J313" s="23"/>
      <c r="K313" s="23"/>
      <c r="L313" s="23"/>
      <c r="M313" s="23"/>
      <c r="N313" s="23"/>
      <c r="O313" s="23"/>
      <c r="S313" s="23"/>
      <c r="T313" s="23"/>
      <c r="U313" s="23"/>
      <c r="V313" s="23"/>
    </row>
    <row r="314" spans="1:22" s="47" customFormat="1">
      <c r="A314" s="30"/>
      <c r="B314" s="51"/>
      <c r="C314" s="51"/>
      <c r="D314" s="30"/>
      <c r="E314" s="30"/>
      <c r="F314" s="30"/>
      <c r="G314" s="30"/>
      <c r="H314" s="30"/>
      <c r="I314" s="23"/>
      <c r="J314" s="23"/>
      <c r="K314" s="23"/>
      <c r="L314" s="23"/>
      <c r="M314" s="23"/>
      <c r="N314" s="23"/>
      <c r="O314" s="23"/>
      <c r="S314" s="23"/>
      <c r="T314" s="23"/>
      <c r="U314" s="23"/>
      <c r="V314" s="23"/>
    </row>
    <row r="315" spans="1:22" s="47" customFormat="1">
      <c r="A315" s="30"/>
      <c r="B315" s="51"/>
      <c r="C315" s="51"/>
      <c r="D315" s="30"/>
      <c r="E315" s="30"/>
      <c r="F315" s="30"/>
      <c r="G315" s="30"/>
      <c r="H315" s="30"/>
      <c r="I315" s="23"/>
      <c r="J315" s="23"/>
      <c r="K315" s="23"/>
      <c r="L315" s="23"/>
      <c r="M315" s="23"/>
      <c r="N315" s="23"/>
      <c r="O315" s="23"/>
      <c r="S315" s="23"/>
      <c r="T315" s="23"/>
      <c r="U315" s="23"/>
      <c r="V315" s="23"/>
    </row>
    <row r="316" spans="1:22" s="47" customFormat="1">
      <c r="A316" s="30"/>
      <c r="B316" s="51"/>
      <c r="C316" s="51"/>
      <c r="D316" s="30"/>
      <c r="E316" s="30"/>
      <c r="F316" s="30"/>
      <c r="G316" s="30"/>
      <c r="H316" s="30"/>
      <c r="I316" s="23"/>
      <c r="J316" s="23"/>
      <c r="K316" s="23"/>
      <c r="L316" s="23"/>
      <c r="M316" s="23"/>
      <c r="N316" s="23"/>
      <c r="O316" s="23"/>
      <c r="S316" s="23"/>
      <c r="T316" s="23"/>
      <c r="U316" s="23"/>
      <c r="V316" s="23"/>
    </row>
    <row r="317" spans="1:22" s="47" customFormat="1">
      <c r="A317" s="30"/>
      <c r="B317" s="51"/>
      <c r="C317" s="51"/>
      <c r="D317" s="30"/>
      <c r="E317" s="30"/>
      <c r="F317" s="30"/>
      <c r="G317" s="30"/>
      <c r="H317" s="30"/>
      <c r="I317" s="23"/>
      <c r="J317" s="23"/>
      <c r="K317" s="23"/>
      <c r="L317" s="23"/>
      <c r="M317" s="23"/>
      <c r="N317" s="23"/>
      <c r="O317" s="23"/>
      <c r="S317" s="23"/>
      <c r="T317" s="23"/>
      <c r="U317" s="23"/>
      <c r="V317" s="23"/>
    </row>
    <row r="318" spans="1:22" s="47" customFormat="1">
      <c r="A318" s="30"/>
      <c r="B318" s="51"/>
      <c r="C318" s="51"/>
      <c r="D318" s="30"/>
      <c r="E318" s="30"/>
      <c r="F318" s="30"/>
      <c r="G318" s="30"/>
      <c r="H318" s="30"/>
      <c r="I318" s="23"/>
      <c r="J318" s="23"/>
      <c r="K318" s="23"/>
      <c r="L318" s="23"/>
      <c r="M318" s="23"/>
      <c r="N318" s="23"/>
      <c r="O318" s="23"/>
      <c r="S318" s="23"/>
      <c r="T318" s="23"/>
      <c r="U318" s="23"/>
      <c r="V318" s="23"/>
    </row>
    <row r="319" spans="1:22" s="47" customFormat="1">
      <c r="A319" s="30"/>
      <c r="B319" s="51"/>
      <c r="C319" s="51"/>
      <c r="D319" s="30"/>
      <c r="E319" s="30"/>
      <c r="F319" s="30"/>
      <c r="G319" s="30"/>
      <c r="H319" s="30"/>
      <c r="I319" s="23"/>
      <c r="J319" s="23"/>
      <c r="K319" s="23"/>
      <c r="L319" s="23"/>
      <c r="M319" s="23"/>
      <c r="N319" s="23"/>
      <c r="O319" s="23"/>
      <c r="S319" s="23"/>
      <c r="T319" s="23"/>
      <c r="U319" s="23"/>
      <c r="V319" s="23"/>
    </row>
    <row r="320" spans="1:22" s="47" customFormat="1">
      <c r="A320" s="30"/>
      <c r="B320" s="51"/>
      <c r="C320" s="51"/>
      <c r="D320" s="30"/>
      <c r="E320" s="30"/>
      <c r="F320" s="30"/>
      <c r="G320" s="30"/>
      <c r="H320" s="30"/>
      <c r="I320" s="23"/>
      <c r="J320" s="23"/>
      <c r="K320" s="23"/>
      <c r="L320" s="23"/>
      <c r="M320" s="23"/>
      <c r="N320" s="23"/>
      <c r="O320" s="23"/>
      <c r="S320" s="23"/>
      <c r="T320" s="23"/>
      <c r="U320" s="23"/>
      <c r="V320" s="23"/>
    </row>
    <row r="321" spans="1:22" s="47" customFormat="1">
      <c r="A321" s="30"/>
      <c r="B321" s="51"/>
      <c r="C321" s="51"/>
      <c r="D321" s="30"/>
      <c r="E321" s="30"/>
      <c r="F321" s="30"/>
      <c r="G321" s="30"/>
      <c r="H321" s="30"/>
      <c r="I321" s="23"/>
      <c r="J321" s="23"/>
      <c r="K321" s="23"/>
      <c r="L321" s="23"/>
      <c r="M321" s="23"/>
      <c r="N321" s="23"/>
      <c r="O321" s="23"/>
      <c r="S321" s="23"/>
      <c r="T321" s="23"/>
      <c r="U321" s="23"/>
      <c r="V321" s="23"/>
    </row>
    <row r="322" spans="1:22" s="47" customFormat="1">
      <c r="A322" s="30"/>
      <c r="B322" s="51"/>
      <c r="C322" s="51"/>
      <c r="D322" s="30"/>
      <c r="E322" s="30"/>
      <c r="F322" s="30"/>
      <c r="G322" s="30"/>
      <c r="H322" s="30"/>
      <c r="I322" s="23"/>
      <c r="J322" s="23"/>
      <c r="K322" s="23"/>
      <c r="L322" s="23"/>
      <c r="M322" s="23"/>
      <c r="N322" s="23"/>
      <c r="O322" s="23"/>
      <c r="S322" s="23"/>
      <c r="T322" s="23"/>
      <c r="U322" s="23"/>
      <c r="V322" s="23"/>
    </row>
    <row r="323" spans="1:22" s="47" customFormat="1">
      <c r="A323" s="30"/>
      <c r="B323" s="51"/>
      <c r="C323" s="51"/>
      <c r="D323" s="30"/>
      <c r="E323" s="30"/>
      <c r="F323" s="30"/>
      <c r="G323" s="30"/>
      <c r="H323" s="30"/>
      <c r="I323" s="23"/>
      <c r="J323" s="23"/>
      <c r="K323" s="23"/>
      <c r="L323" s="23"/>
      <c r="M323" s="23"/>
      <c r="N323" s="23"/>
      <c r="O323" s="23"/>
      <c r="S323" s="23"/>
      <c r="T323" s="23"/>
      <c r="U323" s="23"/>
      <c r="V323" s="23"/>
    </row>
    <row r="324" spans="1:22" s="47" customFormat="1">
      <c r="A324" s="30"/>
      <c r="B324" s="51"/>
      <c r="C324" s="51"/>
      <c r="D324" s="30"/>
      <c r="E324" s="30"/>
      <c r="F324" s="30"/>
      <c r="G324" s="30"/>
      <c r="H324" s="30"/>
      <c r="I324" s="23"/>
      <c r="J324" s="23"/>
      <c r="K324" s="23"/>
      <c r="L324" s="23"/>
      <c r="M324" s="23"/>
      <c r="N324" s="23"/>
      <c r="O324" s="23"/>
      <c r="S324" s="23"/>
      <c r="T324" s="23"/>
      <c r="U324" s="23"/>
      <c r="V324" s="23"/>
    </row>
    <row r="325" spans="1:22" s="47" customFormat="1">
      <c r="A325" s="30"/>
      <c r="B325" s="51"/>
      <c r="C325" s="51"/>
      <c r="D325" s="30"/>
      <c r="E325" s="30"/>
      <c r="F325" s="30"/>
      <c r="G325" s="30"/>
      <c r="H325" s="30"/>
      <c r="I325" s="23"/>
      <c r="J325" s="23"/>
      <c r="K325" s="23"/>
      <c r="L325" s="23"/>
      <c r="M325" s="23"/>
      <c r="N325" s="23"/>
      <c r="O325" s="23"/>
      <c r="S325" s="23"/>
      <c r="T325" s="23"/>
      <c r="U325" s="23"/>
      <c r="V325" s="23"/>
    </row>
    <row r="326" spans="1:22" s="47" customFormat="1">
      <c r="A326" s="30"/>
      <c r="B326" s="51"/>
      <c r="C326" s="51"/>
      <c r="D326" s="30"/>
      <c r="E326" s="30"/>
      <c r="F326" s="30"/>
      <c r="G326" s="30"/>
      <c r="H326" s="30"/>
      <c r="I326" s="23"/>
      <c r="J326" s="23"/>
      <c r="K326" s="23"/>
      <c r="L326" s="23"/>
      <c r="M326" s="23"/>
      <c r="N326" s="23"/>
      <c r="O326" s="23"/>
      <c r="S326" s="23"/>
      <c r="T326" s="23"/>
      <c r="U326" s="23"/>
      <c r="V326" s="23"/>
    </row>
    <row r="327" spans="1:22" s="47" customFormat="1">
      <c r="A327" s="30"/>
      <c r="B327" s="51"/>
      <c r="C327" s="51"/>
      <c r="D327" s="30"/>
      <c r="E327" s="30"/>
      <c r="F327" s="30"/>
      <c r="G327" s="30"/>
      <c r="H327" s="30"/>
      <c r="I327" s="23"/>
      <c r="J327" s="23"/>
      <c r="K327" s="23"/>
      <c r="L327" s="23"/>
      <c r="M327" s="23"/>
      <c r="N327" s="23"/>
      <c r="O327" s="23"/>
      <c r="S327" s="23"/>
      <c r="T327" s="23"/>
      <c r="U327" s="23"/>
      <c r="V327" s="23"/>
    </row>
    <row r="328" spans="1:22" s="47" customFormat="1">
      <c r="A328" s="30"/>
      <c r="B328" s="51"/>
      <c r="C328" s="51"/>
      <c r="D328" s="30"/>
      <c r="E328" s="30"/>
      <c r="F328" s="30"/>
      <c r="G328" s="30"/>
      <c r="H328" s="30"/>
      <c r="I328" s="23"/>
      <c r="J328" s="23"/>
      <c r="K328" s="23"/>
      <c r="L328" s="23"/>
      <c r="M328" s="23"/>
      <c r="N328" s="23"/>
      <c r="O328" s="23"/>
      <c r="S328" s="23"/>
      <c r="T328" s="23"/>
      <c r="U328" s="23"/>
      <c r="V328" s="23"/>
    </row>
    <row r="329" spans="1:22" s="47" customFormat="1">
      <c r="A329" s="30"/>
      <c r="B329" s="51"/>
      <c r="C329" s="51"/>
      <c r="D329" s="30"/>
      <c r="E329" s="30"/>
      <c r="F329" s="30"/>
      <c r="G329" s="30"/>
      <c r="H329" s="30"/>
      <c r="I329" s="23"/>
      <c r="J329" s="23"/>
      <c r="K329" s="23"/>
      <c r="L329" s="23"/>
      <c r="M329" s="23"/>
      <c r="N329" s="23"/>
      <c r="O329" s="23"/>
      <c r="S329" s="23"/>
      <c r="T329" s="23"/>
      <c r="U329" s="23"/>
      <c r="V329" s="23"/>
    </row>
    <row r="330" spans="1:22" s="47" customFormat="1">
      <c r="A330" s="30"/>
      <c r="B330" s="51"/>
      <c r="C330" s="51"/>
      <c r="D330" s="30"/>
      <c r="E330" s="30"/>
      <c r="F330" s="30"/>
      <c r="G330" s="30"/>
      <c r="H330" s="30"/>
      <c r="I330" s="23"/>
      <c r="J330" s="23"/>
      <c r="K330" s="23"/>
      <c r="L330" s="23"/>
      <c r="M330" s="23"/>
      <c r="N330" s="23"/>
      <c r="O330" s="23"/>
      <c r="S330" s="23"/>
      <c r="T330" s="23"/>
      <c r="U330" s="23"/>
      <c r="V330" s="23"/>
    </row>
    <row r="331" spans="1:22" s="47" customFormat="1">
      <c r="A331" s="30"/>
      <c r="B331" s="51"/>
      <c r="C331" s="51"/>
      <c r="D331" s="30"/>
      <c r="E331" s="30"/>
      <c r="F331" s="30"/>
      <c r="G331" s="30"/>
      <c r="H331" s="30"/>
      <c r="I331" s="23"/>
      <c r="J331" s="23"/>
      <c r="K331" s="23"/>
      <c r="L331" s="23"/>
      <c r="M331" s="23"/>
      <c r="N331" s="23"/>
      <c r="O331" s="23"/>
      <c r="S331" s="23"/>
      <c r="T331" s="23"/>
      <c r="U331" s="23"/>
      <c r="V331" s="23"/>
    </row>
    <row r="332" spans="1:22" s="47" customFormat="1">
      <c r="A332" s="30"/>
      <c r="B332" s="51"/>
      <c r="C332" s="51"/>
      <c r="D332" s="30"/>
      <c r="E332" s="30"/>
      <c r="F332" s="30"/>
      <c r="G332" s="30"/>
      <c r="H332" s="30"/>
      <c r="I332" s="23"/>
      <c r="J332" s="23"/>
      <c r="K332" s="23"/>
      <c r="L332" s="23"/>
      <c r="M332" s="23"/>
      <c r="N332" s="23"/>
      <c r="O332" s="23"/>
      <c r="S332" s="23"/>
      <c r="T332" s="23"/>
      <c r="U332" s="23"/>
      <c r="V332" s="23"/>
    </row>
    <row r="333" spans="1:22" s="47" customFormat="1">
      <c r="A333" s="30"/>
      <c r="B333" s="51"/>
      <c r="C333" s="51"/>
      <c r="D333" s="30"/>
      <c r="E333" s="30"/>
      <c r="F333" s="30"/>
      <c r="G333" s="30"/>
      <c r="H333" s="30"/>
      <c r="I333" s="23"/>
      <c r="J333" s="23"/>
      <c r="K333" s="23"/>
      <c r="L333" s="23"/>
      <c r="M333" s="23"/>
      <c r="N333" s="23"/>
      <c r="O333" s="23"/>
      <c r="S333" s="23"/>
      <c r="T333" s="23"/>
      <c r="U333" s="23"/>
      <c r="V333" s="23"/>
    </row>
    <row r="334" spans="1:22" s="47" customFormat="1">
      <c r="A334" s="30"/>
      <c r="B334" s="51"/>
      <c r="C334" s="51"/>
      <c r="D334" s="30"/>
      <c r="E334" s="30"/>
      <c r="F334" s="30"/>
      <c r="G334" s="30"/>
      <c r="H334" s="30"/>
      <c r="I334" s="23"/>
      <c r="J334" s="23"/>
      <c r="K334" s="23"/>
      <c r="L334" s="23"/>
      <c r="M334" s="23"/>
      <c r="N334" s="23"/>
      <c r="O334" s="23"/>
      <c r="S334" s="23"/>
      <c r="T334" s="23"/>
      <c r="U334" s="23"/>
      <c r="V334" s="23"/>
    </row>
    <row r="335" spans="1:22" s="47" customFormat="1">
      <c r="A335" s="30"/>
      <c r="B335" s="51"/>
      <c r="C335" s="51"/>
      <c r="D335" s="30"/>
      <c r="E335" s="30"/>
      <c r="F335" s="30"/>
      <c r="G335" s="30"/>
      <c r="H335" s="30"/>
      <c r="I335" s="23"/>
      <c r="J335" s="23"/>
      <c r="K335" s="23"/>
      <c r="L335" s="23"/>
      <c r="M335" s="23"/>
      <c r="N335" s="23"/>
      <c r="O335" s="23"/>
      <c r="S335" s="23"/>
      <c r="T335" s="23"/>
      <c r="U335" s="23"/>
      <c r="V335" s="23"/>
    </row>
    <row r="336" spans="1:22" s="47" customFormat="1">
      <c r="A336" s="30"/>
      <c r="B336" s="51"/>
      <c r="C336" s="51"/>
      <c r="D336" s="30"/>
      <c r="E336" s="30"/>
      <c r="F336" s="30"/>
      <c r="G336" s="30"/>
      <c r="H336" s="30"/>
      <c r="I336" s="23"/>
      <c r="J336" s="23"/>
      <c r="K336" s="23"/>
      <c r="L336" s="23"/>
      <c r="M336" s="23"/>
      <c r="N336" s="23"/>
      <c r="O336" s="23"/>
      <c r="S336" s="23"/>
      <c r="T336" s="23"/>
      <c r="U336" s="23"/>
      <c r="V336" s="23"/>
    </row>
    <row r="337" spans="1:22" s="47" customFormat="1">
      <c r="A337" s="30"/>
      <c r="B337" s="51"/>
      <c r="C337" s="51"/>
      <c r="D337" s="30"/>
      <c r="E337" s="30"/>
      <c r="F337" s="30"/>
      <c r="G337" s="30"/>
      <c r="H337" s="30"/>
      <c r="I337" s="23"/>
      <c r="J337" s="23"/>
      <c r="K337" s="23"/>
      <c r="L337" s="23"/>
      <c r="M337" s="23"/>
      <c r="N337" s="23"/>
      <c r="O337" s="23"/>
      <c r="S337" s="23"/>
      <c r="T337" s="23"/>
      <c r="U337" s="23"/>
      <c r="V337" s="23"/>
    </row>
    <row r="338" spans="1:22" s="47" customFormat="1">
      <c r="A338" s="30"/>
      <c r="B338" s="51"/>
      <c r="C338" s="51"/>
      <c r="D338" s="30"/>
      <c r="E338" s="30"/>
      <c r="F338" s="30"/>
      <c r="G338" s="30"/>
      <c r="H338" s="30"/>
      <c r="I338" s="23"/>
      <c r="J338" s="23"/>
      <c r="K338" s="23"/>
      <c r="L338" s="23"/>
      <c r="M338" s="23"/>
      <c r="N338" s="23"/>
      <c r="O338" s="23"/>
      <c r="S338" s="23"/>
      <c r="T338" s="23"/>
      <c r="U338" s="23"/>
      <c r="V338" s="23"/>
    </row>
    <row r="339" spans="1:22" s="47" customFormat="1">
      <c r="A339" s="30"/>
      <c r="B339" s="51"/>
      <c r="C339" s="51"/>
      <c r="D339" s="30"/>
      <c r="E339" s="30"/>
      <c r="F339" s="30"/>
      <c r="G339" s="30"/>
      <c r="H339" s="30"/>
      <c r="I339" s="23"/>
      <c r="J339" s="23"/>
      <c r="K339" s="23"/>
      <c r="L339" s="23"/>
      <c r="M339" s="23"/>
      <c r="N339" s="23"/>
      <c r="O339" s="23"/>
      <c r="S339" s="23"/>
      <c r="T339" s="23"/>
      <c r="U339" s="23"/>
      <c r="V339" s="23"/>
    </row>
    <row r="340" spans="1:22" s="47" customFormat="1">
      <c r="A340" s="30"/>
      <c r="B340" s="51"/>
      <c r="C340" s="51"/>
      <c r="D340" s="30"/>
      <c r="E340" s="30"/>
      <c r="F340" s="30"/>
      <c r="G340" s="30"/>
      <c r="H340" s="30"/>
      <c r="I340" s="23"/>
      <c r="J340" s="23"/>
      <c r="K340" s="23"/>
      <c r="L340" s="23"/>
      <c r="M340" s="23"/>
      <c r="N340" s="23"/>
      <c r="O340" s="23"/>
      <c r="S340" s="23"/>
      <c r="T340" s="23"/>
      <c r="U340" s="23"/>
      <c r="V340" s="23"/>
    </row>
    <row r="341" spans="1:22" s="47" customFormat="1">
      <c r="A341" s="30"/>
      <c r="B341" s="51"/>
      <c r="C341" s="51"/>
      <c r="D341" s="30"/>
      <c r="E341" s="30"/>
      <c r="F341" s="30"/>
      <c r="G341" s="30"/>
      <c r="H341" s="30"/>
      <c r="I341" s="23"/>
      <c r="J341" s="23"/>
      <c r="K341" s="23"/>
      <c r="L341" s="23"/>
      <c r="M341" s="23"/>
      <c r="N341" s="23"/>
      <c r="O341" s="23"/>
      <c r="S341" s="23"/>
      <c r="T341" s="23"/>
      <c r="U341" s="23"/>
      <c r="V341" s="23"/>
    </row>
    <row r="342" spans="1:22" s="47" customFormat="1">
      <c r="A342" s="30"/>
      <c r="B342" s="51"/>
      <c r="C342" s="51"/>
      <c r="D342" s="30"/>
      <c r="E342" s="30"/>
      <c r="F342" s="30"/>
      <c r="G342" s="30"/>
      <c r="H342" s="30"/>
      <c r="I342" s="23"/>
      <c r="J342" s="23"/>
      <c r="K342" s="23"/>
      <c r="L342" s="23"/>
      <c r="M342" s="23"/>
      <c r="N342" s="23"/>
      <c r="O342" s="23"/>
      <c r="S342" s="23"/>
      <c r="T342" s="23"/>
      <c r="U342" s="23"/>
      <c r="V342" s="23"/>
    </row>
    <row r="343" spans="1:22" s="47" customFormat="1">
      <c r="A343" s="30"/>
      <c r="B343" s="51"/>
      <c r="C343" s="51"/>
      <c r="D343" s="30"/>
      <c r="E343" s="30"/>
      <c r="F343" s="30"/>
      <c r="G343" s="30"/>
      <c r="H343" s="30"/>
      <c r="I343" s="23"/>
      <c r="J343" s="23"/>
      <c r="K343" s="23"/>
      <c r="L343" s="23"/>
      <c r="M343" s="23"/>
      <c r="N343" s="23"/>
      <c r="O343" s="23"/>
      <c r="S343" s="23"/>
      <c r="T343" s="23"/>
      <c r="U343" s="23"/>
      <c r="V343" s="23"/>
    </row>
    <row r="344" spans="1:22" s="47" customFormat="1">
      <c r="A344" s="30"/>
      <c r="B344" s="51"/>
      <c r="C344" s="51"/>
      <c r="D344" s="30"/>
      <c r="E344" s="30"/>
      <c r="F344" s="30"/>
      <c r="G344" s="30"/>
      <c r="H344" s="30"/>
      <c r="I344" s="23"/>
      <c r="J344" s="23"/>
      <c r="K344" s="23"/>
      <c r="L344" s="23"/>
      <c r="M344" s="23"/>
      <c r="N344" s="23"/>
      <c r="O344" s="23"/>
      <c r="S344" s="23"/>
      <c r="T344" s="23"/>
      <c r="U344" s="23"/>
      <c r="V344" s="23"/>
    </row>
    <row r="345" spans="1:22" s="47" customFormat="1">
      <c r="A345" s="30"/>
      <c r="B345" s="51"/>
      <c r="C345" s="51"/>
      <c r="D345" s="30"/>
      <c r="E345" s="30"/>
      <c r="F345" s="30"/>
      <c r="G345" s="30"/>
      <c r="H345" s="30"/>
      <c r="I345" s="23"/>
      <c r="J345" s="23"/>
      <c r="K345" s="23"/>
      <c r="L345" s="23"/>
      <c r="M345" s="23"/>
      <c r="N345" s="23"/>
      <c r="O345" s="23"/>
      <c r="S345" s="23"/>
      <c r="T345" s="23"/>
      <c r="U345" s="23"/>
      <c r="V345" s="23"/>
    </row>
    <row r="346" spans="1:22" s="47" customFormat="1">
      <c r="A346" s="30"/>
      <c r="B346" s="51"/>
      <c r="C346" s="51"/>
      <c r="D346" s="30"/>
      <c r="E346" s="30"/>
      <c r="F346" s="30"/>
      <c r="G346" s="30"/>
      <c r="H346" s="30"/>
      <c r="I346" s="23"/>
      <c r="J346" s="23"/>
      <c r="K346" s="23"/>
      <c r="L346" s="23"/>
      <c r="M346" s="23"/>
      <c r="N346" s="23"/>
      <c r="O346" s="23"/>
      <c r="S346" s="23"/>
      <c r="T346" s="23"/>
      <c r="U346" s="23"/>
      <c r="V346" s="23"/>
    </row>
    <row r="347" spans="1:22" s="47" customFormat="1">
      <c r="A347" s="30"/>
      <c r="B347" s="51"/>
      <c r="C347" s="51"/>
      <c r="D347" s="30"/>
      <c r="E347" s="30"/>
      <c r="F347" s="30"/>
      <c r="G347" s="30"/>
      <c r="H347" s="30"/>
      <c r="I347" s="23"/>
      <c r="J347" s="23"/>
      <c r="K347" s="23"/>
      <c r="L347" s="23"/>
      <c r="M347" s="23"/>
      <c r="N347" s="23"/>
      <c r="O347" s="23"/>
      <c r="S347" s="23"/>
      <c r="T347" s="23"/>
      <c r="U347" s="23"/>
      <c r="V347" s="23"/>
    </row>
    <row r="348" spans="1:22" s="47" customFormat="1">
      <c r="A348" s="30"/>
      <c r="B348" s="51"/>
      <c r="C348" s="51"/>
      <c r="D348" s="30"/>
      <c r="E348" s="30"/>
      <c r="F348" s="30"/>
      <c r="G348" s="30"/>
      <c r="H348" s="30"/>
      <c r="I348" s="23"/>
      <c r="J348" s="23"/>
      <c r="K348" s="23"/>
      <c r="L348" s="23"/>
      <c r="M348" s="23"/>
      <c r="N348" s="23"/>
      <c r="O348" s="23"/>
      <c r="S348" s="23"/>
      <c r="T348" s="23"/>
      <c r="U348" s="23"/>
      <c r="V348" s="23"/>
    </row>
    <row r="349" spans="1:22" s="47" customFormat="1">
      <c r="A349" s="30"/>
      <c r="B349" s="51"/>
      <c r="C349" s="51"/>
      <c r="D349" s="30"/>
      <c r="E349" s="30"/>
      <c r="F349" s="30"/>
      <c r="G349" s="30"/>
      <c r="H349" s="30"/>
      <c r="I349" s="23"/>
      <c r="J349" s="23"/>
      <c r="K349" s="23"/>
      <c r="L349" s="23"/>
      <c r="M349" s="23"/>
      <c r="N349" s="23"/>
      <c r="O349" s="23"/>
      <c r="S349" s="23"/>
      <c r="T349" s="23"/>
      <c r="U349" s="23"/>
      <c r="V349" s="23"/>
    </row>
    <row r="350" spans="1:22" s="47" customFormat="1">
      <c r="A350" s="30"/>
      <c r="B350" s="51"/>
      <c r="C350" s="51"/>
      <c r="D350" s="30"/>
      <c r="E350" s="30"/>
      <c r="F350" s="30"/>
      <c r="G350" s="30"/>
      <c r="H350" s="30"/>
      <c r="I350" s="23"/>
      <c r="J350" s="23"/>
      <c r="K350" s="23"/>
      <c r="L350" s="23"/>
      <c r="M350" s="23"/>
      <c r="N350" s="23"/>
      <c r="O350" s="23"/>
      <c r="S350" s="23"/>
      <c r="T350" s="23"/>
      <c r="U350" s="23"/>
      <c r="V350" s="23"/>
    </row>
    <row r="351" spans="1:22" s="47" customFormat="1">
      <c r="A351" s="30"/>
      <c r="B351" s="51"/>
      <c r="C351" s="51"/>
      <c r="D351" s="30"/>
      <c r="E351" s="30"/>
      <c r="F351" s="30"/>
      <c r="G351" s="30"/>
      <c r="H351" s="30"/>
      <c r="I351" s="23"/>
      <c r="J351" s="23"/>
      <c r="K351" s="23"/>
      <c r="L351" s="23"/>
      <c r="M351" s="23"/>
      <c r="N351" s="23"/>
      <c r="O351" s="23"/>
      <c r="S351" s="23"/>
      <c r="T351" s="23"/>
      <c r="U351" s="23"/>
      <c r="V351" s="23"/>
    </row>
    <row r="352" spans="1:22" s="47" customFormat="1">
      <c r="A352" s="30"/>
      <c r="B352" s="51"/>
      <c r="C352" s="51"/>
      <c r="D352" s="30"/>
      <c r="E352" s="30"/>
      <c r="F352" s="30"/>
      <c r="G352" s="30"/>
      <c r="H352" s="30"/>
      <c r="I352" s="23"/>
      <c r="J352" s="23"/>
      <c r="K352" s="23"/>
      <c r="L352" s="23"/>
      <c r="M352" s="23"/>
      <c r="N352" s="23"/>
      <c r="O352" s="23"/>
      <c r="S352" s="23"/>
      <c r="T352" s="23"/>
      <c r="U352" s="23"/>
      <c r="V352" s="23"/>
    </row>
    <row r="353" spans="1:22" s="47" customFormat="1">
      <c r="A353" s="30"/>
      <c r="B353" s="51"/>
      <c r="C353" s="51"/>
      <c r="D353" s="30"/>
      <c r="E353" s="30"/>
      <c r="F353" s="30"/>
      <c r="G353" s="30"/>
      <c r="H353" s="30"/>
      <c r="I353" s="23"/>
      <c r="J353" s="23"/>
      <c r="K353" s="23"/>
      <c r="L353" s="23"/>
      <c r="M353" s="23"/>
      <c r="N353" s="23"/>
      <c r="O353" s="23"/>
      <c r="S353" s="23"/>
      <c r="T353" s="23"/>
      <c r="U353" s="23"/>
      <c r="V353" s="23"/>
    </row>
    <row r="354" spans="1:22" s="47" customFormat="1">
      <c r="A354" s="30"/>
      <c r="B354" s="51"/>
      <c r="C354" s="51"/>
      <c r="D354" s="30"/>
      <c r="E354" s="30"/>
      <c r="F354" s="30"/>
      <c r="G354" s="30"/>
      <c r="H354" s="30"/>
      <c r="I354" s="23"/>
      <c r="J354" s="23"/>
      <c r="K354" s="23"/>
      <c r="L354" s="23"/>
      <c r="M354" s="23"/>
      <c r="N354" s="23"/>
      <c r="O354" s="23"/>
      <c r="S354" s="23"/>
      <c r="T354" s="23"/>
      <c r="U354" s="23"/>
      <c r="V354" s="23"/>
    </row>
    <row r="355" spans="1:22" s="47" customFormat="1">
      <c r="A355" s="30"/>
      <c r="B355" s="51"/>
      <c r="C355" s="51"/>
      <c r="D355" s="30"/>
      <c r="E355" s="30"/>
      <c r="F355" s="30"/>
      <c r="G355" s="30"/>
      <c r="H355" s="30"/>
      <c r="I355" s="23"/>
      <c r="J355" s="23"/>
      <c r="K355" s="23"/>
      <c r="L355" s="23"/>
      <c r="M355" s="23"/>
      <c r="N355" s="23"/>
      <c r="O355" s="23"/>
      <c r="S355" s="23"/>
      <c r="T355" s="23"/>
      <c r="U355" s="23"/>
      <c r="V355" s="23"/>
    </row>
    <row r="356" spans="1:22" s="47" customFormat="1">
      <c r="A356" s="30"/>
      <c r="B356" s="51"/>
      <c r="C356" s="51"/>
      <c r="D356" s="30"/>
      <c r="E356" s="30"/>
      <c r="F356" s="30"/>
      <c r="G356" s="30"/>
      <c r="H356" s="30"/>
      <c r="I356" s="23"/>
      <c r="J356" s="23"/>
      <c r="K356" s="23"/>
      <c r="L356" s="23"/>
      <c r="M356" s="23"/>
      <c r="N356" s="23"/>
      <c r="O356" s="23"/>
      <c r="S356" s="23"/>
      <c r="T356" s="23"/>
      <c r="U356" s="23"/>
      <c r="V356" s="23"/>
    </row>
    <row r="357" spans="1:22" s="47" customFormat="1">
      <c r="A357" s="30"/>
      <c r="B357" s="51"/>
      <c r="C357" s="51"/>
      <c r="D357" s="30"/>
      <c r="E357" s="30"/>
      <c r="F357" s="30"/>
      <c r="G357" s="30"/>
      <c r="H357" s="30"/>
      <c r="I357" s="23"/>
      <c r="J357" s="23"/>
      <c r="K357" s="23"/>
      <c r="L357" s="23"/>
      <c r="M357" s="23"/>
      <c r="N357" s="23"/>
      <c r="O357" s="23"/>
      <c r="S357" s="23"/>
      <c r="T357" s="23"/>
      <c r="U357" s="23"/>
      <c r="V357" s="23"/>
    </row>
    <row r="358" spans="1:22" s="47" customFormat="1">
      <c r="A358" s="30"/>
      <c r="B358" s="51"/>
      <c r="C358" s="51"/>
      <c r="D358" s="30"/>
      <c r="E358" s="30"/>
      <c r="F358" s="30"/>
      <c r="G358" s="30"/>
      <c r="H358" s="30"/>
      <c r="I358" s="23"/>
      <c r="J358" s="23"/>
      <c r="K358" s="23"/>
      <c r="L358" s="23"/>
      <c r="M358" s="23"/>
      <c r="N358" s="23"/>
      <c r="O358" s="23"/>
      <c r="S358" s="23"/>
      <c r="T358" s="23"/>
      <c r="U358" s="23"/>
      <c r="V358" s="23"/>
    </row>
    <row r="359" spans="1:22" s="47" customFormat="1">
      <c r="A359" s="30"/>
      <c r="B359" s="51"/>
      <c r="C359" s="51"/>
      <c r="D359" s="30"/>
      <c r="E359" s="30"/>
      <c r="F359" s="30"/>
      <c r="G359" s="30"/>
      <c r="H359" s="30"/>
      <c r="I359" s="23"/>
      <c r="J359" s="23"/>
      <c r="K359" s="23"/>
      <c r="L359" s="23"/>
      <c r="M359" s="23"/>
      <c r="N359" s="23"/>
      <c r="O359" s="23"/>
      <c r="S359" s="23"/>
      <c r="T359" s="23"/>
      <c r="U359" s="23"/>
      <c r="V359" s="23"/>
    </row>
    <row r="360" spans="1:22" s="47" customFormat="1">
      <c r="A360" s="30"/>
      <c r="B360" s="51"/>
      <c r="C360" s="51"/>
      <c r="D360" s="30"/>
      <c r="E360" s="30"/>
      <c r="F360" s="30"/>
      <c r="G360" s="30"/>
      <c r="H360" s="30"/>
      <c r="I360" s="23"/>
      <c r="J360" s="23"/>
      <c r="K360" s="23"/>
      <c r="L360" s="23"/>
      <c r="M360" s="23"/>
      <c r="N360" s="23"/>
      <c r="O360" s="23"/>
      <c r="S360" s="23"/>
      <c r="T360" s="23"/>
      <c r="U360" s="23"/>
      <c r="V360" s="23"/>
    </row>
    <row r="361" spans="1:22" s="47" customFormat="1">
      <c r="A361" s="30"/>
      <c r="B361" s="51"/>
      <c r="C361" s="51"/>
      <c r="D361" s="30"/>
      <c r="E361" s="30"/>
      <c r="F361" s="30"/>
      <c r="G361" s="30"/>
      <c r="H361" s="30"/>
      <c r="I361" s="23"/>
      <c r="J361" s="23"/>
      <c r="K361" s="23"/>
      <c r="L361" s="23"/>
      <c r="M361" s="23"/>
      <c r="N361" s="23"/>
      <c r="O361" s="23"/>
      <c r="S361" s="23"/>
      <c r="T361" s="23"/>
      <c r="U361" s="23"/>
      <c r="V361" s="23"/>
    </row>
    <row r="362" spans="1:22" s="47" customFormat="1">
      <c r="A362" s="30"/>
      <c r="B362" s="51"/>
      <c r="C362" s="51"/>
      <c r="D362" s="30"/>
      <c r="E362" s="30"/>
      <c r="F362" s="30"/>
      <c r="G362" s="30"/>
      <c r="H362" s="30"/>
      <c r="I362" s="23"/>
      <c r="J362" s="23"/>
      <c r="K362" s="23"/>
      <c r="L362" s="23"/>
      <c r="M362" s="23"/>
      <c r="N362" s="23"/>
      <c r="O362" s="23"/>
      <c r="S362" s="23"/>
      <c r="T362" s="23"/>
      <c r="U362" s="23"/>
      <c r="V362" s="23"/>
    </row>
    <row r="363" spans="1:22" s="47" customFormat="1">
      <c r="A363" s="30"/>
      <c r="B363" s="51"/>
      <c r="C363" s="51"/>
      <c r="D363" s="30"/>
      <c r="E363" s="30"/>
      <c r="F363" s="30"/>
      <c r="G363" s="30"/>
      <c r="H363" s="30"/>
      <c r="I363" s="23"/>
      <c r="J363" s="23"/>
      <c r="K363" s="23"/>
      <c r="L363" s="23"/>
      <c r="M363" s="23"/>
      <c r="N363" s="23"/>
      <c r="O363" s="23"/>
      <c r="S363" s="23"/>
      <c r="T363" s="23"/>
      <c r="U363" s="23"/>
      <c r="V363" s="23"/>
    </row>
    <row r="364" spans="1:22" s="47" customFormat="1">
      <c r="A364" s="30"/>
      <c r="B364" s="51"/>
      <c r="C364" s="51"/>
      <c r="D364" s="30"/>
      <c r="E364" s="30"/>
      <c r="F364" s="30"/>
      <c r="G364" s="30"/>
      <c r="H364" s="30"/>
      <c r="I364" s="23"/>
      <c r="J364" s="23"/>
      <c r="K364" s="23"/>
      <c r="L364" s="23"/>
      <c r="M364" s="23"/>
      <c r="N364" s="23"/>
      <c r="O364" s="23"/>
      <c r="S364" s="23"/>
      <c r="T364" s="23"/>
      <c r="U364" s="23"/>
      <c r="V364" s="23"/>
    </row>
    <row r="365" spans="1:22" s="47" customFormat="1">
      <c r="A365" s="30"/>
      <c r="B365" s="51"/>
      <c r="C365" s="51"/>
      <c r="D365" s="30"/>
      <c r="E365" s="30"/>
      <c r="F365" s="30"/>
      <c r="G365" s="30"/>
      <c r="H365" s="30"/>
      <c r="I365" s="23"/>
      <c r="J365" s="23"/>
      <c r="K365" s="23"/>
      <c r="L365" s="23"/>
      <c r="M365" s="23"/>
      <c r="N365" s="23"/>
      <c r="O365" s="23"/>
      <c r="S365" s="23"/>
      <c r="T365" s="23"/>
      <c r="U365" s="23"/>
      <c r="V365" s="23"/>
    </row>
    <row r="366" spans="1:22" s="47" customFormat="1">
      <c r="A366" s="30"/>
      <c r="B366" s="51"/>
      <c r="C366" s="51"/>
      <c r="D366" s="30"/>
      <c r="E366" s="30"/>
      <c r="F366" s="30"/>
      <c r="G366" s="30"/>
      <c r="H366" s="30"/>
      <c r="I366" s="23"/>
      <c r="J366" s="23"/>
      <c r="K366" s="23"/>
      <c r="L366" s="23"/>
      <c r="M366" s="23"/>
      <c r="N366" s="23"/>
      <c r="O366" s="23"/>
      <c r="S366" s="23"/>
      <c r="T366" s="23"/>
      <c r="U366" s="23"/>
      <c r="V366" s="23"/>
    </row>
    <row r="367" spans="1:22" s="47" customFormat="1">
      <c r="A367" s="30"/>
      <c r="B367" s="51"/>
      <c r="C367" s="51"/>
      <c r="D367" s="30"/>
      <c r="E367" s="30"/>
      <c r="F367" s="30"/>
      <c r="G367" s="30"/>
      <c r="H367" s="30"/>
      <c r="I367" s="23"/>
      <c r="J367" s="23"/>
      <c r="K367" s="23"/>
      <c r="L367" s="23"/>
      <c r="M367" s="23"/>
      <c r="N367" s="23"/>
      <c r="O367" s="23"/>
      <c r="S367" s="23"/>
      <c r="T367" s="23"/>
      <c r="U367" s="23"/>
      <c r="V367" s="23"/>
    </row>
    <row r="368" spans="1:22" s="47" customFormat="1">
      <c r="A368" s="30"/>
      <c r="B368" s="51"/>
      <c r="C368" s="51"/>
      <c r="D368" s="30"/>
      <c r="E368" s="30"/>
      <c r="F368" s="30"/>
      <c r="G368" s="30"/>
      <c r="H368" s="30"/>
      <c r="I368" s="23"/>
      <c r="J368" s="23"/>
      <c r="K368" s="23"/>
      <c r="L368" s="23"/>
      <c r="M368" s="23"/>
      <c r="N368" s="23"/>
      <c r="O368" s="23"/>
      <c r="S368" s="23"/>
      <c r="T368" s="23"/>
      <c r="U368" s="23"/>
      <c r="V368" s="23"/>
    </row>
    <row r="369" spans="1:22" s="47" customFormat="1">
      <c r="A369" s="30"/>
      <c r="B369" s="51"/>
      <c r="C369" s="51"/>
      <c r="D369" s="30"/>
      <c r="E369" s="30"/>
      <c r="F369" s="30"/>
      <c r="G369" s="30"/>
      <c r="H369" s="30"/>
      <c r="I369" s="23"/>
      <c r="J369" s="23"/>
      <c r="K369" s="23"/>
      <c r="L369" s="23"/>
      <c r="M369" s="23"/>
      <c r="N369" s="23"/>
      <c r="O369" s="23"/>
      <c r="S369" s="23"/>
      <c r="T369" s="23"/>
      <c r="U369" s="23"/>
      <c r="V369" s="23"/>
    </row>
    <row r="370" spans="1:22" s="47" customFormat="1">
      <c r="A370" s="30"/>
      <c r="B370" s="51"/>
      <c r="C370" s="51"/>
      <c r="D370" s="30"/>
      <c r="E370" s="30"/>
      <c r="F370" s="30"/>
      <c r="G370" s="30"/>
      <c r="H370" s="30"/>
      <c r="I370" s="23"/>
      <c r="J370" s="23"/>
      <c r="K370" s="23"/>
      <c r="L370" s="23"/>
      <c r="M370" s="23"/>
      <c r="N370" s="23"/>
      <c r="O370" s="23"/>
      <c r="S370" s="23"/>
      <c r="T370" s="23"/>
      <c r="U370" s="23"/>
      <c r="V370" s="23"/>
    </row>
    <row r="371" spans="1:22" s="47" customFormat="1">
      <c r="A371" s="30"/>
      <c r="B371" s="51"/>
      <c r="C371" s="51"/>
      <c r="D371" s="30"/>
      <c r="E371" s="30"/>
      <c r="F371" s="30"/>
      <c r="G371" s="30"/>
      <c r="H371" s="30"/>
      <c r="I371" s="23"/>
      <c r="J371" s="23"/>
      <c r="K371" s="23"/>
      <c r="L371" s="23"/>
      <c r="M371" s="23"/>
      <c r="N371" s="23"/>
      <c r="O371" s="23"/>
      <c r="S371" s="23"/>
      <c r="T371" s="23"/>
      <c r="U371" s="23"/>
      <c r="V371" s="23"/>
    </row>
    <row r="372" spans="1:22" s="47" customFormat="1">
      <c r="A372" s="30"/>
      <c r="B372" s="51"/>
      <c r="C372" s="51"/>
      <c r="D372" s="30"/>
      <c r="E372" s="30"/>
      <c r="F372" s="30"/>
      <c r="G372" s="30"/>
      <c r="H372" s="30"/>
      <c r="I372" s="23"/>
      <c r="J372" s="23"/>
      <c r="K372" s="23"/>
      <c r="L372" s="23"/>
      <c r="M372" s="23"/>
      <c r="N372" s="23"/>
      <c r="O372" s="23"/>
      <c r="S372" s="23"/>
      <c r="T372" s="23"/>
      <c r="U372" s="23"/>
      <c r="V372" s="23"/>
    </row>
    <row r="373" spans="1:22" s="47" customFormat="1">
      <c r="A373" s="30"/>
      <c r="B373" s="51"/>
      <c r="C373" s="51"/>
      <c r="D373" s="30"/>
      <c r="E373" s="30"/>
      <c r="F373" s="30"/>
      <c r="G373" s="30"/>
      <c r="H373" s="30"/>
      <c r="I373" s="23"/>
      <c r="J373" s="23"/>
      <c r="K373" s="23"/>
      <c r="L373" s="23"/>
      <c r="M373" s="23"/>
      <c r="N373" s="23"/>
      <c r="O373" s="23"/>
      <c r="S373" s="23"/>
      <c r="T373" s="23"/>
      <c r="U373" s="23"/>
      <c r="V373" s="23"/>
    </row>
    <row r="374" spans="1:22" s="47" customFormat="1">
      <c r="A374" s="30"/>
      <c r="B374" s="51"/>
      <c r="C374" s="51"/>
      <c r="D374" s="30"/>
      <c r="E374" s="30"/>
      <c r="F374" s="30"/>
      <c r="G374" s="30"/>
      <c r="H374" s="30"/>
      <c r="I374" s="23"/>
      <c r="J374" s="23"/>
      <c r="K374" s="23"/>
      <c r="L374" s="23"/>
      <c r="M374" s="23"/>
      <c r="N374" s="23"/>
      <c r="O374" s="23"/>
      <c r="S374" s="23"/>
      <c r="T374" s="23"/>
      <c r="U374" s="23"/>
      <c r="V374" s="23"/>
    </row>
    <row r="375" spans="1:22" s="47" customFormat="1">
      <c r="A375" s="30"/>
      <c r="B375" s="51"/>
      <c r="C375" s="51"/>
      <c r="D375" s="30"/>
      <c r="E375" s="30"/>
      <c r="F375" s="30"/>
      <c r="G375" s="30"/>
      <c r="H375" s="30"/>
      <c r="I375" s="23"/>
      <c r="J375" s="23"/>
      <c r="K375" s="23"/>
      <c r="L375" s="23"/>
      <c r="M375" s="23"/>
      <c r="N375" s="23"/>
      <c r="O375" s="23"/>
      <c r="S375" s="23"/>
      <c r="T375" s="23"/>
      <c r="U375" s="23"/>
      <c r="V375" s="23"/>
    </row>
    <row r="376" spans="1:22" s="47" customFormat="1">
      <c r="A376" s="30"/>
      <c r="B376" s="51"/>
      <c r="C376" s="51"/>
      <c r="D376" s="30"/>
      <c r="E376" s="30"/>
      <c r="F376" s="30"/>
      <c r="G376" s="30"/>
      <c r="H376" s="30"/>
      <c r="I376" s="23"/>
      <c r="J376" s="23"/>
      <c r="K376" s="23"/>
      <c r="L376" s="23"/>
      <c r="M376" s="23"/>
      <c r="N376" s="23"/>
      <c r="O376" s="23"/>
      <c r="S376" s="23"/>
      <c r="T376" s="23"/>
      <c r="U376" s="23"/>
      <c r="V376" s="23"/>
    </row>
    <row r="377" spans="1:22" s="47" customFormat="1">
      <c r="A377" s="30"/>
      <c r="B377" s="51"/>
      <c r="C377" s="51"/>
      <c r="D377" s="30"/>
      <c r="E377" s="30"/>
      <c r="F377" s="30"/>
      <c r="G377" s="30"/>
      <c r="H377" s="30"/>
      <c r="I377" s="23"/>
      <c r="J377" s="23"/>
      <c r="K377" s="23"/>
      <c r="L377" s="23"/>
      <c r="M377" s="23"/>
      <c r="N377" s="23"/>
      <c r="O377" s="23"/>
      <c r="S377" s="23"/>
      <c r="T377" s="23"/>
      <c r="U377" s="23"/>
      <c r="V377" s="23"/>
    </row>
    <row r="378" spans="1:22" s="47" customFormat="1">
      <c r="A378" s="30"/>
      <c r="B378" s="51"/>
      <c r="C378" s="51"/>
      <c r="D378" s="30"/>
      <c r="E378" s="30"/>
      <c r="F378" s="30"/>
      <c r="G378" s="30"/>
      <c r="H378" s="30"/>
      <c r="I378" s="23"/>
      <c r="J378" s="23"/>
      <c r="K378" s="23"/>
      <c r="L378" s="23"/>
      <c r="M378" s="23"/>
      <c r="N378" s="23"/>
      <c r="O378" s="23"/>
      <c r="S378" s="23"/>
      <c r="T378" s="23"/>
      <c r="U378" s="23"/>
      <c r="V378" s="23"/>
    </row>
    <row r="379" spans="1:22" s="47" customFormat="1">
      <c r="A379" s="30"/>
      <c r="B379" s="51"/>
      <c r="C379" s="51"/>
      <c r="D379" s="30"/>
      <c r="E379" s="30"/>
      <c r="F379" s="30"/>
      <c r="G379" s="30"/>
      <c r="H379" s="30"/>
      <c r="I379" s="23"/>
      <c r="J379" s="23"/>
      <c r="K379" s="23"/>
      <c r="L379" s="23"/>
      <c r="M379" s="23"/>
      <c r="N379" s="23"/>
      <c r="O379" s="23"/>
      <c r="S379" s="23"/>
      <c r="T379" s="23"/>
      <c r="U379" s="23"/>
      <c r="V379" s="23"/>
    </row>
    <row r="380" spans="1:22" s="47" customFormat="1">
      <c r="A380" s="30"/>
      <c r="B380" s="51"/>
      <c r="C380" s="51"/>
      <c r="D380" s="30"/>
      <c r="E380" s="30"/>
      <c r="F380" s="30"/>
      <c r="G380" s="30"/>
      <c r="H380" s="30"/>
      <c r="I380" s="23"/>
      <c r="J380" s="23"/>
      <c r="K380" s="23"/>
      <c r="L380" s="23"/>
      <c r="M380" s="23"/>
      <c r="N380" s="23"/>
      <c r="O380" s="23"/>
      <c r="S380" s="23"/>
      <c r="T380" s="23"/>
      <c r="U380" s="23"/>
      <c r="V380" s="23"/>
    </row>
    <row r="381" spans="1:22" s="47" customFormat="1">
      <c r="A381" s="30"/>
      <c r="B381" s="51"/>
      <c r="C381" s="51"/>
      <c r="D381" s="30"/>
      <c r="E381" s="30"/>
      <c r="F381" s="30"/>
      <c r="G381" s="30"/>
      <c r="H381" s="30"/>
      <c r="I381" s="23"/>
      <c r="J381" s="23"/>
      <c r="K381" s="23"/>
      <c r="L381" s="23"/>
      <c r="M381" s="23"/>
      <c r="N381" s="23"/>
      <c r="O381" s="23"/>
      <c r="S381" s="23"/>
      <c r="T381" s="23"/>
      <c r="U381" s="23"/>
      <c r="V381" s="23"/>
    </row>
    <row r="382" spans="1:22" s="47" customFormat="1">
      <c r="A382" s="30"/>
      <c r="B382" s="51"/>
      <c r="C382" s="51"/>
      <c r="D382" s="30"/>
      <c r="E382" s="30"/>
      <c r="F382" s="30"/>
      <c r="G382" s="30"/>
      <c r="H382" s="30"/>
      <c r="I382" s="23"/>
      <c r="J382" s="23"/>
      <c r="K382" s="23"/>
      <c r="L382" s="23"/>
      <c r="M382" s="23"/>
      <c r="N382" s="23"/>
      <c r="O382" s="23"/>
      <c r="S382" s="23"/>
      <c r="T382" s="23"/>
      <c r="U382" s="23"/>
      <c r="V382" s="23"/>
    </row>
    <row r="383" spans="1:22" s="47" customFormat="1">
      <c r="A383" s="30"/>
      <c r="B383" s="51"/>
      <c r="C383" s="51"/>
      <c r="D383" s="30"/>
      <c r="E383" s="30"/>
      <c r="F383" s="30"/>
      <c r="G383" s="30"/>
      <c r="H383" s="30"/>
      <c r="I383" s="23"/>
      <c r="J383" s="23"/>
      <c r="K383" s="23"/>
      <c r="L383" s="23"/>
      <c r="M383" s="23"/>
      <c r="N383" s="23"/>
      <c r="O383" s="23"/>
      <c r="S383" s="23"/>
      <c r="T383" s="23"/>
      <c r="U383" s="23"/>
      <c r="V383" s="23"/>
    </row>
    <row r="384" spans="1:22" s="47" customFormat="1">
      <c r="A384" s="30"/>
      <c r="B384" s="51"/>
      <c r="C384" s="51"/>
      <c r="D384" s="30"/>
      <c r="E384" s="30"/>
      <c r="F384" s="30"/>
      <c r="G384" s="30"/>
      <c r="H384" s="30"/>
      <c r="I384" s="23"/>
      <c r="J384" s="23"/>
      <c r="K384" s="23"/>
      <c r="L384" s="23"/>
      <c r="M384" s="23"/>
      <c r="N384" s="23"/>
      <c r="O384" s="23"/>
      <c r="S384" s="23"/>
      <c r="T384" s="23"/>
      <c r="U384" s="23"/>
      <c r="V384" s="23"/>
    </row>
    <row r="385" spans="1:22" s="47" customFormat="1">
      <c r="A385" s="30"/>
      <c r="B385" s="51"/>
      <c r="C385" s="51"/>
      <c r="D385" s="30"/>
      <c r="E385" s="30"/>
      <c r="F385" s="30"/>
      <c r="G385" s="30"/>
      <c r="H385" s="30"/>
      <c r="I385" s="23"/>
      <c r="J385" s="23"/>
      <c r="K385" s="23"/>
      <c r="L385" s="23"/>
      <c r="M385" s="23"/>
      <c r="N385" s="23"/>
      <c r="O385" s="23"/>
      <c r="S385" s="23"/>
      <c r="T385" s="23"/>
      <c r="U385" s="23"/>
      <c r="V385" s="23"/>
    </row>
    <row r="386" spans="1:22" s="47" customFormat="1">
      <c r="A386" s="30"/>
      <c r="B386" s="51"/>
      <c r="C386" s="51"/>
      <c r="D386" s="30"/>
      <c r="E386" s="30"/>
      <c r="F386" s="30"/>
      <c r="G386" s="30"/>
      <c r="H386" s="30"/>
      <c r="I386" s="23"/>
      <c r="J386" s="23"/>
      <c r="K386" s="23"/>
      <c r="L386" s="23"/>
      <c r="M386" s="23"/>
      <c r="N386" s="23"/>
      <c r="O386" s="23"/>
      <c r="S386" s="23"/>
      <c r="T386" s="23"/>
      <c r="U386" s="23"/>
      <c r="V386" s="23"/>
    </row>
    <row r="387" spans="1:22" s="47" customFormat="1">
      <c r="A387" s="30"/>
      <c r="B387" s="51"/>
      <c r="C387" s="51"/>
      <c r="D387" s="30"/>
      <c r="E387" s="30"/>
      <c r="F387" s="30"/>
      <c r="G387" s="30"/>
      <c r="H387" s="30"/>
      <c r="I387" s="23"/>
      <c r="J387" s="23"/>
      <c r="K387" s="23"/>
      <c r="L387" s="23"/>
      <c r="M387" s="23"/>
      <c r="N387" s="23"/>
      <c r="O387" s="23"/>
      <c r="S387" s="23"/>
      <c r="T387" s="23"/>
      <c r="U387" s="23"/>
      <c r="V387" s="23"/>
    </row>
    <row r="388" spans="1:22" s="47" customFormat="1">
      <c r="A388" s="30"/>
      <c r="B388" s="51"/>
      <c r="C388" s="51"/>
      <c r="D388" s="30"/>
      <c r="E388" s="30"/>
      <c r="F388" s="30"/>
      <c r="G388" s="30"/>
      <c r="H388" s="30"/>
      <c r="I388" s="23"/>
      <c r="J388" s="23"/>
      <c r="K388" s="23"/>
      <c r="L388" s="23"/>
      <c r="M388" s="23"/>
      <c r="N388" s="23"/>
      <c r="O388" s="23"/>
      <c r="S388" s="23"/>
      <c r="T388" s="23"/>
      <c r="U388" s="23"/>
      <c r="V388" s="23"/>
    </row>
    <row r="389" spans="1:22" s="47" customFormat="1">
      <c r="A389" s="30"/>
      <c r="B389" s="51"/>
      <c r="C389" s="51"/>
      <c r="D389" s="30"/>
      <c r="E389" s="30"/>
      <c r="F389" s="30"/>
      <c r="G389" s="30"/>
      <c r="H389" s="30"/>
      <c r="I389" s="23"/>
      <c r="J389" s="23"/>
      <c r="K389" s="23"/>
      <c r="L389" s="23"/>
      <c r="M389" s="23"/>
      <c r="N389" s="23"/>
      <c r="O389" s="23"/>
      <c r="S389" s="23"/>
      <c r="T389" s="23"/>
      <c r="U389" s="23"/>
      <c r="V389" s="23"/>
    </row>
    <row r="390" spans="1:22" s="47" customFormat="1">
      <c r="A390" s="30"/>
      <c r="B390" s="51"/>
      <c r="C390" s="51"/>
      <c r="D390" s="30"/>
      <c r="E390" s="30"/>
      <c r="F390" s="30"/>
      <c r="G390" s="30"/>
      <c r="H390" s="30"/>
      <c r="I390" s="23"/>
      <c r="J390" s="23"/>
      <c r="K390" s="23"/>
      <c r="L390" s="23"/>
      <c r="M390" s="23"/>
      <c r="N390" s="23"/>
      <c r="O390" s="23"/>
      <c r="S390" s="23"/>
      <c r="T390" s="23"/>
      <c r="U390" s="23"/>
      <c r="V390" s="23"/>
    </row>
    <row r="391" spans="1:22" s="47" customFormat="1">
      <c r="A391" s="30"/>
      <c r="B391" s="51"/>
      <c r="C391" s="51"/>
      <c r="D391" s="30"/>
      <c r="E391" s="30"/>
      <c r="F391" s="30"/>
      <c r="G391" s="30"/>
      <c r="H391" s="30"/>
      <c r="I391" s="23"/>
      <c r="J391" s="23"/>
      <c r="K391" s="23"/>
      <c r="L391" s="23"/>
      <c r="M391" s="23"/>
      <c r="N391" s="23"/>
      <c r="O391" s="23"/>
      <c r="S391" s="23"/>
      <c r="T391" s="23"/>
      <c r="U391" s="23"/>
      <c r="V391" s="23"/>
    </row>
    <row r="392" spans="1:22" s="47" customFormat="1">
      <c r="A392" s="30"/>
      <c r="B392" s="51"/>
      <c r="C392" s="51"/>
      <c r="D392" s="30"/>
      <c r="E392" s="30"/>
      <c r="F392" s="30"/>
      <c r="G392" s="30"/>
      <c r="H392" s="30"/>
      <c r="I392" s="23"/>
      <c r="J392" s="23"/>
      <c r="K392" s="23"/>
      <c r="L392" s="23"/>
      <c r="M392" s="23"/>
      <c r="N392" s="23"/>
      <c r="O392" s="23"/>
      <c r="S392" s="23"/>
      <c r="T392" s="23"/>
      <c r="U392" s="23"/>
      <c r="V392" s="23"/>
    </row>
    <row r="393" spans="1:22" s="47" customFormat="1">
      <c r="A393" s="30"/>
      <c r="B393" s="51"/>
      <c r="C393" s="51"/>
      <c r="D393" s="30"/>
      <c r="E393" s="30"/>
      <c r="F393" s="30"/>
      <c r="G393" s="30"/>
      <c r="H393" s="30"/>
      <c r="I393" s="23"/>
      <c r="J393" s="23"/>
      <c r="K393" s="23"/>
      <c r="L393" s="23"/>
      <c r="M393" s="23"/>
      <c r="N393" s="23"/>
      <c r="O393" s="23"/>
      <c r="S393" s="23"/>
      <c r="T393" s="23"/>
      <c r="U393" s="23"/>
      <c r="V393" s="23"/>
    </row>
    <row r="394" spans="1:22" s="47" customFormat="1">
      <c r="A394" s="30"/>
      <c r="B394" s="51"/>
      <c r="C394" s="51"/>
      <c r="D394" s="30"/>
      <c r="E394" s="30"/>
      <c r="F394" s="30"/>
      <c r="G394" s="30"/>
      <c r="H394" s="30"/>
      <c r="I394" s="23"/>
      <c r="J394" s="23"/>
      <c r="K394" s="23"/>
      <c r="L394" s="23"/>
      <c r="M394" s="23"/>
      <c r="N394" s="23"/>
      <c r="O394" s="23"/>
      <c r="S394" s="23"/>
      <c r="T394" s="23"/>
      <c r="U394" s="23"/>
      <c r="V394" s="23"/>
    </row>
    <row r="395" spans="1:22" s="47" customFormat="1">
      <c r="A395" s="30"/>
      <c r="B395" s="51"/>
      <c r="C395" s="51"/>
      <c r="D395" s="30"/>
      <c r="E395" s="30"/>
      <c r="F395" s="30"/>
      <c r="G395" s="30"/>
      <c r="H395" s="30"/>
      <c r="I395" s="23"/>
      <c r="J395" s="23"/>
      <c r="K395" s="23"/>
      <c r="L395" s="23"/>
      <c r="M395" s="23"/>
      <c r="N395" s="23"/>
      <c r="O395" s="23"/>
      <c r="S395" s="23"/>
      <c r="T395" s="23"/>
      <c r="U395" s="23"/>
      <c r="V395" s="23"/>
    </row>
    <row r="396" spans="1:22" s="47" customFormat="1">
      <c r="A396" s="30"/>
      <c r="B396" s="51"/>
      <c r="C396" s="51"/>
      <c r="D396" s="30"/>
      <c r="E396" s="30"/>
      <c r="F396" s="30"/>
      <c r="G396" s="30"/>
      <c r="H396" s="30"/>
      <c r="I396" s="23"/>
      <c r="J396" s="23"/>
      <c r="K396" s="23"/>
      <c r="L396" s="23"/>
      <c r="M396" s="23"/>
      <c r="N396" s="23"/>
      <c r="O396" s="23"/>
      <c r="S396" s="23"/>
      <c r="T396" s="23"/>
      <c r="U396" s="23"/>
      <c r="V396" s="23"/>
    </row>
    <row r="397" spans="1:22" s="47" customFormat="1">
      <c r="A397" s="30"/>
      <c r="B397" s="51"/>
      <c r="C397" s="51"/>
      <c r="D397" s="30"/>
      <c r="E397" s="30"/>
      <c r="F397" s="30"/>
      <c r="G397" s="30"/>
      <c r="H397" s="30"/>
      <c r="I397" s="23"/>
      <c r="J397" s="23"/>
      <c r="K397" s="23"/>
      <c r="L397" s="23"/>
      <c r="M397" s="23"/>
      <c r="N397" s="23"/>
      <c r="O397" s="23"/>
      <c r="S397" s="23"/>
      <c r="T397" s="23"/>
      <c r="U397" s="23"/>
      <c r="V397" s="23"/>
    </row>
    <row r="398" spans="1:22" s="47" customFormat="1">
      <c r="A398" s="30"/>
      <c r="B398" s="51"/>
      <c r="C398" s="51"/>
      <c r="D398" s="30"/>
      <c r="E398" s="30"/>
      <c r="F398" s="30"/>
      <c r="G398" s="30"/>
      <c r="H398" s="30"/>
      <c r="I398" s="23"/>
      <c r="J398" s="23"/>
      <c r="K398" s="23"/>
      <c r="L398" s="23"/>
      <c r="M398" s="23"/>
      <c r="N398" s="23"/>
      <c r="O398" s="23"/>
      <c r="S398" s="23"/>
      <c r="T398" s="23"/>
      <c r="U398" s="23"/>
      <c r="V398" s="23"/>
    </row>
    <row r="399" spans="1:22" s="47" customFormat="1">
      <c r="A399" s="30"/>
      <c r="B399" s="51"/>
      <c r="C399" s="51"/>
      <c r="D399" s="30"/>
      <c r="E399" s="30"/>
      <c r="F399" s="30"/>
      <c r="G399" s="30"/>
      <c r="H399" s="30"/>
      <c r="I399" s="23"/>
      <c r="J399" s="23"/>
      <c r="K399" s="23"/>
      <c r="L399" s="23"/>
      <c r="M399" s="23"/>
      <c r="N399" s="23"/>
      <c r="O399" s="23"/>
      <c r="S399" s="23"/>
      <c r="T399" s="23"/>
      <c r="U399" s="23"/>
      <c r="V399" s="23"/>
    </row>
    <row r="400" spans="1:22" s="47" customFormat="1">
      <c r="A400" s="30"/>
      <c r="B400" s="51"/>
      <c r="C400" s="51"/>
      <c r="D400" s="30"/>
      <c r="E400" s="30"/>
      <c r="F400" s="30"/>
      <c r="G400" s="30"/>
      <c r="H400" s="30"/>
      <c r="I400" s="23"/>
      <c r="J400" s="23"/>
      <c r="K400" s="23"/>
      <c r="L400" s="23"/>
      <c r="M400" s="23"/>
      <c r="N400" s="23"/>
      <c r="O400" s="23"/>
      <c r="S400" s="23"/>
      <c r="T400" s="23"/>
      <c r="U400" s="23"/>
      <c r="V400" s="23"/>
    </row>
    <row r="401" spans="1:22" s="47" customFormat="1">
      <c r="A401" s="30"/>
      <c r="B401" s="51"/>
      <c r="C401" s="51"/>
      <c r="D401" s="30"/>
      <c r="E401" s="30"/>
      <c r="F401" s="30"/>
      <c r="G401" s="30"/>
      <c r="H401" s="30"/>
      <c r="I401" s="23"/>
      <c r="J401" s="23"/>
      <c r="K401" s="23"/>
      <c r="L401" s="23"/>
      <c r="M401" s="23"/>
      <c r="N401" s="23"/>
      <c r="O401" s="23"/>
      <c r="S401" s="23"/>
      <c r="T401" s="23"/>
      <c r="U401" s="23"/>
      <c r="V401" s="23"/>
    </row>
    <row r="402" spans="1:22" s="47" customFormat="1">
      <c r="A402" s="30"/>
      <c r="B402" s="51"/>
      <c r="C402" s="51"/>
      <c r="D402" s="30"/>
      <c r="E402" s="30"/>
      <c r="F402" s="30"/>
      <c r="G402" s="30"/>
      <c r="H402" s="30"/>
      <c r="I402" s="23"/>
      <c r="J402" s="23"/>
      <c r="K402" s="23"/>
      <c r="L402" s="23"/>
      <c r="M402" s="23"/>
      <c r="N402" s="23"/>
      <c r="O402" s="23"/>
      <c r="S402" s="23"/>
      <c r="T402" s="23"/>
      <c r="U402" s="23"/>
      <c r="V402" s="23"/>
    </row>
    <row r="403" spans="1:22" s="47" customFormat="1">
      <c r="A403" s="30"/>
      <c r="B403" s="51"/>
      <c r="C403" s="51"/>
      <c r="D403" s="30"/>
      <c r="E403" s="30"/>
      <c r="F403" s="30"/>
      <c r="G403" s="30"/>
      <c r="H403" s="30"/>
      <c r="I403" s="23"/>
      <c r="J403" s="23"/>
      <c r="K403" s="23"/>
      <c r="L403" s="23"/>
      <c r="M403" s="23"/>
      <c r="N403" s="23"/>
      <c r="O403" s="23"/>
      <c r="S403" s="23"/>
      <c r="T403" s="23"/>
      <c r="U403" s="23"/>
      <c r="V403" s="23"/>
    </row>
    <row r="404" spans="1:22" s="47" customFormat="1">
      <c r="A404" s="30"/>
      <c r="B404" s="51"/>
      <c r="C404" s="51"/>
      <c r="D404" s="30"/>
      <c r="E404" s="30"/>
      <c r="F404" s="30"/>
      <c r="G404" s="30"/>
      <c r="H404" s="30"/>
      <c r="I404" s="23"/>
      <c r="J404" s="23"/>
      <c r="K404" s="23"/>
      <c r="L404" s="23"/>
      <c r="M404" s="23"/>
      <c r="N404" s="23"/>
      <c r="O404" s="23"/>
      <c r="S404" s="23"/>
      <c r="T404" s="23"/>
      <c r="U404" s="23"/>
      <c r="V404" s="23"/>
    </row>
    <row r="405" spans="1:22" s="47" customFormat="1">
      <c r="A405" s="30"/>
      <c r="B405" s="51"/>
      <c r="C405" s="51"/>
      <c r="D405" s="30"/>
      <c r="E405" s="30"/>
      <c r="F405" s="30"/>
      <c r="G405" s="30"/>
      <c r="H405" s="30"/>
      <c r="I405" s="23"/>
      <c r="J405" s="23"/>
      <c r="K405" s="23"/>
      <c r="L405" s="23"/>
      <c r="M405" s="23"/>
      <c r="N405" s="23"/>
      <c r="O405" s="23"/>
      <c r="S405" s="23"/>
      <c r="T405" s="23"/>
      <c r="U405" s="23"/>
      <c r="V405" s="23"/>
    </row>
    <row r="406" spans="1:22" s="47" customFormat="1">
      <c r="A406" s="30"/>
      <c r="B406" s="51"/>
      <c r="C406" s="51"/>
      <c r="D406" s="30"/>
      <c r="E406" s="30"/>
      <c r="F406" s="30"/>
      <c r="G406" s="30"/>
      <c r="H406" s="30"/>
      <c r="I406" s="23"/>
      <c r="J406" s="23"/>
      <c r="K406" s="23"/>
      <c r="L406" s="23"/>
      <c r="M406" s="23"/>
      <c r="N406" s="23"/>
      <c r="O406" s="23"/>
      <c r="S406" s="23"/>
      <c r="T406" s="23"/>
      <c r="U406" s="23"/>
      <c r="V406" s="23"/>
    </row>
    <row r="407" spans="1:22" s="47" customFormat="1">
      <c r="A407" s="30"/>
      <c r="B407" s="51"/>
      <c r="C407" s="51"/>
      <c r="D407" s="30"/>
      <c r="E407" s="30"/>
      <c r="F407" s="30"/>
      <c r="G407" s="30"/>
      <c r="H407" s="30"/>
      <c r="I407" s="23"/>
      <c r="J407" s="23"/>
      <c r="K407" s="23"/>
      <c r="L407" s="23"/>
      <c r="M407" s="23"/>
      <c r="N407" s="23"/>
      <c r="O407" s="23"/>
      <c r="S407" s="23"/>
      <c r="T407" s="23"/>
      <c r="U407" s="23"/>
      <c r="V407" s="23"/>
    </row>
    <row r="408" spans="1:22" s="47" customFormat="1">
      <c r="A408" s="30"/>
      <c r="B408" s="51"/>
      <c r="C408" s="51"/>
      <c r="D408" s="30"/>
      <c r="E408" s="30"/>
      <c r="F408" s="30"/>
      <c r="G408" s="30"/>
      <c r="H408" s="30"/>
      <c r="I408" s="23"/>
      <c r="J408" s="23"/>
      <c r="K408" s="23"/>
      <c r="L408" s="23"/>
      <c r="M408" s="23"/>
      <c r="N408" s="23"/>
      <c r="O408" s="23"/>
      <c r="S408" s="23"/>
      <c r="T408" s="23"/>
      <c r="U408" s="23"/>
      <c r="V408" s="23"/>
    </row>
    <row r="409" spans="1:22" s="47" customFormat="1">
      <c r="A409" s="30"/>
      <c r="B409" s="51"/>
      <c r="C409" s="51"/>
      <c r="D409" s="30"/>
      <c r="E409" s="30"/>
      <c r="F409" s="30"/>
      <c r="G409" s="30"/>
      <c r="H409" s="30"/>
      <c r="I409" s="23"/>
      <c r="J409" s="23"/>
      <c r="K409" s="23"/>
      <c r="L409" s="23"/>
      <c r="M409" s="23"/>
      <c r="N409" s="23"/>
      <c r="O409" s="23"/>
      <c r="S409" s="23"/>
      <c r="T409" s="23"/>
      <c r="U409" s="23"/>
      <c r="V409" s="23"/>
    </row>
    <row r="410" spans="1:22" s="47" customFormat="1">
      <c r="A410" s="30"/>
      <c r="B410" s="51"/>
      <c r="C410" s="51"/>
      <c r="D410" s="30"/>
      <c r="E410" s="30"/>
      <c r="F410" s="30"/>
      <c r="G410" s="30"/>
      <c r="H410" s="30"/>
      <c r="I410" s="23"/>
      <c r="J410" s="23"/>
      <c r="K410" s="23"/>
      <c r="L410" s="23"/>
      <c r="M410" s="23"/>
      <c r="N410" s="23"/>
      <c r="O410" s="23"/>
      <c r="S410" s="23"/>
      <c r="T410" s="23"/>
      <c r="U410" s="23"/>
      <c r="V410" s="23"/>
    </row>
    <row r="411" spans="1:22" s="47" customFormat="1">
      <c r="A411" s="30"/>
      <c r="B411" s="51"/>
      <c r="C411" s="51"/>
      <c r="D411" s="30"/>
      <c r="E411" s="30"/>
      <c r="F411" s="30"/>
      <c r="G411" s="30"/>
      <c r="H411" s="30"/>
      <c r="I411" s="23"/>
      <c r="J411" s="23"/>
      <c r="K411" s="23"/>
      <c r="L411" s="23"/>
      <c r="M411" s="23"/>
      <c r="N411" s="23"/>
      <c r="O411" s="23"/>
      <c r="S411" s="23"/>
      <c r="T411" s="23"/>
      <c r="U411" s="23"/>
      <c r="V411" s="23"/>
    </row>
    <row r="412" spans="1:22" s="47" customFormat="1">
      <c r="A412" s="30"/>
      <c r="B412" s="51"/>
      <c r="C412" s="51"/>
      <c r="D412" s="30"/>
      <c r="E412" s="30"/>
      <c r="F412" s="30"/>
      <c r="G412" s="30"/>
      <c r="H412" s="30"/>
      <c r="I412" s="23"/>
      <c r="J412" s="23"/>
      <c r="K412" s="23"/>
      <c r="L412" s="23"/>
      <c r="M412" s="23"/>
      <c r="N412" s="23"/>
      <c r="O412" s="23"/>
      <c r="S412" s="23"/>
      <c r="T412" s="23"/>
      <c r="U412" s="23"/>
      <c r="V412" s="23"/>
    </row>
    <row r="413" spans="1:22" s="47" customFormat="1">
      <c r="A413" s="30"/>
      <c r="B413" s="51"/>
      <c r="C413" s="51"/>
      <c r="D413" s="30"/>
      <c r="E413" s="30"/>
      <c r="F413" s="30"/>
      <c r="G413" s="30"/>
      <c r="H413" s="30"/>
      <c r="I413" s="23"/>
      <c r="J413" s="23"/>
      <c r="K413" s="23"/>
      <c r="L413" s="23"/>
      <c r="M413" s="23"/>
      <c r="N413" s="23"/>
      <c r="O413" s="23"/>
      <c r="S413" s="23"/>
      <c r="T413" s="23"/>
      <c r="U413" s="23"/>
      <c r="V413" s="23"/>
    </row>
    <row r="414" spans="1:22" s="47" customFormat="1">
      <c r="A414" s="30"/>
      <c r="B414" s="51"/>
      <c r="C414" s="51"/>
      <c r="D414" s="30"/>
      <c r="E414" s="30"/>
      <c r="F414" s="30"/>
      <c r="G414" s="30"/>
      <c r="H414" s="30"/>
      <c r="I414" s="23"/>
      <c r="J414" s="23"/>
      <c r="K414" s="23"/>
      <c r="L414" s="23"/>
      <c r="M414" s="23"/>
      <c r="N414" s="23"/>
      <c r="O414" s="23"/>
      <c r="S414" s="23"/>
      <c r="T414" s="23"/>
      <c r="U414" s="23"/>
      <c r="V414" s="23"/>
    </row>
    <row r="415" spans="1:22" s="47" customFormat="1">
      <c r="A415" s="30"/>
      <c r="B415" s="51"/>
      <c r="C415" s="51"/>
      <c r="D415" s="30"/>
      <c r="E415" s="30"/>
      <c r="F415" s="30"/>
      <c r="G415" s="30"/>
      <c r="H415" s="30"/>
      <c r="I415" s="23"/>
      <c r="J415" s="23"/>
      <c r="K415" s="23"/>
      <c r="L415" s="23"/>
      <c r="M415" s="23"/>
      <c r="N415" s="23"/>
      <c r="O415" s="23"/>
      <c r="S415" s="23"/>
      <c r="T415" s="23"/>
      <c r="U415" s="23"/>
      <c r="V415" s="23"/>
    </row>
    <row r="416" spans="1:22" s="47" customFormat="1">
      <c r="A416" s="30"/>
      <c r="B416" s="51"/>
      <c r="C416" s="51"/>
      <c r="D416" s="30"/>
      <c r="E416" s="30"/>
      <c r="F416" s="30"/>
      <c r="G416" s="30"/>
      <c r="H416" s="30"/>
      <c r="I416" s="23"/>
      <c r="J416" s="23"/>
      <c r="K416" s="23"/>
      <c r="L416" s="23"/>
      <c r="M416" s="23"/>
      <c r="N416" s="23"/>
      <c r="O416" s="23"/>
      <c r="S416" s="23"/>
      <c r="T416" s="23"/>
      <c r="U416" s="23"/>
      <c r="V416" s="23"/>
    </row>
    <row r="417" spans="1:22" s="47" customFormat="1">
      <c r="A417" s="30"/>
      <c r="B417" s="51"/>
      <c r="C417" s="51"/>
      <c r="D417" s="30"/>
      <c r="E417" s="30"/>
      <c r="F417" s="30"/>
      <c r="G417" s="30"/>
      <c r="H417" s="30"/>
      <c r="I417" s="23"/>
      <c r="J417" s="23"/>
      <c r="K417" s="23"/>
      <c r="L417" s="23"/>
      <c r="M417" s="23"/>
      <c r="N417" s="23"/>
      <c r="O417" s="23"/>
      <c r="S417" s="23"/>
      <c r="T417" s="23"/>
      <c r="U417" s="23"/>
      <c r="V417" s="23"/>
    </row>
    <row r="418" spans="1:22" s="47" customFormat="1">
      <c r="A418" s="30"/>
      <c r="B418" s="51"/>
      <c r="C418" s="51"/>
      <c r="D418" s="30"/>
      <c r="E418" s="30"/>
      <c r="F418" s="30"/>
      <c r="G418" s="30"/>
      <c r="H418" s="30"/>
      <c r="I418" s="23"/>
      <c r="J418" s="23"/>
      <c r="K418" s="23"/>
      <c r="L418" s="23"/>
      <c r="M418" s="23"/>
      <c r="N418" s="23"/>
      <c r="O418" s="23"/>
      <c r="S418" s="23"/>
      <c r="T418" s="23"/>
      <c r="U418" s="23"/>
      <c r="V418" s="23"/>
    </row>
    <row r="419" spans="1:22" s="47" customFormat="1">
      <c r="A419" s="30"/>
      <c r="B419" s="51"/>
      <c r="C419" s="51"/>
      <c r="D419" s="30"/>
      <c r="E419" s="30"/>
      <c r="F419" s="30"/>
      <c r="G419" s="30"/>
      <c r="H419" s="30"/>
      <c r="I419" s="23"/>
      <c r="J419" s="23"/>
      <c r="K419" s="23"/>
      <c r="L419" s="23"/>
      <c r="M419" s="23"/>
      <c r="N419" s="23"/>
      <c r="O419" s="23"/>
      <c r="S419" s="23"/>
      <c r="T419" s="23"/>
      <c r="U419" s="23"/>
      <c r="V419" s="23"/>
    </row>
    <row r="420" spans="1:22" s="47" customFormat="1">
      <c r="A420" s="30"/>
      <c r="B420" s="51"/>
      <c r="C420" s="51"/>
      <c r="D420" s="30"/>
      <c r="E420" s="30"/>
      <c r="F420" s="30"/>
      <c r="G420" s="30"/>
      <c r="H420" s="30"/>
      <c r="I420" s="23"/>
      <c r="J420" s="23"/>
      <c r="K420" s="23"/>
      <c r="L420" s="23"/>
      <c r="M420" s="23"/>
      <c r="N420" s="23"/>
      <c r="O420" s="23"/>
      <c r="S420" s="23"/>
      <c r="T420" s="23"/>
      <c r="U420" s="23"/>
      <c r="V420" s="23"/>
    </row>
    <row r="421" spans="1:22" s="47" customFormat="1">
      <c r="A421" s="30"/>
      <c r="B421" s="51"/>
      <c r="C421" s="51"/>
      <c r="D421" s="30"/>
      <c r="E421" s="30"/>
      <c r="F421" s="30"/>
      <c r="G421" s="30"/>
      <c r="H421" s="30"/>
      <c r="I421" s="23"/>
      <c r="J421" s="23"/>
      <c r="K421" s="23"/>
      <c r="L421" s="23"/>
      <c r="M421" s="23"/>
      <c r="N421" s="23"/>
      <c r="O421" s="23"/>
      <c r="S421" s="23"/>
      <c r="T421" s="23"/>
      <c r="U421" s="23"/>
      <c r="V421" s="23"/>
    </row>
    <row r="422" spans="1:22" s="47" customFormat="1">
      <c r="A422" s="30"/>
      <c r="B422" s="51"/>
      <c r="C422" s="51"/>
      <c r="D422" s="30"/>
      <c r="E422" s="30"/>
      <c r="F422" s="30"/>
      <c r="G422" s="30"/>
      <c r="H422" s="30"/>
      <c r="I422" s="23"/>
      <c r="J422" s="23"/>
      <c r="K422" s="23"/>
      <c r="L422" s="23"/>
      <c r="M422" s="23"/>
      <c r="N422" s="23"/>
      <c r="O422" s="23"/>
      <c r="S422" s="23"/>
      <c r="T422" s="23"/>
      <c r="U422" s="23"/>
      <c r="V422" s="23"/>
    </row>
    <row r="423" spans="1:22" s="47" customFormat="1">
      <c r="A423" s="30"/>
      <c r="B423" s="51"/>
      <c r="C423" s="51"/>
      <c r="D423" s="30"/>
      <c r="E423" s="30"/>
      <c r="F423" s="30"/>
      <c r="G423" s="30"/>
      <c r="H423" s="30"/>
      <c r="I423" s="23"/>
      <c r="J423" s="23"/>
      <c r="K423" s="23"/>
      <c r="L423" s="23"/>
      <c r="M423" s="23"/>
      <c r="N423" s="23"/>
      <c r="O423" s="23"/>
      <c r="S423" s="23"/>
      <c r="T423" s="23"/>
      <c r="U423" s="23"/>
      <c r="V423" s="23"/>
    </row>
    <row r="424" spans="1:22" s="47" customFormat="1">
      <c r="A424" s="30"/>
      <c r="B424" s="51"/>
      <c r="C424" s="51"/>
      <c r="D424" s="30"/>
      <c r="E424" s="30"/>
      <c r="F424" s="30"/>
      <c r="G424" s="30"/>
      <c r="H424" s="30"/>
      <c r="I424" s="23"/>
      <c r="J424" s="23"/>
      <c r="K424" s="23"/>
      <c r="L424" s="23"/>
      <c r="M424" s="23"/>
      <c r="N424" s="23"/>
      <c r="O424" s="23"/>
      <c r="S424" s="23"/>
      <c r="T424" s="23"/>
      <c r="U424" s="23"/>
      <c r="V424" s="23"/>
    </row>
    <row r="425" spans="1:22" s="47" customFormat="1">
      <c r="A425" s="30"/>
      <c r="B425" s="51"/>
      <c r="C425" s="51"/>
      <c r="D425" s="30"/>
      <c r="E425" s="30"/>
      <c r="F425" s="30"/>
      <c r="G425" s="30"/>
      <c r="H425" s="30"/>
      <c r="I425" s="23"/>
      <c r="J425" s="23"/>
      <c r="K425" s="23"/>
      <c r="L425" s="23"/>
      <c r="M425" s="23"/>
      <c r="N425" s="23"/>
      <c r="O425" s="23"/>
      <c r="S425" s="23"/>
      <c r="T425" s="23"/>
      <c r="U425" s="23"/>
      <c r="V425" s="23"/>
    </row>
    <row r="426" spans="1:22" s="47" customFormat="1">
      <c r="A426" s="30"/>
      <c r="B426" s="51"/>
      <c r="C426" s="51"/>
      <c r="D426" s="30"/>
      <c r="E426" s="30"/>
      <c r="F426" s="30"/>
      <c r="G426" s="30"/>
      <c r="H426" s="30"/>
      <c r="I426" s="23"/>
      <c r="J426" s="23"/>
      <c r="K426" s="23"/>
      <c r="L426" s="23"/>
      <c r="M426" s="23"/>
      <c r="N426" s="23"/>
      <c r="O426" s="23"/>
      <c r="S426" s="23"/>
      <c r="T426" s="23"/>
      <c r="U426" s="23"/>
      <c r="V426" s="23"/>
    </row>
    <row r="427" spans="1:22" s="47" customFormat="1">
      <c r="A427" s="30"/>
      <c r="B427" s="51"/>
      <c r="C427" s="51"/>
      <c r="D427" s="30"/>
      <c r="E427" s="30"/>
      <c r="F427" s="30"/>
      <c r="G427" s="30"/>
      <c r="H427" s="30"/>
      <c r="I427" s="23"/>
      <c r="J427" s="23"/>
      <c r="K427" s="23"/>
      <c r="L427" s="23"/>
      <c r="M427" s="23"/>
      <c r="N427" s="23"/>
      <c r="O427" s="23"/>
      <c r="S427" s="23"/>
      <c r="T427" s="23"/>
      <c r="U427" s="23"/>
      <c r="V427" s="23"/>
    </row>
    <row r="428" spans="1:22" s="47" customFormat="1">
      <c r="A428" s="30"/>
      <c r="B428" s="51"/>
      <c r="C428" s="51"/>
      <c r="D428" s="30"/>
      <c r="E428" s="30"/>
      <c r="F428" s="30"/>
      <c r="G428" s="30"/>
      <c r="H428" s="30"/>
      <c r="I428" s="23"/>
      <c r="J428" s="23"/>
      <c r="K428" s="23"/>
      <c r="L428" s="23"/>
      <c r="M428" s="23"/>
      <c r="N428" s="23"/>
      <c r="O428" s="23"/>
      <c r="S428" s="23"/>
      <c r="T428" s="23"/>
      <c r="U428" s="23"/>
      <c r="V428" s="23"/>
    </row>
    <row r="429" spans="1:22" s="47" customFormat="1">
      <c r="A429" s="30"/>
      <c r="B429" s="51"/>
      <c r="C429" s="51"/>
      <c r="D429" s="30"/>
      <c r="E429" s="30"/>
      <c r="F429" s="30"/>
      <c r="G429" s="30"/>
      <c r="H429" s="30"/>
      <c r="I429" s="23"/>
      <c r="J429" s="23"/>
      <c r="K429" s="23"/>
      <c r="L429" s="23"/>
      <c r="M429" s="23"/>
      <c r="N429" s="23"/>
      <c r="O429" s="23"/>
      <c r="S429" s="23"/>
      <c r="T429" s="23"/>
      <c r="U429" s="23"/>
      <c r="V429" s="23"/>
    </row>
    <row r="430" spans="1:22" s="47" customFormat="1">
      <c r="A430" s="30"/>
      <c r="B430" s="51"/>
      <c r="C430" s="51"/>
      <c r="D430" s="30"/>
      <c r="E430" s="30"/>
      <c r="F430" s="30"/>
      <c r="G430" s="30"/>
      <c r="H430" s="30"/>
      <c r="I430" s="23"/>
      <c r="J430" s="23"/>
      <c r="K430" s="23"/>
      <c r="L430" s="23"/>
      <c r="M430" s="23"/>
      <c r="N430" s="23"/>
      <c r="O430" s="23"/>
      <c r="S430" s="23"/>
      <c r="T430" s="23"/>
      <c r="U430" s="23"/>
      <c r="V430" s="23"/>
    </row>
    <row r="431" spans="1:22" s="47" customFormat="1">
      <c r="A431" s="30"/>
      <c r="B431" s="51"/>
      <c r="C431" s="51"/>
      <c r="D431" s="30"/>
      <c r="E431" s="30"/>
      <c r="F431" s="30"/>
      <c r="G431" s="30"/>
      <c r="H431" s="30"/>
      <c r="I431" s="23"/>
      <c r="J431" s="23"/>
      <c r="K431" s="23"/>
      <c r="L431" s="23"/>
      <c r="M431" s="23"/>
      <c r="N431" s="23"/>
      <c r="O431" s="23"/>
      <c r="S431" s="23"/>
      <c r="T431" s="23"/>
      <c r="U431" s="23"/>
      <c r="V431" s="23"/>
    </row>
    <row r="432" spans="1:22" s="47" customFormat="1">
      <c r="A432" s="30"/>
      <c r="B432" s="51"/>
      <c r="C432" s="51"/>
      <c r="D432" s="30"/>
      <c r="E432" s="30"/>
      <c r="F432" s="30"/>
      <c r="G432" s="30"/>
      <c r="H432" s="30"/>
      <c r="I432" s="23"/>
      <c r="J432" s="23"/>
      <c r="K432" s="23"/>
      <c r="L432" s="23"/>
      <c r="M432" s="23"/>
      <c r="N432" s="23"/>
      <c r="O432" s="23"/>
      <c r="S432" s="23"/>
      <c r="T432" s="23"/>
      <c r="U432" s="23"/>
      <c r="V432" s="23"/>
    </row>
    <row r="433" spans="1:22" s="47" customFormat="1">
      <c r="A433" s="30"/>
      <c r="B433" s="51"/>
      <c r="C433" s="51"/>
      <c r="D433" s="30"/>
      <c r="E433" s="30"/>
      <c r="F433" s="30"/>
      <c r="G433" s="30"/>
      <c r="H433" s="30"/>
      <c r="I433" s="23"/>
      <c r="J433" s="23"/>
      <c r="K433" s="23"/>
      <c r="L433" s="23"/>
      <c r="M433" s="23"/>
      <c r="N433" s="23"/>
      <c r="O433" s="23"/>
      <c r="S433" s="23"/>
      <c r="T433" s="23"/>
      <c r="U433" s="23"/>
      <c r="V433" s="23"/>
    </row>
    <row r="434" spans="1:22" s="47" customFormat="1">
      <c r="A434" s="30"/>
      <c r="B434" s="51"/>
      <c r="C434" s="51"/>
      <c r="D434" s="30"/>
      <c r="E434" s="30"/>
      <c r="F434" s="30"/>
      <c r="G434" s="30"/>
      <c r="H434" s="30"/>
      <c r="I434" s="23"/>
      <c r="J434" s="23"/>
      <c r="K434" s="23"/>
      <c r="L434" s="23"/>
      <c r="M434" s="23"/>
      <c r="N434" s="23"/>
      <c r="O434" s="23"/>
      <c r="S434" s="23"/>
      <c r="T434" s="23"/>
      <c r="U434" s="23"/>
      <c r="V434" s="23"/>
    </row>
    <row r="435" spans="1:22" s="47" customFormat="1">
      <c r="A435" s="30"/>
      <c r="B435" s="51"/>
      <c r="C435" s="51"/>
      <c r="D435" s="30"/>
      <c r="E435" s="30"/>
      <c r="F435" s="30"/>
      <c r="G435" s="30"/>
      <c r="H435" s="30"/>
      <c r="I435" s="23"/>
      <c r="J435" s="23"/>
      <c r="K435" s="23"/>
      <c r="L435" s="23"/>
      <c r="M435" s="23"/>
      <c r="N435" s="23"/>
      <c r="O435" s="23"/>
      <c r="S435" s="23"/>
      <c r="T435" s="23"/>
      <c r="U435" s="23"/>
      <c r="V435" s="23"/>
    </row>
    <row r="436" spans="1:22" s="47" customFormat="1">
      <c r="A436" s="30"/>
      <c r="B436" s="51"/>
      <c r="C436" s="51"/>
      <c r="D436" s="30"/>
      <c r="E436" s="30"/>
      <c r="F436" s="30"/>
      <c r="G436" s="30"/>
      <c r="H436" s="30"/>
      <c r="I436" s="23"/>
      <c r="J436" s="23"/>
      <c r="K436" s="23"/>
      <c r="L436" s="23"/>
      <c r="M436" s="23"/>
      <c r="N436" s="23"/>
      <c r="O436" s="23"/>
      <c r="S436" s="23"/>
      <c r="T436" s="23"/>
      <c r="U436" s="23"/>
      <c r="V436" s="23"/>
    </row>
    <row r="437" spans="1:22" s="47" customFormat="1">
      <c r="A437" s="30"/>
      <c r="B437" s="51"/>
      <c r="C437" s="51"/>
      <c r="D437" s="30"/>
      <c r="E437" s="30"/>
      <c r="F437" s="30"/>
      <c r="G437" s="30"/>
      <c r="H437" s="30"/>
      <c r="I437" s="23"/>
      <c r="J437" s="23"/>
      <c r="K437" s="23"/>
      <c r="L437" s="23"/>
      <c r="M437" s="23"/>
      <c r="N437" s="23"/>
      <c r="O437" s="23"/>
      <c r="S437" s="23"/>
      <c r="T437" s="23"/>
      <c r="U437" s="23"/>
      <c r="V437" s="23"/>
    </row>
    <row r="438" spans="1:22" s="47" customFormat="1">
      <c r="A438" s="30"/>
      <c r="B438" s="51"/>
      <c r="C438" s="51"/>
      <c r="D438" s="30"/>
      <c r="E438" s="30"/>
      <c r="F438" s="30"/>
      <c r="G438" s="30"/>
      <c r="H438" s="30"/>
      <c r="I438" s="23"/>
      <c r="J438" s="23"/>
      <c r="K438" s="23"/>
      <c r="L438" s="23"/>
      <c r="M438" s="23"/>
      <c r="N438" s="23"/>
      <c r="O438" s="23"/>
      <c r="S438" s="23"/>
      <c r="T438" s="23"/>
      <c r="U438" s="23"/>
      <c r="V438" s="23"/>
    </row>
    <row r="439" spans="1:22" s="47" customFormat="1">
      <c r="A439" s="30"/>
      <c r="B439" s="51"/>
      <c r="C439" s="51"/>
      <c r="D439" s="30"/>
      <c r="E439" s="30"/>
      <c r="F439" s="30"/>
      <c r="G439" s="30"/>
      <c r="H439" s="30"/>
      <c r="I439" s="23"/>
      <c r="J439" s="23"/>
      <c r="K439" s="23"/>
      <c r="L439" s="23"/>
      <c r="M439" s="23"/>
      <c r="N439" s="23"/>
      <c r="O439" s="23"/>
      <c r="S439" s="23"/>
      <c r="T439" s="23"/>
      <c r="U439" s="23"/>
      <c r="V439" s="23"/>
    </row>
    <row r="440" spans="1:22" s="47" customFormat="1">
      <c r="A440" s="30"/>
      <c r="B440" s="51"/>
      <c r="C440" s="51"/>
      <c r="D440" s="30"/>
      <c r="E440" s="30"/>
      <c r="F440" s="30"/>
      <c r="G440" s="30"/>
      <c r="H440" s="30"/>
      <c r="I440" s="23"/>
      <c r="J440" s="23"/>
      <c r="K440" s="23"/>
      <c r="L440" s="23"/>
      <c r="M440" s="23"/>
      <c r="N440" s="23"/>
      <c r="O440" s="23"/>
      <c r="S440" s="23"/>
      <c r="T440" s="23"/>
      <c r="U440" s="23"/>
      <c r="V440" s="23"/>
    </row>
    <row r="441" spans="1:22" s="47" customFormat="1">
      <c r="A441" s="30"/>
      <c r="B441" s="51"/>
      <c r="C441" s="51"/>
      <c r="D441" s="30"/>
      <c r="E441" s="30"/>
      <c r="F441" s="30"/>
      <c r="G441" s="30"/>
      <c r="H441" s="30"/>
      <c r="I441" s="23"/>
      <c r="J441" s="23"/>
      <c r="K441" s="23"/>
      <c r="L441" s="23"/>
      <c r="M441" s="23"/>
      <c r="N441" s="23"/>
      <c r="O441" s="23"/>
      <c r="S441" s="23"/>
      <c r="T441" s="23"/>
      <c r="U441" s="23"/>
      <c r="V441" s="23"/>
    </row>
    <row r="442" spans="1:22" s="47" customFormat="1">
      <c r="A442" s="30"/>
      <c r="B442" s="51"/>
      <c r="C442" s="51"/>
      <c r="D442" s="30"/>
      <c r="E442" s="30"/>
      <c r="F442" s="30"/>
      <c r="G442" s="30"/>
      <c r="H442" s="30"/>
      <c r="I442" s="23"/>
      <c r="J442" s="23"/>
      <c r="K442" s="23"/>
      <c r="L442" s="23"/>
      <c r="M442" s="23"/>
      <c r="N442" s="23"/>
      <c r="O442" s="23"/>
      <c r="S442" s="23"/>
      <c r="T442" s="23"/>
      <c r="U442" s="23"/>
      <c r="V442" s="23"/>
    </row>
    <row r="443" spans="1:22" s="47" customFormat="1">
      <c r="A443" s="30"/>
      <c r="B443" s="51"/>
      <c r="C443" s="51"/>
      <c r="D443" s="30"/>
      <c r="E443" s="30"/>
      <c r="F443" s="30"/>
      <c r="G443" s="30"/>
      <c r="H443" s="30"/>
      <c r="I443" s="23"/>
      <c r="J443" s="23"/>
      <c r="K443" s="23"/>
      <c r="L443" s="23"/>
      <c r="M443" s="23"/>
      <c r="N443" s="23"/>
      <c r="O443" s="23"/>
      <c r="S443" s="23"/>
      <c r="T443" s="23"/>
      <c r="U443" s="23"/>
      <c r="V443" s="23"/>
    </row>
    <row r="444" spans="1:22" s="47" customFormat="1">
      <c r="A444" s="30"/>
      <c r="B444" s="51"/>
      <c r="C444" s="51"/>
      <c r="D444" s="30"/>
      <c r="E444" s="30"/>
      <c r="F444" s="30"/>
      <c r="G444" s="30"/>
      <c r="H444" s="30"/>
      <c r="I444" s="23"/>
      <c r="J444" s="23"/>
      <c r="K444" s="23"/>
      <c r="L444" s="23"/>
      <c r="M444" s="23"/>
      <c r="N444" s="23"/>
      <c r="O444" s="23"/>
      <c r="S444" s="23"/>
      <c r="T444" s="23"/>
      <c r="U444" s="23"/>
      <c r="V444" s="23"/>
    </row>
    <row r="445" spans="1:22" s="47" customFormat="1">
      <c r="A445" s="30"/>
      <c r="B445" s="51"/>
      <c r="C445" s="51"/>
      <c r="D445" s="30"/>
      <c r="E445" s="30"/>
      <c r="F445" s="30"/>
      <c r="G445" s="30"/>
      <c r="H445" s="30"/>
      <c r="I445" s="23"/>
      <c r="J445" s="23"/>
      <c r="K445" s="23"/>
      <c r="L445" s="23"/>
      <c r="M445" s="23"/>
      <c r="N445" s="23"/>
      <c r="O445" s="23"/>
      <c r="S445" s="23"/>
      <c r="T445" s="23"/>
      <c r="U445" s="23"/>
      <c r="V445" s="23"/>
    </row>
    <row r="446" spans="1:22" s="47" customFormat="1">
      <c r="A446" s="30"/>
      <c r="B446" s="51"/>
      <c r="C446" s="51"/>
      <c r="D446" s="30"/>
      <c r="E446" s="30"/>
      <c r="F446" s="30"/>
      <c r="G446" s="30"/>
      <c r="H446" s="30"/>
      <c r="I446" s="23"/>
      <c r="J446" s="23"/>
      <c r="K446" s="23"/>
      <c r="L446" s="23"/>
      <c r="M446" s="23"/>
      <c r="N446" s="23"/>
      <c r="O446" s="23"/>
      <c r="S446" s="23"/>
      <c r="T446" s="23"/>
      <c r="U446" s="23"/>
      <c r="V446" s="23"/>
    </row>
    <row r="447" spans="1:22" s="47" customFormat="1">
      <c r="A447" s="30"/>
      <c r="B447" s="51"/>
      <c r="C447" s="51"/>
      <c r="D447" s="30"/>
      <c r="E447" s="30"/>
      <c r="F447" s="30"/>
      <c r="G447" s="30"/>
      <c r="H447" s="30"/>
      <c r="I447" s="23"/>
      <c r="J447" s="23"/>
      <c r="K447" s="23"/>
      <c r="L447" s="23"/>
      <c r="M447" s="23"/>
      <c r="N447" s="23"/>
      <c r="O447" s="23"/>
      <c r="S447" s="23"/>
      <c r="T447" s="23"/>
      <c r="U447" s="23"/>
      <c r="V447" s="23"/>
    </row>
    <row r="448" spans="1:22" s="47" customFormat="1">
      <c r="A448" s="30"/>
      <c r="B448" s="51"/>
      <c r="C448" s="51"/>
      <c r="D448" s="30"/>
      <c r="E448" s="30"/>
      <c r="F448" s="30"/>
      <c r="G448" s="30"/>
      <c r="H448" s="30"/>
      <c r="I448" s="23"/>
      <c r="J448" s="23"/>
      <c r="K448" s="23"/>
      <c r="L448" s="23"/>
      <c r="M448" s="23"/>
      <c r="N448" s="23"/>
      <c r="O448" s="23"/>
      <c r="S448" s="23"/>
      <c r="T448" s="23"/>
      <c r="U448" s="23"/>
      <c r="V448" s="23"/>
    </row>
    <row r="449" spans="1:22" s="47" customFormat="1">
      <c r="A449" s="30"/>
      <c r="B449" s="51"/>
      <c r="C449" s="51"/>
      <c r="D449" s="30"/>
      <c r="E449" s="30"/>
      <c r="F449" s="30"/>
      <c r="G449" s="30"/>
      <c r="H449" s="30"/>
      <c r="I449" s="23"/>
      <c r="J449" s="23"/>
      <c r="K449" s="23"/>
      <c r="L449" s="23"/>
      <c r="M449" s="23"/>
      <c r="N449" s="23"/>
      <c r="O449" s="23"/>
      <c r="S449" s="23"/>
      <c r="T449" s="23"/>
      <c r="U449" s="23"/>
      <c r="V449" s="23"/>
    </row>
    <row r="450" spans="1:22" s="47" customFormat="1">
      <c r="A450" s="30"/>
      <c r="B450" s="51"/>
      <c r="C450" s="51"/>
      <c r="D450" s="30"/>
      <c r="E450" s="30"/>
      <c r="F450" s="30"/>
      <c r="G450" s="30"/>
      <c r="H450" s="30"/>
      <c r="I450" s="23"/>
      <c r="J450" s="23"/>
      <c r="K450" s="23"/>
      <c r="L450" s="23"/>
      <c r="M450" s="23"/>
      <c r="N450" s="23"/>
      <c r="O450" s="23"/>
      <c r="S450" s="23"/>
      <c r="T450" s="23"/>
      <c r="U450" s="23"/>
      <c r="V450" s="23"/>
    </row>
    <row r="451" spans="1:22" s="47" customFormat="1">
      <c r="A451" s="30"/>
      <c r="B451" s="51"/>
      <c r="C451" s="51"/>
      <c r="D451" s="30"/>
      <c r="E451" s="30"/>
      <c r="F451" s="30"/>
      <c r="G451" s="30"/>
      <c r="H451" s="30"/>
      <c r="I451" s="23"/>
      <c r="J451" s="23"/>
      <c r="K451" s="23"/>
      <c r="L451" s="23"/>
      <c r="M451" s="23"/>
      <c r="N451" s="23"/>
      <c r="O451" s="23"/>
      <c r="S451" s="23"/>
      <c r="T451" s="23"/>
      <c r="U451" s="23"/>
      <c r="V451" s="23"/>
    </row>
    <row r="452" spans="1:22" s="47" customFormat="1">
      <c r="A452" s="30"/>
      <c r="B452" s="51"/>
      <c r="C452" s="51"/>
      <c r="D452" s="30"/>
      <c r="E452" s="30"/>
      <c r="F452" s="30"/>
      <c r="G452" s="30"/>
      <c r="H452" s="30"/>
      <c r="I452" s="23"/>
      <c r="J452" s="23"/>
      <c r="K452" s="23"/>
      <c r="L452" s="23"/>
      <c r="M452" s="23"/>
      <c r="N452" s="23"/>
      <c r="O452" s="23"/>
      <c r="S452" s="23"/>
      <c r="T452" s="23"/>
      <c r="U452" s="23"/>
      <c r="V452" s="23"/>
    </row>
    <row r="453" spans="1:22" s="47" customFormat="1">
      <c r="A453" s="30"/>
      <c r="B453" s="51"/>
      <c r="C453" s="51"/>
      <c r="D453" s="30"/>
      <c r="E453" s="30"/>
      <c r="F453" s="30"/>
      <c r="G453" s="30"/>
      <c r="H453" s="30"/>
      <c r="I453" s="23"/>
      <c r="J453" s="23"/>
      <c r="K453" s="23"/>
      <c r="L453" s="23"/>
      <c r="M453" s="23"/>
      <c r="N453" s="23"/>
      <c r="O453" s="23"/>
      <c r="S453" s="23"/>
      <c r="T453" s="23"/>
      <c r="U453" s="23"/>
      <c r="V453" s="23"/>
    </row>
    <row r="454" spans="1:22" s="47" customFormat="1">
      <c r="A454" s="30"/>
      <c r="B454" s="51"/>
      <c r="C454" s="51"/>
      <c r="D454" s="30"/>
      <c r="E454" s="30"/>
      <c r="F454" s="30"/>
      <c r="G454" s="30"/>
      <c r="H454" s="30"/>
      <c r="I454" s="23"/>
      <c r="J454" s="23"/>
      <c r="K454" s="23"/>
      <c r="L454" s="23"/>
      <c r="M454" s="23"/>
      <c r="N454" s="23"/>
      <c r="O454" s="23"/>
      <c r="S454" s="23"/>
      <c r="T454" s="23"/>
      <c r="U454" s="23"/>
      <c r="V454" s="23"/>
    </row>
    <row r="455" spans="1:22" s="47" customFormat="1">
      <c r="A455" s="30"/>
      <c r="B455" s="51"/>
      <c r="C455" s="51"/>
      <c r="D455" s="30"/>
      <c r="E455" s="30"/>
      <c r="F455" s="30"/>
      <c r="G455" s="30"/>
      <c r="H455" s="30"/>
      <c r="I455" s="23"/>
      <c r="J455" s="23"/>
      <c r="K455" s="23"/>
      <c r="L455" s="23"/>
      <c r="M455" s="23"/>
      <c r="N455" s="23"/>
      <c r="O455" s="23"/>
      <c r="S455" s="23"/>
      <c r="T455" s="23"/>
      <c r="U455" s="23"/>
      <c r="V455" s="23"/>
    </row>
    <row r="456" spans="1:22" s="47" customFormat="1">
      <c r="A456" s="30"/>
      <c r="B456" s="51"/>
      <c r="C456" s="51"/>
      <c r="D456" s="30"/>
      <c r="E456" s="30"/>
      <c r="F456" s="30"/>
      <c r="G456" s="30"/>
      <c r="H456" s="30"/>
      <c r="I456" s="23"/>
      <c r="J456" s="23"/>
      <c r="K456" s="23"/>
      <c r="L456" s="23"/>
      <c r="M456" s="23"/>
      <c r="N456" s="23"/>
      <c r="O456" s="23"/>
      <c r="S456" s="23"/>
      <c r="T456" s="23"/>
      <c r="U456" s="23"/>
      <c r="V456" s="23"/>
    </row>
    <row r="457" spans="1:22" s="47" customFormat="1">
      <c r="A457" s="30"/>
      <c r="B457" s="51"/>
      <c r="C457" s="51"/>
      <c r="D457" s="30"/>
      <c r="E457" s="30"/>
      <c r="F457" s="30"/>
      <c r="G457" s="30"/>
      <c r="H457" s="30"/>
      <c r="I457" s="23"/>
      <c r="J457" s="23"/>
      <c r="K457" s="23"/>
      <c r="L457" s="23"/>
      <c r="M457" s="23"/>
      <c r="N457" s="23"/>
      <c r="O457" s="23"/>
      <c r="S457" s="23"/>
      <c r="T457" s="23"/>
      <c r="U457" s="23"/>
      <c r="V457" s="23"/>
    </row>
    <row r="458" spans="1:22" s="47" customFormat="1">
      <c r="A458" s="30"/>
      <c r="B458" s="51"/>
      <c r="C458" s="51"/>
      <c r="D458" s="30"/>
      <c r="E458" s="30"/>
      <c r="F458" s="30"/>
      <c r="G458" s="30"/>
      <c r="H458" s="30"/>
      <c r="I458" s="23"/>
      <c r="J458" s="23"/>
      <c r="K458" s="23"/>
      <c r="L458" s="23"/>
      <c r="M458" s="23"/>
      <c r="N458" s="23"/>
      <c r="O458" s="23"/>
      <c r="S458" s="23"/>
      <c r="T458" s="23"/>
      <c r="U458" s="23"/>
      <c r="V458" s="23"/>
    </row>
    <row r="459" spans="1:22" s="47" customFormat="1">
      <c r="A459" s="30"/>
      <c r="B459" s="51"/>
      <c r="C459" s="51"/>
      <c r="D459" s="30"/>
      <c r="E459" s="30"/>
      <c r="F459" s="30"/>
      <c r="G459" s="30"/>
      <c r="H459" s="30"/>
      <c r="I459" s="23"/>
      <c r="J459" s="23"/>
      <c r="K459" s="23"/>
      <c r="L459" s="23"/>
      <c r="M459" s="23"/>
      <c r="N459" s="23"/>
      <c r="O459" s="23"/>
      <c r="S459" s="23"/>
      <c r="T459" s="23"/>
      <c r="U459" s="23"/>
      <c r="V459" s="23"/>
    </row>
    <row r="460" spans="1:22" s="47" customFormat="1">
      <c r="A460" s="30"/>
      <c r="B460" s="51"/>
      <c r="C460" s="51"/>
      <c r="D460" s="30"/>
      <c r="E460" s="30"/>
      <c r="F460" s="30"/>
      <c r="G460" s="30"/>
      <c r="H460" s="30"/>
      <c r="I460" s="23"/>
      <c r="J460" s="23"/>
      <c r="K460" s="23"/>
      <c r="L460" s="23"/>
      <c r="M460" s="23"/>
      <c r="N460" s="23"/>
      <c r="O460" s="23"/>
      <c r="S460" s="23"/>
      <c r="T460" s="23"/>
      <c r="U460" s="23"/>
      <c r="V460" s="23"/>
    </row>
    <row r="461" spans="1:22" s="47" customFormat="1">
      <c r="A461" s="30"/>
      <c r="B461" s="51"/>
      <c r="C461" s="51"/>
      <c r="D461" s="30"/>
      <c r="E461" s="30"/>
      <c r="F461" s="30"/>
      <c r="G461" s="30"/>
      <c r="H461" s="30"/>
      <c r="I461" s="23"/>
      <c r="J461" s="23"/>
      <c r="K461" s="23"/>
      <c r="L461" s="23"/>
      <c r="M461" s="23"/>
      <c r="N461" s="23"/>
      <c r="O461" s="23"/>
      <c r="S461" s="23"/>
      <c r="T461" s="23"/>
      <c r="U461" s="23"/>
      <c r="V461" s="23"/>
    </row>
    <row r="462" spans="1:22" s="47" customFormat="1">
      <c r="A462" s="30"/>
      <c r="B462" s="51"/>
      <c r="C462" s="51"/>
      <c r="D462" s="30"/>
      <c r="E462" s="30"/>
      <c r="F462" s="30"/>
      <c r="G462" s="30"/>
      <c r="H462" s="30"/>
      <c r="I462" s="23"/>
      <c r="J462" s="23"/>
      <c r="K462" s="23"/>
      <c r="L462" s="23"/>
      <c r="M462" s="23"/>
      <c r="N462" s="23"/>
      <c r="O462" s="23"/>
      <c r="S462" s="23"/>
      <c r="T462" s="23"/>
      <c r="U462" s="23"/>
      <c r="V462" s="23"/>
    </row>
    <row r="463" spans="1:22" s="47" customFormat="1">
      <c r="A463" s="30"/>
      <c r="B463" s="51"/>
      <c r="C463" s="51"/>
      <c r="D463" s="30"/>
      <c r="E463" s="30"/>
      <c r="F463" s="30"/>
      <c r="G463" s="30"/>
      <c r="H463" s="30"/>
      <c r="I463" s="23"/>
      <c r="J463" s="23"/>
      <c r="K463" s="23"/>
      <c r="L463" s="23"/>
      <c r="M463" s="23"/>
      <c r="N463" s="23"/>
      <c r="O463" s="23"/>
      <c r="S463" s="23"/>
      <c r="T463" s="23"/>
      <c r="U463" s="23"/>
      <c r="V463" s="23"/>
    </row>
    <row r="464" spans="1:22" s="47" customFormat="1">
      <c r="A464" s="30"/>
      <c r="B464" s="51"/>
      <c r="C464" s="51"/>
      <c r="D464" s="30"/>
      <c r="E464" s="30"/>
      <c r="F464" s="30"/>
      <c r="G464" s="30"/>
      <c r="H464" s="30"/>
      <c r="I464" s="23"/>
      <c r="J464" s="23"/>
      <c r="K464" s="23"/>
      <c r="L464" s="23"/>
      <c r="M464" s="23"/>
      <c r="N464" s="23"/>
      <c r="O464" s="23"/>
      <c r="S464" s="23"/>
      <c r="T464" s="23"/>
      <c r="U464" s="23"/>
      <c r="V464" s="23"/>
    </row>
    <row r="465" spans="1:22" s="47" customFormat="1">
      <c r="A465" s="30"/>
      <c r="B465" s="51"/>
      <c r="C465" s="51"/>
      <c r="D465" s="30"/>
      <c r="E465" s="30"/>
      <c r="F465" s="30"/>
      <c r="G465" s="30"/>
      <c r="H465" s="30"/>
      <c r="I465" s="23"/>
      <c r="J465" s="23"/>
      <c r="K465" s="23"/>
      <c r="L465" s="23"/>
      <c r="M465" s="23"/>
      <c r="N465" s="23"/>
      <c r="O465" s="23"/>
      <c r="S465" s="23"/>
      <c r="T465" s="23"/>
      <c r="U465" s="23"/>
      <c r="V465" s="23"/>
    </row>
    <row r="466" spans="1:22" s="47" customFormat="1">
      <c r="A466" s="30"/>
      <c r="B466" s="51"/>
      <c r="C466" s="51"/>
      <c r="D466" s="30"/>
      <c r="E466" s="30"/>
      <c r="F466" s="30"/>
      <c r="G466" s="30"/>
      <c r="H466" s="30"/>
      <c r="I466" s="23"/>
      <c r="J466" s="23"/>
      <c r="K466" s="23"/>
      <c r="L466" s="23"/>
      <c r="M466" s="23"/>
      <c r="N466" s="23"/>
      <c r="O466" s="23"/>
      <c r="S466" s="23"/>
      <c r="T466" s="23"/>
      <c r="U466" s="23"/>
      <c r="V466" s="23"/>
    </row>
    <row r="467" spans="1:22" s="47" customFormat="1">
      <c r="A467" s="30"/>
      <c r="B467" s="51"/>
      <c r="C467" s="51"/>
      <c r="D467" s="30"/>
      <c r="E467" s="30"/>
      <c r="F467" s="30"/>
      <c r="G467" s="30"/>
      <c r="H467" s="30"/>
      <c r="I467" s="23"/>
      <c r="J467" s="23"/>
      <c r="K467" s="23"/>
      <c r="L467" s="23"/>
      <c r="M467" s="23"/>
      <c r="N467" s="23"/>
      <c r="O467" s="23"/>
      <c r="S467" s="23"/>
      <c r="T467" s="23"/>
      <c r="U467" s="23"/>
      <c r="V467" s="23"/>
    </row>
    <row r="468" spans="1:22" s="47" customFormat="1">
      <c r="A468" s="30"/>
      <c r="B468" s="51"/>
      <c r="C468" s="51"/>
      <c r="D468" s="30"/>
      <c r="E468" s="30"/>
      <c r="F468" s="30"/>
      <c r="G468" s="30"/>
      <c r="H468" s="30"/>
      <c r="I468" s="23"/>
      <c r="J468" s="23"/>
      <c r="K468" s="23"/>
      <c r="L468" s="23"/>
      <c r="M468" s="23"/>
      <c r="N468" s="23"/>
      <c r="O468" s="23"/>
      <c r="S468" s="23"/>
      <c r="T468" s="23"/>
      <c r="U468" s="23"/>
      <c r="V468" s="23"/>
    </row>
    <row r="469" spans="1:22" s="47" customFormat="1">
      <c r="A469" s="30"/>
      <c r="B469" s="51"/>
      <c r="C469" s="51"/>
      <c r="D469" s="30"/>
      <c r="E469" s="30"/>
      <c r="F469" s="30"/>
      <c r="G469" s="30"/>
      <c r="H469" s="30"/>
      <c r="I469" s="23"/>
      <c r="J469" s="23"/>
      <c r="K469" s="23"/>
      <c r="L469" s="23"/>
      <c r="M469" s="23"/>
      <c r="N469" s="23"/>
      <c r="O469" s="23"/>
      <c r="S469" s="23"/>
      <c r="T469" s="23"/>
      <c r="U469" s="23"/>
      <c r="V469" s="23"/>
    </row>
    <row r="470" spans="1:22" s="47" customFormat="1">
      <c r="A470" s="30"/>
      <c r="B470" s="51"/>
      <c r="C470" s="51"/>
      <c r="D470" s="30"/>
      <c r="E470" s="30"/>
      <c r="F470" s="30"/>
      <c r="G470" s="30"/>
      <c r="H470" s="30"/>
      <c r="I470" s="23"/>
      <c r="J470" s="23"/>
      <c r="K470" s="23"/>
      <c r="L470" s="23"/>
      <c r="M470" s="23"/>
      <c r="N470" s="23"/>
      <c r="O470" s="23"/>
      <c r="S470" s="23"/>
      <c r="T470" s="23"/>
      <c r="U470" s="23"/>
      <c r="V470" s="23"/>
    </row>
    <row r="471" spans="1:22" s="47" customFormat="1">
      <c r="A471" s="30"/>
      <c r="B471" s="51"/>
      <c r="C471" s="51"/>
      <c r="D471" s="30"/>
      <c r="E471" s="30"/>
      <c r="F471" s="30"/>
      <c r="G471" s="30"/>
      <c r="H471" s="30"/>
      <c r="I471" s="23"/>
      <c r="J471" s="23"/>
      <c r="K471" s="23"/>
      <c r="L471" s="23"/>
      <c r="M471" s="23"/>
      <c r="N471" s="23"/>
      <c r="O471" s="23"/>
      <c r="S471" s="23"/>
      <c r="T471" s="23"/>
      <c r="U471" s="23"/>
      <c r="V471" s="23"/>
    </row>
    <row r="472" spans="1:22" s="47" customFormat="1">
      <c r="A472" s="30"/>
      <c r="B472" s="51"/>
      <c r="C472" s="51"/>
      <c r="D472" s="30"/>
      <c r="E472" s="30"/>
      <c r="F472" s="30"/>
      <c r="G472" s="30"/>
      <c r="H472" s="30"/>
      <c r="I472" s="23"/>
      <c r="J472" s="23"/>
      <c r="K472" s="23"/>
      <c r="L472" s="23"/>
      <c r="M472" s="23"/>
      <c r="N472" s="23"/>
      <c r="O472" s="23"/>
      <c r="S472" s="23"/>
      <c r="T472" s="23"/>
      <c r="U472" s="23"/>
      <c r="V472" s="23"/>
    </row>
    <row r="473" spans="1:22" s="47" customFormat="1">
      <c r="A473" s="30"/>
      <c r="B473" s="51"/>
      <c r="C473" s="51"/>
      <c r="D473" s="30"/>
      <c r="E473" s="30"/>
      <c r="F473" s="30"/>
      <c r="G473" s="30"/>
      <c r="H473" s="30"/>
      <c r="I473" s="23"/>
      <c r="J473" s="23"/>
      <c r="K473" s="23"/>
      <c r="L473" s="23"/>
      <c r="M473" s="23"/>
      <c r="N473" s="23"/>
      <c r="O473" s="23"/>
      <c r="S473" s="23"/>
      <c r="T473" s="23"/>
      <c r="U473" s="23"/>
      <c r="V473" s="23"/>
    </row>
    <row r="474" spans="1:22" s="47" customFormat="1">
      <c r="A474" s="30"/>
      <c r="B474" s="51"/>
      <c r="C474" s="51"/>
      <c r="D474" s="30"/>
      <c r="E474" s="30"/>
      <c r="F474" s="30"/>
      <c r="G474" s="30"/>
      <c r="H474" s="30"/>
      <c r="I474" s="23"/>
      <c r="J474" s="23"/>
      <c r="K474" s="23"/>
      <c r="L474" s="23"/>
      <c r="M474" s="23"/>
      <c r="N474" s="23"/>
      <c r="O474" s="23"/>
      <c r="S474" s="23"/>
      <c r="T474" s="23"/>
      <c r="U474" s="23"/>
      <c r="V474" s="23"/>
    </row>
    <row r="475" spans="1:22" s="47" customFormat="1">
      <c r="A475" s="30"/>
      <c r="B475" s="51"/>
      <c r="C475" s="51"/>
      <c r="D475" s="30"/>
      <c r="E475" s="30"/>
      <c r="F475" s="30"/>
      <c r="G475" s="30"/>
      <c r="H475" s="30"/>
      <c r="I475" s="23"/>
      <c r="J475" s="23"/>
      <c r="K475" s="23"/>
      <c r="L475" s="23"/>
      <c r="M475" s="23"/>
      <c r="N475" s="23"/>
      <c r="O475" s="23"/>
      <c r="S475" s="23"/>
      <c r="T475" s="23"/>
      <c r="U475" s="23"/>
      <c r="V475" s="23"/>
    </row>
    <row r="476" spans="1:22" s="47" customFormat="1">
      <c r="A476" s="30"/>
      <c r="B476" s="51"/>
      <c r="C476" s="51"/>
      <c r="D476" s="30"/>
      <c r="E476" s="30"/>
      <c r="F476" s="30"/>
      <c r="G476" s="30"/>
      <c r="H476" s="30"/>
      <c r="I476" s="23"/>
      <c r="J476" s="23"/>
      <c r="K476" s="23"/>
      <c r="L476" s="23"/>
      <c r="M476" s="23"/>
      <c r="N476" s="23"/>
      <c r="O476" s="23"/>
      <c r="S476" s="23"/>
      <c r="T476" s="23"/>
      <c r="U476" s="23"/>
      <c r="V476" s="23"/>
    </row>
    <row r="477" spans="1:22" s="47" customFormat="1">
      <c r="A477" s="30"/>
      <c r="B477" s="51"/>
      <c r="C477" s="51"/>
      <c r="D477" s="30"/>
      <c r="E477" s="30"/>
      <c r="F477" s="30"/>
      <c r="G477" s="30"/>
      <c r="H477" s="30"/>
      <c r="I477" s="23"/>
      <c r="J477" s="23"/>
      <c r="K477" s="23"/>
      <c r="L477" s="23"/>
      <c r="M477" s="23"/>
      <c r="N477" s="23"/>
      <c r="O477" s="23"/>
      <c r="S477" s="23"/>
      <c r="T477" s="23"/>
      <c r="U477" s="23"/>
      <c r="V477" s="23"/>
    </row>
    <row r="478" spans="1:22" s="47" customFormat="1">
      <c r="A478" s="30"/>
      <c r="B478" s="51"/>
      <c r="C478" s="51"/>
      <c r="D478" s="30"/>
      <c r="E478" s="30"/>
      <c r="F478" s="30"/>
      <c r="G478" s="30"/>
      <c r="H478" s="30"/>
      <c r="I478" s="23"/>
      <c r="J478" s="23"/>
      <c r="K478" s="23"/>
      <c r="L478" s="23"/>
      <c r="M478" s="23"/>
      <c r="N478" s="23"/>
      <c r="O478" s="23"/>
      <c r="S478" s="23"/>
      <c r="T478" s="23"/>
      <c r="U478" s="23"/>
      <c r="V478" s="23"/>
    </row>
    <row r="479" spans="1:22" s="47" customFormat="1">
      <c r="A479" s="30"/>
      <c r="B479" s="51"/>
      <c r="C479" s="51"/>
      <c r="D479" s="30"/>
      <c r="E479" s="30"/>
      <c r="F479" s="30"/>
      <c r="G479" s="30"/>
      <c r="H479" s="30"/>
      <c r="I479" s="23"/>
      <c r="J479" s="23"/>
      <c r="K479" s="23"/>
      <c r="L479" s="23"/>
      <c r="M479" s="23"/>
      <c r="N479" s="23"/>
      <c r="O479" s="23"/>
      <c r="S479" s="23"/>
      <c r="T479" s="23"/>
      <c r="U479" s="23"/>
      <c r="V479" s="23"/>
    </row>
    <row r="480" spans="1:22" s="47" customFormat="1">
      <c r="A480" s="30"/>
      <c r="B480" s="51"/>
      <c r="C480" s="51"/>
      <c r="D480" s="30"/>
      <c r="E480" s="30"/>
      <c r="F480" s="30"/>
      <c r="G480" s="30"/>
      <c r="H480" s="30"/>
      <c r="I480" s="23"/>
      <c r="J480" s="23"/>
      <c r="K480" s="23"/>
      <c r="L480" s="23"/>
      <c r="M480" s="23"/>
      <c r="N480" s="23"/>
      <c r="O480" s="23"/>
      <c r="S480" s="23"/>
      <c r="T480" s="23"/>
      <c r="U480" s="23"/>
      <c r="V480" s="23"/>
    </row>
    <row r="481" spans="1:22" s="47" customFormat="1">
      <c r="A481" s="30"/>
      <c r="B481" s="51"/>
      <c r="C481" s="51"/>
      <c r="D481" s="30"/>
      <c r="E481" s="30"/>
      <c r="F481" s="30"/>
      <c r="G481" s="30"/>
      <c r="H481" s="30"/>
      <c r="I481" s="23"/>
      <c r="J481" s="23"/>
      <c r="K481" s="23"/>
      <c r="L481" s="23"/>
      <c r="M481" s="23"/>
      <c r="N481" s="23"/>
      <c r="O481" s="23"/>
      <c r="S481" s="23"/>
      <c r="T481" s="23"/>
      <c r="U481" s="23"/>
      <c r="V481" s="23"/>
    </row>
    <row r="482" spans="1:22" s="47" customFormat="1">
      <c r="A482" s="30"/>
      <c r="B482" s="51"/>
      <c r="C482" s="51"/>
      <c r="D482" s="30"/>
      <c r="E482" s="30"/>
      <c r="F482" s="30"/>
      <c r="G482" s="30"/>
      <c r="H482" s="30"/>
      <c r="I482" s="23"/>
      <c r="J482" s="23"/>
      <c r="K482" s="23"/>
      <c r="L482" s="23"/>
      <c r="M482" s="23"/>
      <c r="N482" s="23"/>
      <c r="O482" s="23"/>
      <c r="S482" s="23"/>
      <c r="T482" s="23"/>
      <c r="U482" s="23"/>
      <c r="V482" s="23"/>
    </row>
    <row r="483" spans="1:22" s="47" customFormat="1">
      <c r="A483" s="30"/>
      <c r="B483" s="51"/>
      <c r="C483" s="51"/>
      <c r="D483" s="30"/>
      <c r="E483" s="30"/>
      <c r="F483" s="30"/>
      <c r="G483" s="30"/>
      <c r="H483" s="30"/>
      <c r="I483" s="23"/>
      <c r="J483" s="23"/>
      <c r="K483" s="23"/>
      <c r="L483" s="23"/>
      <c r="M483" s="23"/>
      <c r="N483" s="23"/>
      <c r="O483" s="23"/>
      <c r="S483" s="23"/>
      <c r="T483" s="23"/>
      <c r="U483" s="23"/>
      <c r="V483" s="23"/>
    </row>
    <row r="484" spans="1:22" s="47" customFormat="1">
      <c r="A484" s="30"/>
      <c r="B484" s="51"/>
      <c r="C484" s="51"/>
      <c r="D484" s="30"/>
      <c r="E484" s="30"/>
      <c r="F484" s="30"/>
      <c r="G484" s="30"/>
      <c r="H484" s="30"/>
      <c r="I484" s="23"/>
      <c r="J484" s="23"/>
      <c r="K484" s="23"/>
      <c r="L484" s="23"/>
      <c r="M484" s="23"/>
      <c r="N484" s="23"/>
      <c r="O484" s="23"/>
      <c r="S484" s="23"/>
      <c r="T484" s="23"/>
      <c r="U484" s="23"/>
      <c r="V484" s="23"/>
    </row>
    <row r="485" spans="1:22" s="47" customFormat="1">
      <c r="A485" s="30"/>
      <c r="B485" s="51"/>
      <c r="C485" s="51"/>
      <c r="D485" s="30"/>
      <c r="E485" s="30"/>
      <c r="F485" s="30"/>
      <c r="G485" s="30"/>
      <c r="H485" s="30"/>
      <c r="I485" s="23"/>
      <c r="J485" s="23"/>
      <c r="K485" s="23"/>
      <c r="L485" s="23"/>
      <c r="M485" s="23"/>
      <c r="N485" s="23"/>
      <c r="O485" s="23"/>
      <c r="S485" s="23"/>
      <c r="T485" s="23"/>
      <c r="U485" s="23"/>
      <c r="V485" s="23"/>
    </row>
    <row r="486" spans="1:22" s="47" customFormat="1">
      <c r="A486" s="30"/>
      <c r="B486" s="51"/>
      <c r="C486" s="51"/>
      <c r="D486" s="30"/>
      <c r="E486" s="30"/>
      <c r="F486" s="30"/>
      <c r="G486" s="30"/>
      <c r="H486" s="30"/>
      <c r="I486" s="23"/>
      <c r="J486" s="23"/>
      <c r="K486" s="23"/>
      <c r="L486" s="23"/>
      <c r="M486" s="23"/>
      <c r="N486" s="23"/>
      <c r="O486" s="23"/>
      <c r="S486" s="23"/>
      <c r="T486" s="23"/>
      <c r="U486" s="23"/>
      <c r="V486" s="23"/>
    </row>
    <row r="487" spans="1:22" s="47" customFormat="1">
      <c r="A487" s="30"/>
      <c r="B487" s="51"/>
      <c r="C487" s="51"/>
      <c r="D487" s="30"/>
      <c r="E487" s="30"/>
      <c r="F487" s="30"/>
      <c r="G487" s="30"/>
      <c r="H487" s="30"/>
      <c r="I487" s="23"/>
      <c r="J487" s="23"/>
      <c r="K487" s="23"/>
      <c r="L487" s="23"/>
      <c r="M487" s="23"/>
      <c r="N487" s="23"/>
      <c r="O487" s="23"/>
      <c r="S487" s="23"/>
      <c r="T487" s="23"/>
      <c r="U487" s="23"/>
      <c r="V487" s="23"/>
    </row>
    <row r="488" spans="1:22" s="47" customFormat="1">
      <c r="A488" s="30"/>
      <c r="B488" s="51"/>
      <c r="C488" s="51"/>
      <c r="D488" s="30"/>
      <c r="E488" s="30"/>
      <c r="F488" s="30"/>
      <c r="G488" s="30"/>
      <c r="H488" s="30"/>
      <c r="I488" s="23"/>
      <c r="J488" s="23"/>
      <c r="K488" s="23"/>
      <c r="L488" s="23"/>
      <c r="M488" s="23"/>
      <c r="N488" s="23"/>
      <c r="O488" s="23"/>
      <c r="S488" s="23"/>
      <c r="T488" s="23"/>
      <c r="U488" s="23"/>
      <c r="V488" s="23"/>
    </row>
    <row r="489" spans="1:22" s="47" customFormat="1">
      <c r="A489" s="30"/>
      <c r="B489" s="51"/>
      <c r="C489" s="51"/>
      <c r="D489" s="30"/>
      <c r="E489" s="30"/>
      <c r="F489" s="30"/>
      <c r="G489" s="30"/>
      <c r="H489" s="30"/>
      <c r="I489" s="23"/>
      <c r="J489" s="23"/>
      <c r="K489" s="23"/>
      <c r="L489" s="23"/>
      <c r="M489" s="23"/>
      <c r="N489" s="23"/>
      <c r="O489" s="23"/>
      <c r="S489" s="23"/>
      <c r="T489" s="23"/>
      <c r="U489" s="23"/>
      <c r="V489" s="23"/>
    </row>
    <row r="490" spans="1:22" s="47" customFormat="1">
      <c r="A490" s="30"/>
      <c r="B490" s="51"/>
      <c r="C490" s="51"/>
      <c r="D490" s="30"/>
      <c r="E490" s="30"/>
      <c r="F490" s="30"/>
      <c r="G490" s="30"/>
      <c r="H490" s="30"/>
      <c r="I490" s="23"/>
      <c r="J490" s="23"/>
      <c r="K490" s="23"/>
      <c r="L490" s="23"/>
      <c r="M490" s="23"/>
      <c r="N490" s="23"/>
      <c r="O490" s="23"/>
      <c r="S490" s="23"/>
      <c r="T490" s="23"/>
      <c r="U490" s="23"/>
      <c r="V490" s="23"/>
    </row>
    <row r="491" spans="1:22" s="47" customFormat="1">
      <c r="A491" s="30"/>
      <c r="B491" s="51"/>
      <c r="C491" s="51"/>
      <c r="D491" s="30"/>
      <c r="E491" s="30"/>
      <c r="F491" s="30"/>
      <c r="G491" s="30"/>
      <c r="H491" s="30"/>
      <c r="I491" s="23"/>
      <c r="J491" s="23"/>
      <c r="K491" s="23"/>
      <c r="L491" s="23"/>
      <c r="M491" s="23"/>
      <c r="N491" s="23"/>
      <c r="O491" s="23"/>
      <c r="S491" s="23"/>
      <c r="T491" s="23"/>
      <c r="U491" s="23"/>
      <c r="V491" s="23"/>
    </row>
    <row r="492" spans="1:22" s="47" customFormat="1">
      <c r="A492" s="30"/>
      <c r="B492" s="51"/>
      <c r="C492" s="51"/>
      <c r="D492" s="30"/>
      <c r="E492" s="30"/>
      <c r="F492" s="30"/>
      <c r="G492" s="30"/>
      <c r="H492" s="30"/>
      <c r="I492" s="23"/>
      <c r="J492" s="23"/>
      <c r="K492" s="23"/>
      <c r="L492" s="23"/>
      <c r="M492" s="23"/>
      <c r="N492" s="23"/>
      <c r="O492" s="23"/>
      <c r="S492" s="23"/>
      <c r="T492" s="23"/>
      <c r="U492" s="23"/>
      <c r="V492" s="23"/>
    </row>
    <row r="493" spans="1:22" s="47" customFormat="1">
      <c r="A493" s="30"/>
      <c r="B493" s="51"/>
      <c r="C493" s="51"/>
      <c r="D493" s="30"/>
      <c r="E493" s="30"/>
      <c r="F493" s="30"/>
      <c r="G493" s="30"/>
      <c r="H493" s="30"/>
      <c r="I493" s="23"/>
      <c r="J493" s="23"/>
      <c r="K493" s="23"/>
      <c r="L493" s="23"/>
      <c r="M493" s="23"/>
      <c r="N493" s="23"/>
      <c r="O493" s="23"/>
      <c r="S493" s="23"/>
      <c r="T493" s="23"/>
      <c r="U493" s="23"/>
      <c r="V493" s="23"/>
    </row>
    <row r="494" spans="1:22" s="47" customFormat="1">
      <c r="A494" s="30"/>
      <c r="B494" s="51"/>
      <c r="C494" s="51"/>
      <c r="D494" s="30"/>
      <c r="E494" s="30"/>
      <c r="F494" s="30"/>
      <c r="G494" s="30"/>
      <c r="H494" s="30"/>
      <c r="I494" s="23"/>
      <c r="J494" s="23"/>
      <c r="K494" s="23"/>
      <c r="L494" s="23"/>
      <c r="M494" s="23"/>
      <c r="N494" s="23"/>
      <c r="O494" s="23"/>
      <c r="S494" s="23"/>
      <c r="T494" s="23"/>
      <c r="U494" s="23"/>
      <c r="V494" s="23"/>
    </row>
    <row r="495" spans="1:22" s="47" customFormat="1">
      <c r="A495" s="30"/>
      <c r="B495" s="51"/>
      <c r="C495" s="51"/>
      <c r="D495" s="30"/>
      <c r="E495" s="30"/>
      <c r="F495" s="30"/>
      <c r="G495" s="30"/>
      <c r="H495" s="30"/>
      <c r="I495" s="23"/>
      <c r="J495" s="23"/>
      <c r="K495" s="23"/>
      <c r="L495" s="23"/>
      <c r="M495" s="23"/>
      <c r="N495" s="23"/>
      <c r="O495" s="23"/>
      <c r="S495" s="23"/>
      <c r="T495" s="23"/>
      <c r="U495" s="23"/>
      <c r="V495" s="23"/>
    </row>
    <row r="496" spans="1:22" s="47" customFormat="1">
      <c r="A496" s="30"/>
      <c r="B496" s="51"/>
      <c r="C496" s="51"/>
      <c r="D496" s="30"/>
      <c r="E496" s="30"/>
      <c r="F496" s="30"/>
      <c r="G496" s="30"/>
      <c r="H496" s="30"/>
      <c r="I496" s="23"/>
      <c r="J496" s="23"/>
      <c r="K496" s="23"/>
      <c r="L496" s="23"/>
      <c r="M496" s="23"/>
      <c r="N496" s="23"/>
      <c r="O496" s="23"/>
      <c r="S496" s="23"/>
      <c r="T496" s="23"/>
      <c r="U496" s="23"/>
      <c r="V496" s="23"/>
    </row>
    <row r="497" spans="1:22" s="47" customFormat="1">
      <c r="A497" s="30"/>
      <c r="B497" s="51"/>
      <c r="C497" s="51"/>
      <c r="D497" s="30"/>
      <c r="E497" s="30"/>
      <c r="F497" s="30"/>
      <c r="G497" s="30"/>
      <c r="H497" s="30"/>
      <c r="I497" s="23"/>
      <c r="J497" s="23"/>
      <c r="K497" s="23"/>
      <c r="L497" s="23"/>
      <c r="M497" s="23"/>
      <c r="N497" s="23"/>
      <c r="O497" s="23"/>
      <c r="S497" s="23"/>
      <c r="T497" s="23"/>
      <c r="U497" s="23"/>
      <c r="V497" s="23"/>
    </row>
    <row r="498" spans="1:22" s="47" customFormat="1">
      <c r="A498" s="30"/>
      <c r="B498" s="51"/>
      <c r="C498" s="51"/>
      <c r="D498" s="30"/>
      <c r="E498" s="30"/>
      <c r="F498" s="30"/>
      <c r="G498" s="30"/>
      <c r="H498" s="30"/>
      <c r="I498" s="23"/>
      <c r="J498" s="23"/>
      <c r="K498" s="23"/>
      <c r="L498" s="23"/>
      <c r="M498" s="23"/>
      <c r="N498" s="23"/>
      <c r="O498" s="23"/>
      <c r="S498" s="23"/>
      <c r="T498" s="23"/>
      <c r="U498" s="23"/>
      <c r="V498" s="23"/>
    </row>
    <row r="499" spans="1:22" s="47" customFormat="1">
      <c r="A499" s="30"/>
      <c r="B499" s="51"/>
      <c r="C499" s="51"/>
      <c r="D499" s="30"/>
      <c r="E499" s="30"/>
      <c r="F499" s="30"/>
      <c r="G499" s="30"/>
      <c r="H499" s="30"/>
      <c r="I499" s="23"/>
      <c r="J499" s="23"/>
      <c r="K499" s="23"/>
      <c r="L499" s="23"/>
      <c r="M499" s="23"/>
      <c r="N499" s="23"/>
      <c r="O499" s="23"/>
      <c r="S499" s="23"/>
      <c r="T499" s="23"/>
      <c r="U499" s="23"/>
      <c r="V499" s="23"/>
    </row>
    <row r="500" spans="1:22" s="47" customFormat="1">
      <c r="A500" s="30"/>
      <c r="B500" s="51"/>
      <c r="C500" s="51"/>
      <c r="D500" s="30"/>
      <c r="E500" s="30"/>
      <c r="F500" s="30"/>
      <c r="G500" s="30"/>
      <c r="H500" s="30"/>
      <c r="I500" s="23"/>
      <c r="J500" s="23"/>
      <c r="K500" s="23"/>
      <c r="L500" s="23"/>
      <c r="M500" s="23"/>
      <c r="N500" s="23"/>
      <c r="O500" s="23"/>
      <c r="S500" s="23"/>
      <c r="T500" s="23"/>
      <c r="U500" s="23"/>
      <c r="V500" s="23"/>
    </row>
    <row r="501" spans="1:22" s="47" customFormat="1">
      <c r="A501" s="30"/>
      <c r="B501" s="51"/>
      <c r="C501" s="51"/>
      <c r="D501" s="30"/>
      <c r="E501" s="30"/>
      <c r="F501" s="30"/>
      <c r="G501" s="30"/>
      <c r="H501" s="30"/>
      <c r="I501" s="23"/>
      <c r="J501" s="23"/>
      <c r="K501" s="23"/>
      <c r="L501" s="23"/>
      <c r="M501" s="23"/>
      <c r="N501" s="23"/>
      <c r="O501" s="23"/>
      <c r="S501" s="23"/>
      <c r="T501" s="23"/>
      <c r="U501" s="23"/>
      <c r="V501" s="23"/>
    </row>
    <row r="502" spans="1:22" s="47" customFormat="1">
      <c r="A502" s="30"/>
      <c r="B502" s="51"/>
      <c r="C502" s="51"/>
      <c r="D502" s="30"/>
      <c r="E502" s="30"/>
      <c r="F502" s="30"/>
      <c r="G502" s="30"/>
      <c r="H502" s="30"/>
      <c r="I502" s="23"/>
      <c r="J502" s="23"/>
      <c r="K502" s="23"/>
      <c r="L502" s="23"/>
      <c r="M502" s="23"/>
      <c r="N502" s="23"/>
      <c r="O502" s="23"/>
      <c r="S502" s="23"/>
      <c r="T502" s="23"/>
      <c r="U502" s="23"/>
      <c r="V502" s="23"/>
    </row>
    <row r="503" spans="1:22" s="47" customFormat="1">
      <c r="A503" s="30"/>
      <c r="B503" s="51"/>
      <c r="C503" s="51"/>
      <c r="D503" s="30"/>
      <c r="E503" s="30"/>
      <c r="F503" s="30"/>
      <c r="G503" s="30"/>
      <c r="H503" s="30"/>
      <c r="I503" s="23"/>
      <c r="J503" s="23"/>
      <c r="K503" s="23"/>
      <c r="L503" s="23"/>
      <c r="M503" s="23"/>
      <c r="N503" s="23"/>
      <c r="O503" s="23"/>
      <c r="S503" s="23"/>
      <c r="T503" s="23"/>
      <c r="U503" s="23"/>
      <c r="V503" s="23"/>
    </row>
    <row r="504" spans="1:22" s="47" customFormat="1">
      <c r="A504" s="30"/>
      <c r="B504" s="51"/>
      <c r="C504" s="51"/>
      <c r="D504" s="30"/>
      <c r="E504" s="30"/>
      <c r="F504" s="30"/>
      <c r="G504" s="30"/>
      <c r="H504" s="30"/>
      <c r="I504" s="23"/>
      <c r="J504" s="23"/>
      <c r="K504" s="23"/>
      <c r="L504" s="23"/>
      <c r="M504" s="23"/>
      <c r="N504" s="23"/>
      <c r="O504" s="23"/>
      <c r="S504" s="23"/>
      <c r="T504" s="23"/>
      <c r="U504" s="23"/>
      <c r="V504" s="23"/>
    </row>
    <row r="505" spans="1:22" s="47" customFormat="1">
      <c r="A505" s="30"/>
      <c r="B505" s="51"/>
      <c r="C505" s="51"/>
      <c r="D505" s="30"/>
      <c r="E505" s="30"/>
      <c r="F505" s="30"/>
      <c r="G505" s="30"/>
      <c r="H505" s="30"/>
      <c r="I505" s="23"/>
      <c r="J505" s="23"/>
      <c r="K505" s="23"/>
      <c r="L505" s="23"/>
      <c r="M505" s="23"/>
      <c r="N505" s="23"/>
      <c r="O505" s="23"/>
      <c r="S505" s="23"/>
      <c r="T505" s="23"/>
      <c r="U505" s="23"/>
      <c r="V505" s="23"/>
    </row>
    <row r="506" spans="1:22" s="47" customFormat="1">
      <c r="A506" s="30"/>
      <c r="B506" s="51"/>
      <c r="C506" s="51"/>
      <c r="D506" s="30"/>
      <c r="E506" s="30"/>
      <c r="F506" s="30"/>
      <c r="G506" s="30"/>
      <c r="H506" s="30"/>
      <c r="I506" s="23"/>
      <c r="J506" s="23"/>
      <c r="K506" s="23"/>
      <c r="L506" s="23"/>
      <c r="M506" s="23"/>
      <c r="N506" s="23"/>
      <c r="O506" s="23"/>
      <c r="S506" s="23"/>
      <c r="T506" s="23"/>
      <c r="U506" s="23"/>
      <c r="V506" s="23"/>
    </row>
    <row r="507" spans="1:22" s="47" customFormat="1">
      <c r="A507" s="30"/>
      <c r="B507" s="51"/>
      <c r="C507" s="51"/>
      <c r="D507" s="30"/>
      <c r="E507" s="30"/>
      <c r="F507" s="30"/>
      <c r="G507" s="30"/>
      <c r="H507" s="30"/>
      <c r="I507" s="23"/>
      <c r="J507" s="23"/>
      <c r="K507" s="23"/>
      <c r="L507" s="23"/>
      <c r="M507" s="23"/>
      <c r="N507" s="23"/>
      <c r="O507" s="23"/>
      <c r="S507" s="23"/>
      <c r="T507" s="23"/>
      <c r="U507" s="23"/>
      <c r="V507" s="23"/>
    </row>
    <row r="508" spans="1:22" s="47" customFormat="1">
      <c r="A508" s="30"/>
      <c r="B508" s="51"/>
      <c r="C508" s="51"/>
      <c r="D508" s="30"/>
      <c r="E508" s="30"/>
      <c r="F508" s="30"/>
      <c r="G508" s="30"/>
      <c r="H508" s="30"/>
      <c r="I508" s="23"/>
      <c r="J508" s="23"/>
      <c r="K508" s="23"/>
      <c r="L508" s="23"/>
      <c r="M508" s="23"/>
      <c r="N508" s="23"/>
      <c r="O508" s="23"/>
      <c r="S508" s="23"/>
      <c r="T508" s="23"/>
      <c r="U508" s="23"/>
      <c r="V508" s="23"/>
    </row>
    <row r="509" spans="1:22" s="47" customFormat="1">
      <c r="A509" s="30"/>
      <c r="B509" s="51"/>
      <c r="C509" s="51"/>
      <c r="D509" s="30"/>
      <c r="E509" s="30"/>
      <c r="F509" s="30"/>
      <c r="G509" s="30"/>
      <c r="H509" s="30"/>
      <c r="I509" s="23"/>
      <c r="J509" s="23"/>
      <c r="K509" s="23"/>
      <c r="L509" s="23"/>
      <c r="M509" s="23"/>
      <c r="N509" s="23"/>
      <c r="O509" s="23"/>
      <c r="S509" s="23"/>
      <c r="T509" s="23"/>
      <c r="U509" s="23"/>
      <c r="V509" s="23"/>
    </row>
    <row r="510" spans="1:22" s="47" customFormat="1">
      <c r="A510" s="30"/>
      <c r="B510" s="51"/>
      <c r="C510" s="51"/>
      <c r="D510" s="30"/>
      <c r="E510" s="30"/>
      <c r="F510" s="30"/>
      <c r="G510" s="30"/>
      <c r="H510" s="30"/>
      <c r="I510" s="23"/>
      <c r="J510" s="23"/>
      <c r="K510" s="23"/>
      <c r="L510" s="23"/>
      <c r="M510" s="23"/>
      <c r="N510" s="23"/>
      <c r="O510" s="23"/>
      <c r="S510" s="23"/>
      <c r="T510" s="23"/>
      <c r="U510" s="23"/>
      <c r="V510" s="23"/>
    </row>
    <row r="511" spans="1:22" s="47" customFormat="1">
      <c r="A511" s="30"/>
      <c r="B511" s="51"/>
      <c r="C511" s="51"/>
      <c r="D511" s="30"/>
      <c r="E511" s="30"/>
      <c r="F511" s="30"/>
      <c r="G511" s="30"/>
      <c r="H511" s="30"/>
      <c r="I511" s="23"/>
      <c r="J511" s="23"/>
      <c r="K511" s="23"/>
      <c r="L511" s="23"/>
      <c r="M511" s="23"/>
      <c r="N511" s="23"/>
      <c r="O511" s="23"/>
      <c r="S511" s="23"/>
      <c r="T511" s="23"/>
      <c r="U511" s="23"/>
      <c r="V511" s="23"/>
    </row>
    <row r="512" spans="1:22" s="47" customFormat="1">
      <c r="A512" s="30"/>
      <c r="B512" s="51"/>
      <c r="C512" s="51"/>
      <c r="D512" s="30"/>
      <c r="E512" s="30"/>
      <c r="F512" s="30"/>
      <c r="G512" s="30"/>
      <c r="H512" s="30"/>
      <c r="I512" s="23"/>
      <c r="J512" s="23"/>
      <c r="K512" s="23"/>
      <c r="L512" s="23"/>
      <c r="M512" s="23"/>
      <c r="N512" s="23"/>
      <c r="O512" s="23"/>
      <c r="S512" s="23"/>
      <c r="T512" s="23"/>
      <c r="U512" s="23"/>
      <c r="V512" s="23"/>
    </row>
    <row r="513" spans="1:22" s="47" customFormat="1">
      <c r="A513" s="30"/>
      <c r="B513" s="51"/>
      <c r="C513" s="51"/>
      <c r="D513" s="30"/>
      <c r="E513" s="30"/>
      <c r="F513" s="30"/>
      <c r="G513" s="30"/>
      <c r="H513" s="30"/>
      <c r="I513" s="23"/>
      <c r="J513" s="23"/>
      <c r="K513" s="23"/>
      <c r="L513" s="23"/>
      <c r="M513" s="23"/>
      <c r="N513" s="23"/>
      <c r="O513" s="23"/>
      <c r="S513" s="23"/>
      <c r="T513" s="23"/>
      <c r="U513" s="23"/>
      <c r="V513" s="23"/>
    </row>
    <row r="514" spans="1:22" s="47" customFormat="1">
      <c r="A514" s="30"/>
      <c r="B514" s="51"/>
      <c r="C514" s="51"/>
      <c r="D514" s="30"/>
      <c r="E514" s="30"/>
      <c r="F514" s="30"/>
      <c r="G514" s="30"/>
      <c r="H514" s="30"/>
      <c r="I514" s="23"/>
      <c r="J514" s="23"/>
      <c r="K514" s="23"/>
      <c r="L514" s="23"/>
      <c r="M514" s="23"/>
      <c r="N514" s="23"/>
      <c r="O514" s="23"/>
      <c r="S514" s="23"/>
      <c r="T514" s="23"/>
      <c r="U514" s="23"/>
      <c r="V514" s="23"/>
    </row>
    <row r="515" spans="1:22" s="47" customFormat="1">
      <c r="A515" s="30"/>
      <c r="B515" s="51"/>
      <c r="C515" s="51"/>
      <c r="D515" s="30"/>
      <c r="E515" s="30"/>
      <c r="F515" s="30"/>
      <c r="G515" s="30"/>
      <c r="H515" s="30"/>
      <c r="I515" s="23"/>
      <c r="J515" s="23"/>
      <c r="K515" s="23"/>
      <c r="L515" s="23"/>
      <c r="M515" s="23"/>
      <c r="N515" s="23"/>
      <c r="O515" s="23"/>
      <c r="S515" s="23"/>
      <c r="T515" s="23"/>
      <c r="U515" s="23"/>
      <c r="V515" s="23"/>
    </row>
    <row r="516" spans="1:22" s="47" customFormat="1">
      <c r="A516" s="30"/>
      <c r="B516" s="51"/>
      <c r="C516" s="51"/>
      <c r="D516" s="30"/>
      <c r="E516" s="30"/>
      <c r="F516" s="30"/>
      <c r="G516" s="30"/>
      <c r="H516" s="30"/>
      <c r="I516" s="23"/>
      <c r="J516" s="23"/>
      <c r="K516" s="23"/>
      <c r="L516" s="23"/>
      <c r="M516" s="23"/>
      <c r="N516" s="23"/>
      <c r="O516" s="23"/>
      <c r="S516" s="23"/>
      <c r="T516" s="23"/>
      <c r="U516" s="23"/>
      <c r="V516" s="23"/>
    </row>
    <row r="517" spans="1:22" s="47" customFormat="1">
      <c r="A517" s="30"/>
      <c r="B517" s="51"/>
      <c r="C517" s="51"/>
      <c r="D517" s="30"/>
      <c r="E517" s="30"/>
      <c r="F517" s="30"/>
      <c r="G517" s="30"/>
      <c r="H517" s="30"/>
      <c r="I517" s="23"/>
      <c r="J517" s="23"/>
      <c r="K517" s="23"/>
      <c r="L517" s="23"/>
      <c r="M517" s="23"/>
      <c r="N517" s="23"/>
      <c r="O517" s="23"/>
      <c r="S517" s="23"/>
      <c r="T517" s="23"/>
      <c r="U517" s="23"/>
      <c r="V517" s="23"/>
    </row>
    <row r="518" spans="1:22" s="47" customFormat="1">
      <c r="A518" s="30"/>
      <c r="B518" s="51"/>
      <c r="C518" s="51"/>
      <c r="D518" s="30"/>
      <c r="E518" s="30"/>
      <c r="F518" s="30"/>
      <c r="G518" s="30"/>
      <c r="H518" s="30"/>
      <c r="I518" s="23"/>
      <c r="J518" s="23"/>
      <c r="K518" s="23"/>
      <c r="L518" s="23"/>
      <c r="M518" s="23"/>
      <c r="N518" s="23"/>
      <c r="O518" s="23"/>
      <c r="S518" s="23"/>
      <c r="T518" s="23"/>
      <c r="U518" s="23"/>
      <c r="V518" s="23"/>
    </row>
    <row r="519" spans="1:22" s="47" customFormat="1">
      <c r="A519" s="30"/>
      <c r="B519" s="51"/>
      <c r="C519" s="51"/>
      <c r="D519" s="30"/>
      <c r="E519" s="30"/>
      <c r="F519" s="30"/>
      <c r="G519" s="30"/>
      <c r="H519" s="30"/>
      <c r="I519" s="23"/>
      <c r="J519" s="23"/>
      <c r="K519" s="23"/>
      <c r="L519" s="23"/>
      <c r="M519" s="23"/>
      <c r="N519" s="23"/>
      <c r="O519" s="23"/>
      <c r="S519" s="23"/>
      <c r="T519" s="23"/>
      <c r="U519" s="23"/>
      <c r="V519" s="23"/>
    </row>
    <row r="520" spans="1:22" s="47" customFormat="1">
      <c r="A520" s="30"/>
      <c r="B520" s="51"/>
      <c r="C520" s="51"/>
      <c r="D520" s="30"/>
      <c r="E520" s="30"/>
      <c r="F520" s="30"/>
      <c r="G520" s="30"/>
      <c r="H520" s="30"/>
      <c r="I520" s="23"/>
      <c r="J520" s="23"/>
      <c r="K520" s="23"/>
      <c r="L520" s="23"/>
      <c r="M520" s="23"/>
      <c r="N520" s="23"/>
      <c r="O520" s="23"/>
      <c r="S520" s="23"/>
      <c r="T520" s="23"/>
      <c r="U520" s="23"/>
      <c r="V520" s="23"/>
    </row>
    <row r="521" spans="1:22" s="47" customFormat="1">
      <c r="A521" s="30"/>
      <c r="B521" s="51"/>
      <c r="C521" s="51"/>
      <c r="D521" s="30"/>
      <c r="E521" s="30"/>
      <c r="F521" s="30"/>
      <c r="G521" s="30"/>
      <c r="H521" s="30"/>
      <c r="I521" s="23"/>
      <c r="J521" s="23"/>
      <c r="K521" s="23"/>
      <c r="L521" s="23"/>
      <c r="M521" s="23"/>
      <c r="N521" s="23"/>
      <c r="O521" s="23"/>
      <c r="S521" s="23"/>
      <c r="T521" s="23"/>
      <c r="U521" s="23"/>
      <c r="V521" s="23"/>
    </row>
    <row r="522" spans="1:22" s="47" customFormat="1">
      <c r="A522" s="30"/>
      <c r="B522" s="51"/>
      <c r="C522" s="51"/>
      <c r="D522" s="30"/>
      <c r="E522" s="30"/>
      <c r="F522" s="30"/>
      <c r="G522" s="30"/>
      <c r="H522" s="30"/>
      <c r="I522" s="23"/>
      <c r="J522" s="23"/>
      <c r="K522" s="23"/>
      <c r="L522" s="23"/>
      <c r="M522" s="23"/>
      <c r="N522" s="23"/>
      <c r="O522" s="23"/>
      <c r="S522" s="23"/>
      <c r="T522" s="23"/>
      <c r="U522" s="23"/>
      <c r="V522" s="23"/>
    </row>
    <row r="523" spans="1:22" s="47" customFormat="1">
      <c r="A523" s="30"/>
      <c r="B523" s="51"/>
      <c r="C523" s="51"/>
      <c r="D523" s="30"/>
      <c r="E523" s="30"/>
      <c r="F523" s="30"/>
      <c r="G523" s="30"/>
      <c r="H523" s="30"/>
      <c r="I523" s="23"/>
      <c r="J523" s="23"/>
      <c r="K523" s="23"/>
      <c r="L523" s="23"/>
      <c r="M523" s="23"/>
      <c r="N523" s="23"/>
      <c r="O523" s="23"/>
      <c r="S523" s="23"/>
      <c r="T523" s="23"/>
      <c r="U523" s="23"/>
      <c r="V523" s="23"/>
    </row>
    <row r="524" spans="1:22" s="47" customFormat="1">
      <c r="A524" s="30"/>
      <c r="B524" s="51"/>
      <c r="C524" s="51"/>
      <c r="D524" s="30"/>
      <c r="E524" s="30"/>
      <c r="F524" s="30"/>
      <c r="G524" s="30"/>
      <c r="H524" s="30"/>
      <c r="I524" s="23"/>
      <c r="J524" s="23"/>
      <c r="K524" s="23"/>
      <c r="L524" s="23"/>
      <c r="M524" s="23"/>
      <c r="N524" s="23"/>
      <c r="O524" s="23"/>
      <c r="S524" s="23"/>
      <c r="T524" s="23"/>
      <c r="U524" s="23"/>
      <c r="V524" s="23"/>
    </row>
    <row r="525" spans="1:22" s="47" customFormat="1">
      <c r="A525" s="30"/>
      <c r="B525" s="51"/>
      <c r="C525" s="51"/>
      <c r="D525" s="30"/>
      <c r="E525" s="30"/>
      <c r="F525" s="30"/>
      <c r="G525" s="30"/>
      <c r="H525" s="30"/>
      <c r="I525" s="23"/>
      <c r="J525" s="23"/>
      <c r="K525" s="23"/>
      <c r="L525" s="23"/>
      <c r="M525" s="23"/>
      <c r="N525" s="23"/>
      <c r="O525" s="23"/>
      <c r="S525" s="23"/>
      <c r="T525" s="23"/>
      <c r="U525" s="23"/>
      <c r="V525" s="23"/>
    </row>
    <row r="526" spans="1:22" s="47" customFormat="1">
      <c r="A526" s="30"/>
      <c r="B526" s="51"/>
      <c r="C526" s="51"/>
      <c r="D526" s="30"/>
      <c r="E526" s="30"/>
      <c r="F526" s="30"/>
      <c r="G526" s="30"/>
      <c r="H526" s="30"/>
      <c r="I526" s="23"/>
      <c r="J526" s="23"/>
      <c r="K526" s="23"/>
      <c r="L526" s="23"/>
      <c r="M526" s="23"/>
      <c r="N526" s="23"/>
      <c r="O526" s="23"/>
      <c r="S526" s="23"/>
      <c r="T526" s="23"/>
      <c r="U526" s="23"/>
      <c r="V526" s="23"/>
    </row>
    <row r="527" spans="1:22" s="47" customFormat="1">
      <c r="A527" s="30"/>
      <c r="B527" s="51"/>
      <c r="C527" s="51"/>
      <c r="D527" s="30"/>
      <c r="E527" s="30"/>
      <c r="F527" s="30"/>
      <c r="G527" s="30"/>
      <c r="H527" s="30"/>
      <c r="I527" s="23"/>
      <c r="J527" s="23"/>
      <c r="K527" s="23"/>
      <c r="L527" s="23"/>
      <c r="M527" s="23"/>
      <c r="N527" s="23"/>
      <c r="O527" s="23"/>
      <c r="S527" s="23"/>
      <c r="T527" s="23"/>
      <c r="U527" s="23"/>
      <c r="V527" s="23"/>
    </row>
    <row r="528" spans="1:22" s="47" customFormat="1">
      <c r="A528" s="30"/>
      <c r="B528" s="51"/>
      <c r="C528" s="51"/>
      <c r="D528" s="30"/>
      <c r="E528" s="30"/>
      <c r="F528" s="30"/>
      <c r="G528" s="30"/>
      <c r="H528" s="30"/>
      <c r="I528" s="23"/>
      <c r="J528" s="23"/>
      <c r="K528" s="23"/>
      <c r="L528" s="23"/>
      <c r="M528" s="23"/>
      <c r="N528" s="23"/>
      <c r="O528" s="23"/>
      <c r="S528" s="23"/>
      <c r="T528" s="23"/>
      <c r="U528" s="23"/>
      <c r="V528" s="23"/>
    </row>
    <row r="529" spans="1:22" s="47" customFormat="1">
      <c r="A529" s="30"/>
      <c r="B529" s="51"/>
      <c r="C529" s="51"/>
      <c r="D529" s="30"/>
      <c r="E529" s="30"/>
      <c r="F529" s="30"/>
      <c r="G529" s="30"/>
      <c r="H529" s="30"/>
      <c r="I529" s="23"/>
      <c r="J529" s="23"/>
      <c r="K529" s="23"/>
      <c r="L529" s="23"/>
      <c r="M529" s="23"/>
      <c r="N529" s="23"/>
      <c r="O529" s="23"/>
      <c r="S529" s="23"/>
      <c r="T529" s="23"/>
      <c r="U529" s="23"/>
      <c r="V529" s="23"/>
    </row>
    <row r="530" spans="1:22" s="47" customFormat="1">
      <c r="A530" s="30"/>
      <c r="B530" s="51"/>
      <c r="C530" s="51"/>
      <c r="D530" s="30"/>
      <c r="E530" s="30"/>
      <c r="F530" s="30"/>
      <c r="G530" s="30"/>
      <c r="H530" s="30"/>
      <c r="I530" s="23"/>
      <c r="J530" s="23"/>
      <c r="K530" s="23"/>
      <c r="L530" s="23"/>
      <c r="M530" s="23"/>
      <c r="N530" s="23"/>
      <c r="O530" s="23"/>
      <c r="S530" s="23"/>
      <c r="T530" s="23"/>
      <c r="U530" s="23"/>
      <c r="V530" s="23"/>
    </row>
    <row r="531" spans="1:22" s="47" customFormat="1">
      <c r="A531" s="30"/>
      <c r="B531" s="51"/>
      <c r="C531" s="51"/>
      <c r="D531" s="30"/>
      <c r="E531" s="30"/>
      <c r="F531" s="30"/>
      <c r="G531" s="30"/>
      <c r="H531" s="30"/>
      <c r="I531" s="23"/>
      <c r="J531" s="23"/>
      <c r="K531" s="23"/>
      <c r="L531" s="23"/>
      <c r="M531" s="23"/>
      <c r="N531" s="23"/>
      <c r="O531" s="23"/>
      <c r="S531" s="23"/>
      <c r="T531" s="23"/>
      <c r="U531" s="23"/>
      <c r="V531" s="23"/>
    </row>
    <row r="532" spans="1:22" s="47" customFormat="1">
      <c r="A532" s="30"/>
      <c r="B532" s="51"/>
      <c r="C532" s="51"/>
      <c r="D532" s="30"/>
      <c r="E532" s="30"/>
      <c r="F532" s="30"/>
      <c r="G532" s="30"/>
      <c r="H532" s="30"/>
      <c r="I532" s="23"/>
      <c r="J532" s="23"/>
      <c r="K532" s="23"/>
      <c r="L532" s="23"/>
      <c r="M532" s="23"/>
      <c r="N532" s="23"/>
      <c r="O532" s="23"/>
      <c r="S532" s="23"/>
      <c r="T532" s="23"/>
      <c r="U532" s="23"/>
      <c r="V532" s="23"/>
    </row>
    <row r="533" spans="1:22" s="47" customFormat="1">
      <c r="A533" s="30"/>
      <c r="B533" s="51"/>
      <c r="C533" s="51"/>
      <c r="D533" s="30"/>
      <c r="E533" s="30"/>
      <c r="F533" s="30"/>
      <c r="G533" s="30"/>
      <c r="H533" s="30"/>
      <c r="I533" s="23"/>
      <c r="J533" s="23"/>
      <c r="K533" s="23"/>
      <c r="L533" s="23"/>
      <c r="M533" s="23"/>
      <c r="N533" s="23"/>
      <c r="O533" s="23"/>
      <c r="S533" s="23"/>
      <c r="T533" s="23"/>
      <c r="U533" s="23"/>
      <c r="V533" s="23"/>
    </row>
    <row r="534" spans="1:22" s="47" customFormat="1">
      <c r="A534" s="30"/>
      <c r="B534" s="51"/>
      <c r="C534" s="51"/>
      <c r="D534" s="30"/>
      <c r="E534" s="30"/>
      <c r="F534" s="30"/>
      <c r="G534" s="30"/>
      <c r="H534" s="30"/>
      <c r="I534" s="23"/>
      <c r="J534" s="23"/>
      <c r="K534" s="23"/>
      <c r="L534" s="23"/>
      <c r="M534" s="23"/>
      <c r="N534" s="23"/>
      <c r="O534" s="23"/>
      <c r="S534" s="23"/>
      <c r="T534" s="23"/>
      <c r="U534" s="23"/>
      <c r="V534" s="23"/>
    </row>
    <row r="535" spans="1:22" s="47" customFormat="1">
      <c r="A535" s="30"/>
      <c r="B535" s="51"/>
      <c r="C535" s="51"/>
      <c r="D535" s="30"/>
      <c r="E535" s="30"/>
      <c r="F535" s="30"/>
      <c r="G535" s="30"/>
      <c r="H535" s="30"/>
      <c r="I535" s="23"/>
      <c r="J535" s="23"/>
      <c r="K535" s="23"/>
      <c r="L535" s="23"/>
      <c r="M535" s="23"/>
      <c r="N535" s="23"/>
      <c r="O535" s="23"/>
      <c r="S535" s="23"/>
      <c r="T535" s="23"/>
      <c r="U535" s="23"/>
      <c r="V535" s="23"/>
    </row>
    <row r="536" spans="1:22" s="47" customFormat="1">
      <c r="A536" s="30"/>
      <c r="B536" s="51"/>
      <c r="C536" s="51"/>
      <c r="D536" s="30"/>
      <c r="E536" s="30"/>
      <c r="F536" s="30"/>
      <c r="G536" s="30"/>
      <c r="H536" s="30"/>
      <c r="I536" s="23"/>
      <c r="J536" s="23"/>
      <c r="K536" s="23"/>
      <c r="L536" s="23"/>
      <c r="M536" s="23"/>
      <c r="N536" s="23"/>
      <c r="O536" s="23"/>
      <c r="S536" s="23"/>
      <c r="T536" s="23"/>
      <c r="U536" s="23"/>
      <c r="V536" s="23"/>
    </row>
    <row r="537" spans="1:22" s="47" customFormat="1">
      <c r="A537" s="30"/>
      <c r="B537" s="51"/>
      <c r="C537" s="51"/>
      <c r="D537" s="30"/>
      <c r="E537" s="30"/>
      <c r="F537" s="30"/>
      <c r="G537" s="30"/>
      <c r="H537" s="30"/>
      <c r="I537" s="23"/>
      <c r="J537" s="23"/>
      <c r="K537" s="23"/>
      <c r="L537" s="23"/>
      <c r="M537" s="23"/>
      <c r="N537" s="23"/>
      <c r="O537" s="23"/>
      <c r="S537" s="23"/>
      <c r="T537" s="23"/>
      <c r="U537" s="23"/>
      <c r="V537" s="23"/>
    </row>
    <row r="538" spans="1:22" s="47" customFormat="1">
      <c r="A538" s="30"/>
      <c r="B538" s="51"/>
      <c r="C538" s="51"/>
      <c r="D538" s="30"/>
      <c r="E538" s="30"/>
      <c r="F538" s="30"/>
      <c r="G538" s="30"/>
      <c r="H538" s="30"/>
      <c r="I538" s="23"/>
      <c r="J538" s="23"/>
      <c r="K538" s="23"/>
      <c r="L538" s="23"/>
      <c r="M538" s="23"/>
      <c r="N538" s="23"/>
      <c r="O538" s="23"/>
      <c r="S538" s="23"/>
      <c r="T538" s="23"/>
      <c r="U538" s="23"/>
      <c r="V538" s="23"/>
    </row>
    <row r="539" spans="1:22" s="47" customFormat="1">
      <c r="A539" s="30"/>
      <c r="B539" s="51"/>
      <c r="C539" s="51"/>
      <c r="D539" s="30"/>
      <c r="E539" s="30"/>
      <c r="F539" s="30"/>
      <c r="G539" s="30"/>
      <c r="H539" s="30"/>
      <c r="I539" s="23"/>
      <c r="J539" s="23"/>
      <c r="K539" s="23"/>
      <c r="L539" s="23"/>
      <c r="M539" s="23"/>
      <c r="N539" s="23"/>
      <c r="O539" s="23"/>
      <c r="S539" s="23"/>
      <c r="T539" s="23"/>
      <c r="U539" s="23"/>
      <c r="V539" s="23"/>
    </row>
    <row r="540" spans="1:22" s="47" customFormat="1">
      <c r="A540" s="30"/>
      <c r="B540" s="51"/>
      <c r="C540" s="51"/>
      <c r="D540" s="30"/>
      <c r="E540" s="30"/>
      <c r="F540" s="30"/>
      <c r="G540" s="30"/>
      <c r="H540" s="30"/>
      <c r="I540" s="23"/>
      <c r="J540" s="23"/>
      <c r="K540" s="23"/>
      <c r="L540" s="23"/>
      <c r="M540" s="23"/>
      <c r="N540" s="23"/>
      <c r="O540" s="23"/>
      <c r="S540" s="23"/>
      <c r="T540" s="23"/>
      <c r="U540" s="23"/>
      <c r="V540" s="23"/>
    </row>
    <row r="541" spans="1:22" s="47" customFormat="1">
      <c r="A541" s="30"/>
      <c r="B541" s="51"/>
      <c r="C541" s="51"/>
      <c r="D541" s="30"/>
      <c r="E541" s="30"/>
      <c r="F541" s="30"/>
      <c r="G541" s="30"/>
      <c r="H541" s="30"/>
      <c r="I541" s="23"/>
      <c r="J541" s="23"/>
      <c r="K541" s="23"/>
      <c r="L541" s="23"/>
      <c r="M541" s="23"/>
      <c r="N541" s="23"/>
      <c r="O541" s="23"/>
      <c r="S541" s="23"/>
      <c r="T541" s="23"/>
      <c r="U541" s="23"/>
      <c r="V541" s="23"/>
    </row>
    <row r="542" spans="1:22" s="47" customFormat="1">
      <c r="A542" s="30"/>
      <c r="B542" s="51"/>
      <c r="C542" s="51"/>
      <c r="D542" s="30"/>
      <c r="E542" s="30"/>
      <c r="F542" s="30"/>
      <c r="G542" s="30"/>
      <c r="H542" s="30"/>
      <c r="I542" s="23"/>
      <c r="J542" s="23"/>
      <c r="K542" s="23"/>
      <c r="L542" s="23"/>
      <c r="M542" s="23"/>
      <c r="N542" s="23"/>
      <c r="O542" s="23"/>
      <c r="S542" s="23"/>
      <c r="T542" s="23"/>
      <c r="U542" s="23"/>
      <c r="V542" s="23"/>
    </row>
    <row r="543" spans="1:22" s="47" customFormat="1">
      <c r="A543" s="30"/>
      <c r="B543" s="51"/>
      <c r="C543" s="51"/>
      <c r="D543" s="30"/>
      <c r="E543" s="30"/>
      <c r="F543" s="30"/>
      <c r="G543" s="30"/>
      <c r="H543" s="30"/>
      <c r="I543" s="23"/>
      <c r="J543" s="23"/>
      <c r="K543" s="23"/>
      <c r="L543" s="23"/>
      <c r="M543" s="23"/>
      <c r="N543" s="23"/>
      <c r="O543" s="23"/>
      <c r="S543" s="23"/>
      <c r="T543" s="23"/>
      <c r="U543" s="23"/>
      <c r="V543" s="23"/>
    </row>
    <row r="544" spans="1:22" s="47" customFormat="1">
      <c r="A544" s="30"/>
      <c r="B544" s="51"/>
      <c r="C544" s="51"/>
      <c r="D544" s="30"/>
      <c r="E544" s="30"/>
      <c r="F544" s="30"/>
      <c r="G544" s="30"/>
      <c r="H544" s="30"/>
      <c r="I544" s="23"/>
      <c r="J544" s="23"/>
      <c r="K544" s="23"/>
      <c r="L544" s="23"/>
      <c r="M544" s="23"/>
      <c r="N544" s="23"/>
      <c r="O544" s="23"/>
      <c r="S544" s="23"/>
      <c r="T544" s="23"/>
      <c r="U544" s="23"/>
      <c r="V544" s="23"/>
    </row>
    <row r="545" spans="1:22" s="47" customFormat="1">
      <c r="A545" s="30"/>
      <c r="B545" s="51"/>
      <c r="C545" s="51"/>
      <c r="D545" s="30"/>
      <c r="E545" s="30"/>
      <c r="F545" s="30"/>
      <c r="G545" s="30"/>
      <c r="H545" s="30"/>
      <c r="I545" s="23"/>
      <c r="J545" s="23"/>
      <c r="K545" s="23"/>
      <c r="L545" s="23"/>
      <c r="M545" s="23"/>
      <c r="N545" s="23"/>
      <c r="O545" s="23"/>
      <c r="S545" s="23"/>
      <c r="T545" s="23"/>
      <c r="U545" s="23"/>
      <c r="V545" s="23"/>
    </row>
    <row r="546" spans="1:22" s="47" customFormat="1">
      <c r="A546" s="30"/>
      <c r="B546" s="51"/>
      <c r="C546" s="51"/>
      <c r="D546" s="30"/>
      <c r="E546" s="30"/>
      <c r="F546" s="30"/>
      <c r="G546" s="30"/>
      <c r="H546" s="30"/>
      <c r="I546" s="23"/>
      <c r="J546" s="23"/>
      <c r="K546" s="23"/>
      <c r="L546" s="23"/>
      <c r="M546" s="23"/>
      <c r="N546" s="23"/>
      <c r="O546" s="23"/>
      <c r="S546" s="23"/>
      <c r="T546" s="23"/>
      <c r="U546" s="23"/>
      <c r="V546" s="23"/>
    </row>
    <row r="547" spans="1:22" s="47" customFormat="1">
      <c r="A547" s="30"/>
      <c r="B547" s="51"/>
      <c r="C547" s="51"/>
      <c r="D547" s="30"/>
      <c r="E547" s="30"/>
      <c r="F547" s="30"/>
      <c r="G547" s="30"/>
      <c r="H547" s="30"/>
      <c r="I547" s="23"/>
      <c r="J547" s="23"/>
      <c r="K547" s="23"/>
      <c r="L547" s="23"/>
      <c r="M547" s="23"/>
      <c r="N547" s="23"/>
      <c r="O547" s="23"/>
      <c r="S547" s="23"/>
      <c r="T547" s="23"/>
      <c r="U547" s="23"/>
      <c r="V547" s="23"/>
    </row>
    <row r="548" spans="1:22" s="47" customFormat="1">
      <c r="A548" s="30"/>
      <c r="B548" s="51"/>
      <c r="C548" s="51"/>
      <c r="D548" s="30"/>
      <c r="E548" s="30"/>
      <c r="F548" s="30"/>
      <c r="G548" s="30"/>
      <c r="H548" s="30"/>
      <c r="I548" s="23"/>
      <c r="J548" s="23"/>
      <c r="K548" s="23"/>
      <c r="L548" s="23"/>
      <c r="M548" s="23"/>
      <c r="N548" s="23"/>
      <c r="O548" s="23"/>
      <c r="S548" s="23"/>
      <c r="T548" s="23"/>
      <c r="U548" s="23"/>
      <c r="V548" s="23"/>
    </row>
    <row r="549" spans="1:22" s="47" customFormat="1">
      <c r="A549" s="30"/>
      <c r="B549" s="51"/>
      <c r="C549" s="51"/>
      <c r="D549" s="30"/>
      <c r="E549" s="30"/>
      <c r="F549" s="30"/>
      <c r="G549" s="30"/>
      <c r="H549" s="30"/>
      <c r="I549" s="23"/>
      <c r="J549" s="23"/>
      <c r="K549" s="23"/>
      <c r="L549" s="23"/>
      <c r="M549" s="23"/>
      <c r="N549" s="23"/>
      <c r="O549" s="23"/>
      <c r="S549" s="23"/>
      <c r="T549" s="23"/>
      <c r="U549" s="23"/>
      <c r="V549" s="23"/>
    </row>
    <row r="550" spans="1:22" s="47" customFormat="1">
      <c r="A550" s="30"/>
      <c r="B550" s="51"/>
      <c r="C550" s="51"/>
      <c r="D550" s="30"/>
      <c r="E550" s="30"/>
      <c r="F550" s="30"/>
      <c r="G550" s="30"/>
      <c r="H550" s="30"/>
      <c r="I550" s="23"/>
      <c r="J550" s="23"/>
      <c r="K550" s="23"/>
      <c r="L550" s="23"/>
      <c r="M550" s="23"/>
      <c r="N550" s="23"/>
      <c r="O550" s="23"/>
      <c r="S550" s="23"/>
      <c r="T550" s="23"/>
      <c r="U550" s="23"/>
      <c r="V550" s="23"/>
    </row>
    <row r="551" spans="1:22" s="47" customFormat="1">
      <c r="A551" s="30"/>
      <c r="B551" s="51"/>
      <c r="C551" s="51"/>
      <c r="D551" s="30"/>
      <c r="E551" s="30"/>
      <c r="F551" s="30"/>
      <c r="G551" s="30"/>
      <c r="H551" s="30"/>
      <c r="I551" s="23"/>
      <c r="J551" s="23"/>
      <c r="K551" s="23"/>
      <c r="L551" s="23"/>
      <c r="M551" s="23"/>
      <c r="N551" s="23"/>
      <c r="O551" s="23"/>
      <c r="S551" s="23"/>
      <c r="T551" s="23"/>
      <c r="U551" s="23"/>
      <c r="V551" s="23"/>
    </row>
    <row r="552" spans="1:22" s="47" customFormat="1">
      <c r="A552" s="30"/>
      <c r="B552" s="51"/>
      <c r="C552" s="51"/>
      <c r="D552" s="30"/>
      <c r="E552" s="30"/>
      <c r="F552" s="30"/>
      <c r="G552" s="30"/>
      <c r="H552" s="30"/>
      <c r="I552" s="23"/>
      <c r="J552" s="23"/>
      <c r="K552" s="23"/>
      <c r="L552" s="23"/>
      <c r="M552" s="23"/>
      <c r="N552" s="23"/>
      <c r="O552" s="23"/>
      <c r="S552" s="23"/>
      <c r="T552" s="23"/>
      <c r="U552" s="23"/>
      <c r="V552" s="23"/>
    </row>
    <row r="553" spans="1:22" s="47" customFormat="1">
      <c r="A553" s="30"/>
      <c r="B553" s="51"/>
      <c r="C553" s="51"/>
      <c r="D553" s="30"/>
      <c r="E553" s="30"/>
      <c r="F553" s="30"/>
      <c r="G553" s="30"/>
      <c r="H553" s="30"/>
      <c r="I553" s="23"/>
      <c r="J553" s="23"/>
      <c r="K553" s="23"/>
      <c r="L553" s="23"/>
      <c r="M553" s="23"/>
      <c r="N553" s="23"/>
      <c r="O553" s="23"/>
      <c r="S553" s="23"/>
      <c r="T553" s="23"/>
      <c r="U553" s="23"/>
      <c r="V553" s="23"/>
    </row>
    <row r="554" spans="1:22" s="47" customFormat="1">
      <c r="A554" s="30"/>
      <c r="B554" s="51"/>
      <c r="C554" s="51"/>
      <c r="D554" s="30"/>
      <c r="E554" s="30"/>
      <c r="F554" s="30"/>
      <c r="G554" s="30"/>
      <c r="H554" s="30"/>
      <c r="I554" s="23"/>
      <c r="J554" s="23"/>
      <c r="K554" s="23"/>
      <c r="L554" s="23"/>
      <c r="M554" s="23"/>
      <c r="N554" s="23"/>
      <c r="O554" s="23"/>
      <c r="S554" s="23"/>
      <c r="T554" s="23"/>
      <c r="U554" s="23"/>
      <c r="V554" s="23"/>
    </row>
    <row r="555" spans="1:22" s="47" customFormat="1">
      <c r="A555" s="30"/>
      <c r="B555" s="51"/>
      <c r="C555" s="51"/>
      <c r="D555" s="30"/>
      <c r="E555" s="30"/>
      <c r="F555" s="30"/>
      <c r="G555" s="30"/>
      <c r="H555" s="30"/>
      <c r="I555" s="23"/>
      <c r="J555" s="23"/>
      <c r="K555" s="23"/>
      <c r="L555" s="23"/>
      <c r="M555" s="23"/>
      <c r="N555" s="23"/>
      <c r="O555" s="23"/>
      <c r="S555" s="23"/>
      <c r="T555" s="23"/>
      <c r="U555" s="23"/>
      <c r="V555" s="23"/>
    </row>
    <row r="556" spans="1:22" s="47" customFormat="1">
      <c r="A556" s="30"/>
      <c r="B556" s="51"/>
      <c r="C556" s="51"/>
      <c r="D556" s="30"/>
      <c r="E556" s="30"/>
      <c r="F556" s="30"/>
      <c r="G556" s="30"/>
      <c r="H556" s="30"/>
      <c r="I556" s="23"/>
      <c r="J556" s="23"/>
      <c r="K556" s="23"/>
      <c r="L556" s="23"/>
      <c r="M556" s="23"/>
      <c r="N556" s="23"/>
      <c r="O556" s="23"/>
      <c r="S556" s="23"/>
      <c r="T556" s="23"/>
      <c r="U556" s="23"/>
      <c r="V556" s="23"/>
    </row>
    <row r="557" spans="1:22" s="47" customFormat="1">
      <c r="A557" s="30"/>
      <c r="B557" s="51"/>
      <c r="C557" s="51"/>
      <c r="D557" s="30"/>
      <c r="E557" s="30"/>
      <c r="F557" s="30"/>
      <c r="G557" s="30"/>
      <c r="H557" s="30"/>
      <c r="I557" s="23"/>
      <c r="J557" s="23"/>
      <c r="K557" s="23"/>
      <c r="L557" s="23"/>
      <c r="M557" s="23"/>
      <c r="N557" s="23"/>
      <c r="O557" s="23"/>
      <c r="S557" s="23"/>
      <c r="T557" s="23"/>
      <c r="U557" s="23"/>
      <c r="V557" s="23"/>
    </row>
    <row r="558" spans="1:22" s="47" customFormat="1">
      <c r="A558" s="30"/>
      <c r="B558" s="51"/>
      <c r="C558" s="51"/>
      <c r="D558" s="30"/>
      <c r="E558" s="30"/>
      <c r="F558" s="30"/>
      <c r="G558" s="30"/>
      <c r="H558" s="30"/>
      <c r="I558" s="23"/>
      <c r="J558" s="23"/>
      <c r="K558" s="23"/>
      <c r="L558" s="23"/>
      <c r="M558" s="23"/>
      <c r="N558" s="23"/>
      <c r="O558" s="23"/>
      <c r="S558" s="23"/>
      <c r="T558" s="23"/>
      <c r="U558" s="23"/>
      <c r="V558" s="23"/>
    </row>
    <row r="559" spans="1:22" s="47" customFormat="1">
      <c r="A559" s="30"/>
      <c r="B559" s="51"/>
      <c r="C559" s="51"/>
      <c r="D559" s="30"/>
      <c r="E559" s="30"/>
      <c r="F559" s="30"/>
      <c r="G559" s="30"/>
      <c r="H559" s="30"/>
      <c r="I559" s="23"/>
      <c r="J559" s="23"/>
      <c r="K559" s="23"/>
      <c r="L559" s="23"/>
      <c r="M559" s="23"/>
      <c r="N559" s="23"/>
      <c r="O559" s="23"/>
      <c r="S559" s="23"/>
      <c r="T559" s="23"/>
      <c r="U559" s="23"/>
      <c r="V559" s="23"/>
    </row>
    <row r="560" spans="1:22" s="47" customFormat="1">
      <c r="A560" s="30"/>
      <c r="B560" s="51"/>
      <c r="C560" s="51"/>
      <c r="D560" s="30"/>
      <c r="E560" s="30"/>
      <c r="F560" s="30"/>
      <c r="G560" s="30"/>
      <c r="H560" s="30"/>
      <c r="I560" s="23"/>
      <c r="J560" s="23"/>
      <c r="K560" s="23"/>
      <c r="L560" s="23"/>
      <c r="M560" s="23"/>
      <c r="N560" s="23"/>
      <c r="O560" s="23"/>
      <c r="S560" s="23"/>
      <c r="T560" s="23"/>
      <c r="U560" s="23"/>
      <c r="V560" s="23"/>
    </row>
    <row r="561" spans="1:22" s="47" customFormat="1">
      <c r="A561" s="30"/>
      <c r="B561" s="51"/>
      <c r="C561" s="51"/>
      <c r="D561" s="30"/>
      <c r="E561" s="30"/>
      <c r="F561" s="30"/>
      <c r="G561" s="30"/>
      <c r="H561" s="30"/>
      <c r="I561" s="23"/>
      <c r="J561" s="23"/>
      <c r="K561" s="23"/>
      <c r="L561" s="23"/>
      <c r="M561" s="23"/>
      <c r="N561" s="23"/>
      <c r="O561" s="23"/>
      <c r="S561" s="23"/>
      <c r="T561" s="23"/>
      <c r="U561" s="23"/>
      <c r="V561" s="23"/>
    </row>
    <row r="562" spans="1:22" s="47" customFormat="1">
      <c r="A562" s="30"/>
      <c r="B562" s="51"/>
      <c r="C562" s="51"/>
      <c r="D562" s="30"/>
      <c r="E562" s="30"/>
      <c r="F562" s="30"/>
      <c r="G562" s="30"/>
      <c r="H562" s="30"/>
      <c r="I562" s="23"/>
      <c r="J562" s="23"/>
      <c r="K562" s="23"/>
      <c r="L562" s="23"/>
      <c r="M562" s="23"/>
      <c r="N562" s="23"/>
      <c r="O562" s="23"/>
      <c r="S562" s="23"/>
      <c r="T562" s="23"/>
      <c r="U562" s="23"/>
      <c r="V562" s="23"/>
    </row>
    <row r="563" spans="1:22" s="47" customFormat="1">
      <c r="A563" s="30"/>
      <c r="B563" s="51"/>
      <c r="C563" s="51"/>
      <c r="D563" s="30"/>
      <c r="E563" s="30"/>
      <c r="F563" s="30"/>
      <c r="G563" s="30"/>
      <c r="H563" s="30"/>
      <c r="I563" s="23"/>
      <c r="J563" s="23"/>
      <c r="K563" s="23"/>
      <c r="L563" s="23"/>
      <c r="M563" s="23"/>
      <c r="N563" s="23"/>
      <c r="O563" s="23"/>
      <c r="S563" s="23"/>
      <c r="T563" s="23"/>
      <c r="U563" s="23"/>
      <c r="V563" s="23"/>
    </row>
    <row r="564" spans="1:22" s="47" customFormat="1">
      <c r="A564" s="30"/>
      <c r="B564" s="51"/>
      <c r="C564" s="51"/>
      <c r="D564" s="30"/>
      <c r="E564" s="30"/>
      <c r="F564" s="30"/>
      <c r="G564" s="30"/>
      <c r="H564" s="30"/>
      <c r="I564" s="23"/>
      <c r="J564" s="23"/>
      <c r="K564" s="23"/>
      <c r="L564" s="23"/>
      <c r="M564" s="23"/>
      <c r="N564" s="23"/>
      <c r="O564" s="23"/>
      <c r="S564" s="23"/>
      <c r="T564" s="23"/>
      <c r="U564" s="23"/>
      <c r="V564" s="23"/>
    </row>
    <row r="565" spans="1:22" s="47" customFormat="1">
      <c r="A565" s="30"/>
      <c r="B565" s="51"/>
      <c r="C565" s="51"/>
      <c r="D565" s="30"/>
      <c r="E565" s="30"/>
      <c r="F565" s="30"/>
      <c r="G565" s="30"/>
      <c r="H565" s="30"/>
      <c r="I565" s="23"/>
      <c r="J565" s="23"/>
      <c r="K565" s="23"/>
      <c r="L565" s="23"/>
      <c r="M565" s="23"/>
      <c r="N565" s="23"/>
      <c r="O565" s="23"/>
      <c r="S565" s="23"/>
      <c r="T565" s="23"/>
      <c r="U565" s="23"/>
      <c r="V565" s="23"/>
    </row>
    <row r="566" spans="1:22" s="47" customFormat="1">
      <c r="A566" s="30"/>
      <c r="B566" s="51"/>
      <c r="C566" s="51"/>
      <c r="D566" s="30"/>
      <c r="E566" s="30"/>
      <c r="F566" s="30"/>
      <c r="G566" s="30"/>
      <c r="H566" s="30"/>
      <c r="I566" s="23"/>
      <c r="J566" s="23"/>
      <c r="K566" s="23"/>
      <c r="L566" s="23"/>
      <c r="M566" s="23"/>
      <c r="N566" s="23"/>
      <c r="O566" s="23"/>
      <c r="S566" s="23"/>
      <c r="T566" s="23"/>
      <c r="U566" s="23"/>
      <c r="V566" s="23"/>
    </row>
    <row r="567" spans="1:22" s="47" customFormat="1">
      <c r="A567" s="30"/>
      <c r="B567" s="51"/>
      <c r="C567" s="51"/>
      <c r="D567" s="30"/>
      <c r="E567" s="30"/>
      <c r="F567" s="30"/>
      <c r="G567" s="30"/>
      <c r="H567" s="30"/>
      <c r="I567" s="23"/>
      <c r="J567" s="23"/>
      <c r="K567" s="23"/>
      <c r="L567" s="23"/>
      <c r="M567" s="23"/>
      <c r="N567" s="23"/>
      <c r="O567" s="23"/>
      <c r="S567" s="23"/>
      <c r="T567" s="23"/>
      <c r="U567" s="23"/>
      <c r="V567" s="23"/>
    </row>
    <row r="568" spans="1:22" s="47" customFormat="1">
      <c r="A568" s="30"/>
      <c r="B568" s="51"/>
      <c r="C568" s="51"/>
      <c r="D568" s="30"/>
      <c r="E568" s="30"/>
      <c r="F568" s="30"/>
      <c r="G568" s="30"/>
      <c r="H568" s="30"/>
      <c r="I568" s="23"/>
      <c r="J568" s="23"/>
      <c r="K568" s="23"/>
      <c r="L568" s="23"/>
      <c r="M568" s="23"/>
      <c r="N568" s="23"/>
      <c r="O568" s="23"/>
      <c r="S568" s="23"/>
      <c r="T568" s="23"/>
      <c r="U568" s="23"/>
      <c r="V568" s="23"/>
    </row>
    <row r="569" spans="1:22" s="47" customFormat="1">
      <c r="A569" s="30"/>
      <c r="B569" s="51"/>
      <c r="C569" s="51"/>
      <c r="D569" s="30"/>
      <c r="E569" s="30"/>
      <c r="F569" s="30"/>
      <c r="G569" s="30"/>
      <c r="H569" s="30"/>
      <c r="I569" s="23"/>
      <c r="J569" s="23"/>
      <c r="K569" s="23"/>
      <c r="L569" s="23"/>
      <c r="M569" s="23"/>
      <c r="N569" s="23"/>
      <c r="O569" s="23"/>
      <c r="S569" s="23"/>
      <c r="T569" s="23"/>
      <c r="U569" s="23"/>
      <c r="V569" s="23"/>
    </row>
    <row r="570" spans="1:22" s="47" customFormat="1">
      <c r="A570" s="30"/>
      <c r="B570" s="51"/>
      <c r="C570" s="51"/>
      <c r="D570" s="30"/>
      <c r="E570" s="30"/>
      <c r="F570" s="30"/>
      <c r="G570" s="30"/>
      <c r="H570" s="30"/>
      <c r="I570" s="23"/>
      <c r="J570" s="23"/>
      <c r="K570" s="23"/>
      <c r="L570" s="23"/>
      <c r="M570" s="23"/>
      <c r="N570" s="23"/>
      <c r="O570" s="23"/>
      <c r="S570" s="23"/>
      <c r="T570" s="23"/>
      <c r="U570" s="23"/>
      <c r="V570" s="23"/>
    </row>
    <row r="571" spans="1:22" s="47" customFormat="1">
      <c r="A571" s="30"/>
      <c r="B571" s="51"/>
      <c r="C571" s="51"/>
      <c r="D571" s="30"/>
      <c r="E571" s="30"/>
      <c r="F571" s="30"/>
      <c r="G571" s="30"/>
      <c r="H571" s="30"/>
      <c r="I571" s="23"/>
      <c r="J571" s="23"/>
      <c r="K571" s="23"/>
      <c r="L571" s="23"/>
      <c r="M571" s="23"/>
      <c r="N571" s="23"/>
      <c r="O571" s="23"/>
      <c r="S571" s="23"/>
      <c r="T571" s="23"/>
      <c r="U571" s="23"/>
      <c r="V571" s="23"/>
    </row>
    <row r="572" spans="1:22" s="47" customFormat="1">
      <c r="A572" s="30"/>
      <c r="B572" s="51"/>
      <c r="C572" s="51"/>
      <c r="D572" s="30"/>
      <c r="E572" s="30"/>
      <c r="F572" s="30"/>
      <c r="G572" s="30"/>
      <c r="H572" s="30"/>
      <c r="I572" s="23"/>
      <c r="J572" s="23"/>
      <c r="K572" s="23"/>
      <c r="L572" s="23"/>
      <c r="M572" s="23"/>
      <c r="N572" s="23"/>
      <c r="O572" s="23"/>
      <c r="S572" s="23"/>
      <c r="T572" s="23"/>
      <c r="U572" s="23"/>
      <c r="V572" s="23"/>
    </row>
    <row r="573" spans="1:22" s="47" customFormat="1">
      <c r="A573" s="30"/>
      <c r="B573" s="51"/>
      <c r="C573" s="51"/>
      <c r="D573" s="30"/>
      <c r="E573" s="30"/>
      <c r="F573" s="30"/>
      <c r="G573" s="30"/>
      <c r="H573" s="30"/>
      <c r="I573" s="23"/>
      <c r="J573" s="23"/>
      <c r="K573" s="23"/>
      <c r="L573" s="23"/>
      <c r="M573" s="23"/>
      <c r="N573" s="23"/>
      <c r="O573" s="23"/>
      <c r="S573" s="23"/>
      <c r="T573" s="23"/>
      <c r="U573" s="23"/>
      <c r="V573" s="23"/>
    </row>
    <row r="574" spans="1:22" s="47" customFormat="1">
      <c r="A574" s="30"/>
      <c r="B574" s="51"/>
      <c r="C574" s="51"/>
      <c r="D574" s="30"/>
      <c r="E574" s="30"/>
      <c r="F574" s="30"/>
      <c r="G574" s="30"/>
      <c r="H574" s="30"/>
      <c r="I574" s="23"/>
      <c r="J574" s="23"/>
      <c r="K574" s="23"/>
      <c r="L574" s="23"/>
      <c r="M574" s="23"/>
      <c r="N574" s="23"/>
      <c r="O574" s="23"/>
      <c r="S574" s="23"/>
      <c r="T574" s="23"/>
      <c r="U574" s="23"/>
      <c r="V574" s="23"/>
    </row>
    <row r="575" spans="1:22" s="47" customFormat="1">
      <c r="A575" s="30"/>
      <c r="B575" s="51"/>
      <c r="C575" s="51"/>
      <c r="D575" s="30"/>
      <c r="E575" s="30"/>
      <c r="F575" s="30"/>
      <c r="G575" s="30"/>
      <c r="H575" s="30"/>
      <c r="I575" s="23"/>
      <c r="J575" s="23"/>
      <c r="K575" s="23"/>
      <c r="L575" s="23"/>
      <c r="M575" s="23"/>
      <c r="N575" s="23"/>
      <c r="O575" s="23"/>
      <c r="S575" s="23"/>
      <c r="T575" s="23"/>
      <c r="U575" s="23"/>
      <c r="V575" s="23"/>
    </row>
    <row r="576" spans="1:22" s="47" customFormat="1">
      <c r="A576" s="30"/>
      <c r="B576" s="51"/>
      <c r="C576" s="51"/>
      <c r="D576" s="30"/>
      <c r="E576" s="30"/>
      <c r="F576" s="30"/>
      <c r="G576" s="30"/>
      <c r="H576" s="30"/>
      <c r="I576" s="23"/>
      <c r="J576" s="23"/>
      <c r="K576" s="23"/>
      <c r="L576" s="23"/>
      <c r="M576" s="23"/>
      <c r="N576" s="23"/>
      <c r="O576" s="23"/>
      <c r="S576" s="23"/>
      <c r="T576" s="23"/>
      <c r="U576" s="23"/>
      <c r="V576" s="23"/>
    </row>
    <row r="577" spans="1:22" s="47" customFormat="1">
      <c r="A577" s="30"/>
      <c r="B577" s="51"/>
      <c r="C577" s="51"/>
      <c r="D577" s="30"/>
      <c r="E577" s="30"/>
      <c r="F577" s="30"/>
      <c r="G577" s="30"/>
      <c r="H577" s="30"/>
      <c r="I577" s="23"/>
      <c r="J577" s="23"/>
      <c r="K577" s="23"/>
      <c r="L577" s="23"/>
      <c r="M577" s="23"/>
      <c r="N577" s="23"/>
      <c r="O577" s="23"/>
      <c r="S577" s="23"/>
      <c r="T577" s="23"/>
      <c r="U577" s="23"/>
      <c r="V577" s="23"/>
    </row>
    <row r="578" spans="1:22" s="47" customFormat="1">
      <c r="A578" s="30"/>
      <c r="B578" s="51"/>
      <c r="C578" s="51"/>
      <c r="D578" s="30"/>
      <c r="E578" s="30"/>
      <c r="F578" s="30"/>
      <c r="G578" s="30"/>
      <c r="H578" s="30"/>
      <c r="I578" s="23"/>
      <c r="J578" s="23"/>
      <c r="K578" s="23"/>
      <c r="L578" s="23"/>
      <c r="M578" s="23"/>
      <c r="N578" s="23"/>
      <c r="O578" s="23"/>
      <c r="S578" s="23"/>
      <c r="T578" s="23"/>
      <c r="U578" s="23"/>
      <c r="V578" s="23"/>
    </row>
    <row r="579" spans="1:22" s="47" customFormat="1">
      <c r="A579" s="30"/>
      <c r="B579" s="51"/>
      <c r="C579" s="51"/>
      <c r="D579" s="30"/>
      <c r="E579" s="30"/>
      <c r="F579" s="30"/>
      <c r="G579" s="30"/>
      <c r="H579" s="30"/>
      <c r="I579" s="23"/>
      <c r="J579" s="23"/>
      <c r="K579" s="23"/>
      <c r="L579" s="23"/>
      <c r="M579" s="23"/>
      <c r="N579" s="23"/>
      <c r="O579" s="23"/>
      <c r="S579" s="23"/>
      <c r="T579" s="23"/>
      <c r="U579" s="23"/>
      <c r="V579" s="23"/>
    </row>
    <row r="580" spans="1:22" s="47" customFormat="1">
      <c r="A580" s="30"/>
      <c r="B580" s="51"/>
      <c r="C580" s="51"/>
      <c r="D580" s="30"/>
      <c r="E580" s="30"/>
      <c r="F580" s="30"/>
      <c r="G580" s="30"/>
      <c r="H580" s="30"/>
      <c r="I580" s="23"/>
      <c r="J580" s="23"/>
      <c r="K580" s="23"/>
      <c r="L580" s="23"/>
      <c r="M580" s="23"/>
      <c r="N580" s="23"/>
      <c r="O580" s="23"/>
      <c r="S580" s="23"/>
      <c r="T580" s="23"/>
      <c r="U580" s="23"/>
      <c r="V580" s="23"/>
    </row>
    <row r="581" spans="1:22" s="47" customFormat="1">
      <c r="A581" s="30"/>
      <c r="B581" s="51"/>
      <c r="C581" s="51"/>
      <c r="D581" s="30"/>
      <c r="E581" s="30"/>
      <c r="F581" s="30"/>
      <c r="G581" s="30"/>
      <c r="H581" s="30"/>
      <c r="I581" s="23"/>
      <c r="J581" s="23"/>
      <c r="K581" s="23"/>
      <c r="L581" s="23"/>
      <c r="M581" s="23"/>
      <c r="N581" s="23"/>
      <c r="O581" s="23"/>
      <c r="S581" s="23"/>
      <c r="T581" s="23"/>
      <c r="U581" s="23"/>
      <c r="V581" s="23"/>
    </row>
    <row r="582" spans="1:22" s="47" customFormat="1">
      <c r="A582" s="30"/>
      <c r="B582" s="51"/>
      <c r="C582" s="51"/>
      <c r="D582" s="30"/>
      <c r="E582" s="30"/>
      <c r="F582" s="30"/>
      <c r="G582" s="30"/>
      <c r="H582" s="30"/>
      <c r="I582" s="23"/>
      <c r="J582" s="23"/>
      <c r="K582" s="23"/>
      <c r="L582" s="23"/>
      <c r="M582" s="23"/>
      <c r="N582" s="23"/>
      <c r="O582" s="23"/>
      <c r="S582" s="23"/>
      <c r="T582" s="23"/>
      <c r="U582" s="23"/>
      <c r="V582" s="23"/>
    </row>
    <row r="583" spans="1:22" s="47" customFormat="1">
      <c r="A583" s="30"/>
      <c r="B583" s="51"/>
      <c r="C583" s="51"/>
      <c r="D583" s="30"/>
      <c r="E583" s="30"/>
      <c r="F583" s="30"/>
      <c r="G583" s="30"/>
      <c r="H583" s="30"/>
      <c r="I583" s="23"/>
      <c r="J583" s="23"/>
      <c r="K583" s="23"/>
      <c r="L583" s="23"/>
      <c r="M583" s="23"/>
      <c r="N583" s="23"/>
      <c r="O583" s="23"/>
      <c r="S583" s="23"/>
      <c r="T583" s="23"/>
      <c r="U583" s="23"/>
      <c r="V583" s="23"/>
    </row>
    <row r="584" spans="1:22" s="47" customFormat="1">
      <c r="A584" s="30"/>
      <c r="B584" s="51"/>
      <c r="C584" s="51"/>
      <c r="D584" s="30"/>
      <c r="E584" s="30"/>
      <c r="F584" s="30"/>
      <c r="G584" s="30"/>
      <c r="H584" s="30"/>
      <c r="I584" s="23"/>
      <c r="J584" s="23"/>
      <c r="K584" s="23"/>
      <c r="L584" s="23"/>
      <c r="M584" s="23"/>
      <c r="N584" s="23"/>
      <c r="O584" s="23"/>
      <c r="S584" s="23"/>
      <c r="T584" s="23"/>
      <c r="U584" s="23"/>
      <c r="V584" s="23"/>
    </row>
    <row r="585" spans="1:22" s="47" customFormat="1">
      <c r="A585" s="30"/>
      <c r="B585" s="51"/>
      <c r="C585" s="51"/>
      <c r="D585" s="30"/>
      <c r="E585" s="30"/>
      <c r="F585" s="30"/>
      <c r="G585" s="30"/>
      <c r="H585" s="30"/>
      <c r="I585" s="23"/>
      <c r="J585" s="23"/>
      <c r="K585" s="23"/>
      <c r="L585" s="23"/>
      <c r="M585" s="23"/>
      <c r="N585" s="23"/>
      <c r="O585" s="23"/>
      <c r="S585" s="23"/>
      <c r="T585" s="23"/>
      <c r="U585" s="23"/>
      <c r="V585" s="23"/>
    </row>
    <row r="586" spans="1:22" s="47" customFormat="1">
      <c r="A586" s="30"/>
      <c r="B586" s="51"/>
      <c r="C586" s="51"/>
      <c r="D586" s="30"/>
      <c r="E586" s="30"/>
      <c r="F586" s="30"/>
      <c r="G586" s="30"/>
      <c r="H586" s="30"/>
      <c r="I586" s="23"/>
      <c r="J586" s="23"/>
      <c r="K586" s="23"/>
      <c r="L586" s="23"/>
      <c r="M586" s="23"/>
      <c r="N586" s="23"/>
      <c r="O586" s="23"/>
      <c r="S586" s="23"/>
      <c r="T586" s="23"/>
      <c r="U586" s="23"/>
      <c r="V586" s="23"/>
    </row>
    <row r="587" spans="1:22" s="47" customFormat="1">
      <c r="A587" s="30"/>
      <c r="B587" s="51"/>
      <c r="C587" s="51"/>
      <c r="D587" s="30"/>
      <c r="E587" s="30"/>
      <c r="F587" s="30"/>
      <c r="G587" s="30"/>
      <c r="H587" s="30"/>
      <c r="I587" s="23"/>
      <c r="J587" s="23"/>
      <c r="K587" s="23"/>
      <c r="L587" s="23"/>
      <c r="M587" s="23"/>
      <c r="N587" s="23"/>
      <c r="O587" s="23"/>
      <c r="S587" s="23"/>
      <c r="T587" s="23"/>
      <c r="U587" s="23"/>
      <c r="V587" s="23"/>
    </row>
    <row r="588" spans="1:22" s="47" customFormat="1">
      <c r="A588" s="30"/>
      <c r="B588" s="51"/>
      <c r="C588" s="51"/>
      <c r="D588" s="30"/>
      <c r="E588" s="30"/>
      <c r="F588" s="30"/>
      <c r="G588" s="30"/>
      <c r="H588" s="30"/>
      <c r="I588" s="23"/>
      <c r="J588" s="23"/>
      <c r="K588" s="23"/>
      <c r="L588" s="23"/>
      <c r="M588" s="23"/>
      <c r="N588" s="23"/>
      <c r="O588" s="23"/>
      <c r="S588" s="23"/>
      <c r="T588" s="23"/>
      <c r="U588" s="23"/>
      <c r="V588" s="23"/>
    </row>
    <row r="589" spans="1:22" s="47" customFormat="1">
      <c r="A589" s="30"/>
      <c r="B589" s="51"/>
      <c r="C589" s="51"/>
      <c r="D589" s="30"/>
      <c r="E589" s="30"/>
      <c r="F589" s="30"/>
      <c r="G589" s="30"/>
      <c r="H589" s="30"/>
      <c r="I589" s="23"/>
      <c r="J589" s="23"/>
      <c r="K589" s="23"/>
      <c r="L589" s="23"/>
      <c r="M589" s="23"/>
      <c r="N589" s="23"/>
      <c r="O589" s="23"/>
      <c r="S589" s="23"/>
      <c r="T589" s="23"/>
      <c r="U589" s="23"/>
      <c r="V589" s="23"/>
    </row>
    <row r="590" spans="1:22" s="47" customFormat="1">
      <c r="A590" s="30"/>
      <c r="B590" s="51"/>
      <c r="C590" s="51"/>
      <c r="D590" s="30"/>
      <c r="E590" s="30"/>
      <c r="F590" s="30"/>
      <c r="G590" s="30"/>
      <c r="H590" s="30"/>
      <c r="I590" s="23"/>
      <c r="J590" s="23"/>
      <c r="K590" s="23"/>
      <c r="L590" s="23"/>
      <c r="M590" s="23"/>
      <c r="N590" s="23"/>
      <c r="O590" s="23"/>
      <c r="S590" s="23"/>
      <c r="T590" s="23"/>
      <c r="U590" s="23"/>
      <c r="V590" s="23"/>
    </row>
    <row r="591" spans="1:22" s="47" customFormat="1">
      <c r="A591" s="30"/>
      <c r="B591" s="51"/>
      <c r="C591" s="51"/>
      <c r="D591" s="30"/>
      <c r="E591" s="30"/>
      <c r="F591" s="30"/>
      <c r="G591" s="30"/>
      <c r="H591" s="30"/>
      <c r="I591" s="23"/>
      <c r="J591" s="23"/>
      <c r="K591" s="23"/>
      <c r="L591" s="23"/>
      <c r="M591" s="23"/>
      <c r="N591" s="23"/>
      <c r="O591" s="23"/>
      <c r="S591" s="23"/>
      <c r="T591" s="23"/>
      <c r="U591" s="23"/>
      <c r="V591" s="23"/>
    </row>
    <row r="592" spans="1:22" s="47" customFormat="1">
      <c r="A592" s="30"/>
      <c r="B592" s="51"/>
      <c r="C592" s="51"/>
      <c r="D592" s="30"/>
      <c r="E592" s="30"/>
      <c r="F592" s="30"/>
      <c r="G592" s="30"/>
      <c r="H592" s="30"/>
      <c r="I592" s="23"/>
      <c r="J592" s="23"/>
      <c r="K592" s="23"/>
      <c r="L592" s="23"/>
      <c r="M592" s="23"/>
      <c r="N592" s="23"/>
      <c r="O592" s="23"/>
      <c r="S592" s="23"/>
      <c r="T592" s="23"/>
      <c r="U592" s="23"/>
      <c r="V592" s="23"/>
    </row>
    <row r="593" spans="1:22" s="47" customFormat="1">
      <c r="A593" s="30"/>
      <c r="B593" s="51"/>
      <c r="C593" s="51"/>
      <c r="D593" s="30"/>
      <c r="E593" s="30"/>
      <c r="F593" s="30"/>
      <c r="G593" s="30"/>
      <c r="H593" s="30"/>
      <c r="I593" s="23"/>
      <c r="J593" s="23"/>
      <c r="K593" s="23"/>
      <c r="L593" s="23"/>
      <c r="M593" s="23"/>
      <c r="N593" s="23"/>
      <c r="O593" s="23"/>
      <c r="S593" s="23"/>
      <c r="T593" s="23"/>
      <c r="U593" s="23"/>
      <c r="V593" s="23"/>
    </row>
    <row r="594" spans="1:22" s="47" customFormat="1">
      <c r="A594" s="30"/>
      <c r="B594" s="51"/>
      <c r="C594" s="51"/>
      <c r="D594" s="30"/>
      <c r="E594" s="30"/>
      <c r="F594" s="30"/>
      <c r="G594" s="30"/>
      <c r="H594" s="30"/>
      <c r="I594" s="23"/>
      <c r="J594" s="23"/>
      <c r="K594" s="23"/>
      <c r="L594" s="23"/>
      <c r="M594" s="23"/>
      <c r="N594" s="23"/>
      <c r="O594" s="23"/>
      <c r="S594" s="23"/>
      <c r="T594" s="23"/>
      <c r="U594" s="23"/>
      <c r="V594" s="23"/>
    </row>
    <row r="595" spans="1:22" s="47" customFormat="1">
      <c r="A595" s="30"/>
      <c r="B595" s="51"/>
      <c r="C595" s="51"/>
      <c r="D595" s="30"/>
      <c r="E595" s="30"/>
      <c r="F595" s="30"/>
      <c r="G595" s="30"/>
      <c r="H595" s="30"/>
      <c r="I595" s="23"/>
      <c r="J595" s="23"/>
      <c r="K595" s="23"/>
      <c r="L595" s="23"/>
      <c r="M595" s="23"/>
      <c r="N595" s="23"/>
      <c r="O595" s="23"/>
      <c r="S595" s="23"/>
      <c r="T595" s="23"/>
      <c r="U595" s="23"/>
      <c r="V595" s="23"/>
    </row>
    <row r="596" spans="1:22" s="47" customFormat="1">
      <c r="A596" s="30"/>
      <c r="B596" s="51"/>
      <c r="C596" s="51"/>
      <c r="D596" s="30"/>
      <c r="E596" s="30"/>
      <c r="F596" s="30"/>
      <c r="G596" s="30"/>
      <c r="H596" s="30"/>
      <c r="I596" s="23"/>
      <c r="J596" s="23"/>
      <c r="K596" s="23"/>
      <c r="L596" s="23"/>
      <c r="M596" s="23"/>
      <c r="N596" s="23"/>
      <c r="O596" s="23"/>
      <c r="S596" s="23"/>
      <c r="T596" s="23"/>
      <c r="U596" s="23"/>
      <c r="V596" s="23"/>
    </row>
    <row r="597" spans="1:22" s="47" customFormat="1">
      <c r="A597" s="30"/>
      <c r="B597" s="51"/>
      <c r="C597" s="51"/>
      <c r="D597" s="30"/>
      <c r="E597" s="30"/>
      <c r="F597" s="30"/>
      <c r="G597" s="30"/>
      <c r="H597" s="30"/>
      <c r="I597" s="23"/>
      <c r="J597" s="23"/>
      <c r="K597" s="23"/>
      <c r="L597" s="23"/>
      <c r="M597" s="23"/>
      <c r="N597" s="23"/>
      <c r="O597" s="23"/>
      <c r="S597" s="23"/>
      <c r="T597" s="23"/>
      <c r="U597" s="23"/>
      <c r="V597" s="23"/>
    </row>
    <row r="598" spans="1:22" s="47" customFormat="1">
      <c r="A598" s="30"/>
      <c r="B598" s="51"/>
      <c r="C598" s="51"/>
      <c r="D598" s="30"/>
      <c r="E598" s="30"/>
      <c r="F598" s="30"/>
      <c r="G598" s="30"/>
      <c r="H598" s="30"/>
      <c r="I598" s="23"/>
      <c r="J598" s="23"/>
      <c r="K598" s="23"/>
      <c r="L598" s="23"/>
      <c r="M598" s="23"/>
      <c r="N598" s="23"/>
      <c r="O598" s="23"/>
      <c r="S598" s="23"/>
      <c r="T598" s="23"/>
      <c r="U598" s="23"/>
      <c r="V598" s="23"/>
    </row>
    <row r="599" spans="1:22" s="47" customFormat="1">
      <c r="A599" s="30"/>
      <c r="B599" s="51"/>
      <c r="C599" s="51"/>
      <c r="D599" s="30"/>
      <c r="E599" s="30"/>
      <c r="F599" s="30"/>
      <c r="G599" s="30"/>
      <c r="H599" s="30"/>
      <c r="I599" s="23"/>
      <c r="J599" s="23"/>
      <c r="K599" s="23"/>
      <c r="L599" s="23"/>
      <c r="M599" s="23"/>
      <c r="N599" s="23"/>
      <c r="O599" s="23"/>
      <c r="S599" s="23"/>
      <c r="T599" s="23"/>
      <c r="U599" s="23"/>
      <c r="V599" s="23"/>
    </row>
    <row r="600" spans="1:22" s="47" customFormat="1">
      <c r="A600" s="30"/>
      <c r="B600" s="51"/>
      <c r="C600" s="51"/>
      <c r="D600" s="30"/>
      <c r="E600" s="30"/>
      <c r="F600" s="30"/>
      <c r="G600" s="30"/>
      <c r="H600" s="30"/>
      <c r="I600" s="23"/>
      <c r="J600" s="23"/>
      <c r="K600" s="23"/>
      <c r="L600" s="23"/>
      <c r="M600" s="23"/>
      <c r="N600" s="23"/>
      <c r="O600" s="23"/>
      <c r="S600" s="23"/>
      <c r="T600" s="23"/>
      <c r="U600" s="23"/>
      <c r="V600" s="23"/>
    </row>
    <row r="601" spans="1:22" s="47" customFormat="1">
      <c r="A601" s="30"/>
      <c r="B601" s="51"/>
      <c r="C601" s="51"/>
      <c r="D601" s="30"/>
      <c r="E601" s="30"/>
      <c r="F601" s="30"/>
      <c r="G601" s="30"/>
      <c r="H601" s="30"/>
      <c r="I601" s="23"/>
      <c r="J601" s="23"/>
      <c r="K601" s="23"/>
      <c r="L601" s="23"/>
      <c r="M601" s="23"/>
      <c r="N601" s="23"/>
      <c r="O601" s="23"/>
      <c r="S601" s="23"/>
      <c r="T601" s="23"/>
      <c r="U601" s="23"/>
      <c r="V601" s="23"/>
    </row>
    <row r="602" spans="1:22" s="47" customFormat="1">
      <c r="A602" s="30"/>
      <c r="B602" s="51"/>
      <c r="C602" s="51"/>
      <c r="D602" s="30"/>
      <c r="E602" s="30"/>
      <c r="F602" s="30"/>
      <c r="G602" s="30"/>
      <c r="H602" s="30"/>
      <c r="I602" s="23"/>
      <c r="J602" s="23"/>
      <c r="K602" s="23"/>
      <c r="L602" s="23"/>
      <c r="M602" s="23"/>
      <c r="N602" s="23"/>
      <c r="O602" s="23"/>
      <c r="S602" s="23"/>
      <c r="T602" s="23"/>
      <c r="U602" s="23"/>
      <c r="V602" s="23"/>
    </row>
    <row r="603" spans="1:22" s="47" customFormat="1">
      <c r="A603" s="30"/>
      <c r="B603" s="51"/>
      <c r="C603" s="51"/>
      <c r="D603" s="30"/>
      <c r="E603" s="30"/>
      <c r="F603" s="30"/>
      <c r="G603" s="30"/>
      <c r="H603" s="30"/>
      <c r="I603" s="23"/>
      <c r="J603" s="23"/>
      <c r="K603" s="23"/>
      <c r="L603" s="23"/>
      <c r="M603" s="23"/>
      <c r="N603" s="23"/>
      <c r="O603" s="23"/>
      <c r="S603" s="23"/>
      <c r="T603" s="23"/>
      <c r="U603" s="23"/>
      <c r="V603" s="23"/>
    </row>
    <row r="604" spans="1:22" s="47" customFormat="1">
      <c r="A604" s="30"/>
      <c r="B604" s="51"/>
      <c r="C604" s="51"/>
      <c r="D604" s="30"/>
      <c r="E604" s="30"/>
      <c r="F604" s="30"/>
      <c r="G604" s="30"/>
      <c r="H604" s="30"/>
      <c r="I604" s="23"/>
      <c r="J604" s="23"/>
      <c r="K604" s="23"/>
      <c r="L604" s="23"/>
      <c r="M604" s="23"/>
      <c r="N604" s="23"/>
      <c r="O604" s="23"/>
      <c r="S604" s="23"/>
      <c r="T604" s="23"/>
      <c r="U604" s="23"/>
      <c r="V604" s="23"/>
    </row>
    <row r="605" spans="1:22" s="47" customFormat="1">
      <c r="A605" s="30"/>
      <c r="B605" s="51"/>
      <c r="C605" s="51"/>
      <c r="D605" s="30"/>
      <c r="E605" s="30"/>
      <c r="F605" s="30"/>
      <c r="G605" s="30"/>
      <c r="H605" s="30"/>
      <c r="I605" s="23"/>
      <c r="J605" s="23"/>
      <c r="K605" s="23"/>
      <c r="L605" s="23"/>
      <c r="M605" s="23"/>
      <c r="N605" s="23"/>
      <c r="O605" s="23"/>
      <c r="S605" s="23"/>
      <c r="T605" s="23"/>
      <c r="U605" s="23"/>
      <c r="V605" s="23"/>
    </row>
    <row r="606" spans="1:22" s="47" customFormat="1">
      <c r="A606" s="30"/>
      <c r="B606" s="51"/>
      <c r="C606" s="51"/>
      <c r="D606" s="30"/>
      <c r="E606" s="30"/>
      <c r="F606" s="30"/>
      <c r="G606" s="30"/>
      <c r="H606" s="30"/>
      <c r="I606" s="23"/>
      <c r="J606" s="23"/>
      <c r="K606" s="23"/>
      <c r="L606" s="23"/>
      <c r="M606" s="23"/>
      <c r="N606" s="23"/>
      <c r="O606" s="23"/>
      <c r="S606" s="23"/>
      <c r="T606" s="23"/>
      <c r="U606" s="23"/>
      <c r="V606" s="23"/>
    </row>
    <row r="607" spans="1:22" s="47" customFormat="1">
      <c r="A607" s="30"/>
      <c r="B607" s="51"/>
      <c r="C607" s="51"/>
      <c r="D607" s="30"/>
      <c r="E607" s="30"/>
      <c r="F607" s="30"/>
      <c r="G607" s="30"/>
      <c r="H607" s="30"/>
      <c r="I607" s="23"/>
      <c r="J607" s="23"/>
      <c r="K607" s="23"/>
      <c r="L607" s="23"/>
      <c r="M607" s="23"/>
      <c r="N607" s="23"/>
      <c r="O607" s="23"/>
      <c r="S607" s="23"/>
      <c r="T607" s="23"/>
      <c r="U607" s="23"/>
      <c r="V607" s="23"/>
    </row>
    <row r="608" spans="1:22" s="47" customFormat="1">
      <c r="A608" s="30"/>
      <c r="B608" s="51"/>
      <c r="C608" s="51"/>
      <c r="D608" s="30"/>
      <c r="E608" s="30"/>
      <c r="F608" s="30"/>
      <c r="G608" s="30"/>
      <c r="H608" s="30"/>
      <c r="I608" s="23"/>
      <c r="J608" s="23"/>
      <c r="K608" s="23"/>
      <c r="L608" s="23"/>
      <c r="M608" s="23"/>
      <c r="N608" s="23"/>
      <c r="O608" s="23"/>
      <c r="S608" s="23"/>
      <c r="T608" s="23"/>
      <c r="U608" s="23"/>
      <c r="V608" s="23"/>
    </row>
    <row r="609" spans="1:22" s="47" customFormat="1">
      <c r="A609" s="30"/>
      <c r="B609" s="51"/>
      <c r="C609" s="51"/>
      <c r="D609" s="30"/>
      <c r="E609" s="30"/>
      <c r="F609" s="30"/>
      <c r="G609" s="30"/>
      <c r="H609" s="30"/>
      <c r="I609" s="23"/>
      <c r="J609" s="23"/>
      <c r="K609" s="23"/>
      <c r="L609" s="23"/>
      <c r="M609" s="23"/>
      <c r="N609" s="23"/>
      <c r="O609" s="23"/>
      <c r="S609" s="23"/>
      <c r="T609" s="23"/>
      <c r="U609" s="23"/>
      <c r="V609" s="23"/>
    </row>
    <row r="610" spans="1:22" s="47" customFormat="1">
      <c r="A610" s="30"/>
      <c r="B610" s="51"/>
      <c r="C610" s="51"/>
      <c r="D610" s="30"/>
      <c r="E610" s="30"/>
      <c r="F610" s="30"/>
      <c r="G610" s="30"/>
      <c r="H610" s="30"/>
      <c r="I610" s="23"/>
      <c r="J610" s="23"/>
      <c r="K610" s="23"/>
      <c r="L610" s="23"/>
      <c r="M610" s="23"/>
      <c r="N610" s="23"/>
      <c r="O610" s="23"/>
      <c r="S610" s="23"/>
      <c r="T610" s="23"/>
      <c r="U610" s="23"/>
      <c r="V610" s="23"/>
    </row>
    <row r="611" spans="1:22" s="47" customFormat="1">
      <c r="A611" s="30"/>
      <c r="B611" s="51"/>
      <c r="C611" s="51"/>
      <c r="D611" s="30"/>
      <c r="E611" s="30"/>
      <c r="F611" s="30"/>
      <c r="G611" s="30"/>
      <c r="H611" s="30"/>
      <c r="I611" s="23"/>
      <c r="J611" s="23"/>
      <c r="K611" s="23"/>
      <c r="L611" s="23"/>
      <c r="M611" s="23"/>
      <c r="N611" s="23"/>
      <c r="O611" s="23"/>
      <c r="S611" s="23"/>
      <c r="T611" s="23"/>
      <c r="U611" s="23"/>
      <c r="V611" s="23"/>
    </row>
    <row r="612" spans="1:22" s="47" customFormat="1">
      <c r="A612" s="30"/>
      <c r="B612" s="51"/>
      <c r="C612" s="51"/>
      <c r="D612" s="30"/>
      <c r="E612" s="30"/>
      <c r="F612" s="30"/>
      <c r="G612" s="30"/>
      <c r="H612" s="30"/>
      <c r="I612" s="23"/>
      <c r="J612" s="23"/>
      <c r="K612" s="23"/>
      <c r="L612" s="23"/>
      <c r="M612" s="23"/>
      <c r="N612" s="23"/>
      <c r="O612" s="23"/>
      <c r="S612" s="23"/>
      <c r="T612" s="23"/>
      <c r="U612" s="23"/>
      <c r="V612" s="23"/>
    </row>
    <row r="613" spans="1:22" s="47" customFormat="1">
      <c r="A613" s="30"/>
      <c r="B613" s="51"/>
      <c r="C613" s="51"/>
      <c r="D613" s="30"/>
      <c r="E613" s="30"/>
      <c r="F613" s="30"/>
      <c r="G613" s="30"/>
      <c r="H613" s="30"/>
      <c r="I613" s="23"/>
      <c r="J613" s="23"/>
      <c r="K613" s="23"/>
      <c r="L613" s="23"/>
      <c r="M613" s="23"/>
      <c r="N613" s="23"/>
      <c r="O613" s="23"/>
      <c r="S613" s="23"/>
      <c r="T613" s="23"/>
      <c r="U613" s="23"/>
      <c r="V613" s="23"/>
    </row>
    <row r="614" spans="1:22" s="47" customFormat="1">
      <c r="A614" s="30"/>
      <c r="B614" s="51"/>
      <c r="C614" s="51"/>
      <c r="D614" s="30"/>
      <c r="E614" s="30"/>
      <c r="F614" s="30"/>
      <c r="G614" s="30"/>
      <c r="H614" s="30"/>
      <c r="I614" s="23"/>
      <c r="J614" s="23"/>
      <c r="K614" s="23"/>
      <c r="L614" s="23"/>
      <c r="M614" s="23"/>
      <c r="N614" s="23"/>
      <c r="O614" s="23"/>
      <c r="S614" s="23"/>
      <c r="T614" s="23"/>
      <c r="U614" s="23"/>
      <c r="V614" s="23"/>
    </row>
    <row r="615" spans="1:22" s="47" customFormat="1">
      <c r="A615" s="30"/>
      <c r="B615" s="51"/>
      <c r="C615" s="51"/>
      <c r="D615" s="30"/>
      <c r="E615" s="30"/>
      <c r="F615" s="30"/>
      <c r="G615" s="30"/>
      <c r="H615" s="30"/>
      <c r="I615" s="23"/>
      <c r="J615" s="23"/>
      <c r="K615" s="23"/>
      <c r="L615" s="23"/>
      <c r="M615" s="23"/>
      <c r="N615" s="23"/>
      <c r="O615" s="23"/>
      <c r="S615" s="23"/>
      <c r="T615" s="23"/>
      <c r="U615" s="23"/>
      <c r="V615" s="23"/>
    </row>
    <row r="616" spans="1:22" s="47" customFormat="1">
      <c r="A616" s="30"/>
      <c r="B616" s="51"/>
      <c r="C616" s="51"/>
      <c r="D616" s="30"/>
      <c r="E616" s="30"/>
      <c r="F616" s="30"/>
      <c r="G616" s="30"/>
      <c r="H616" s="30"/>
      <c r="I616" s="23"/>
      <c r="J616" s="23"/>
      <c r="K616" s="23"/>
      <c r="L616" s="23"/>
      <c r="M616" s="23"/>
      <c r="N616" s="23"/>
      <c r="O616" s="23"/>
      <c r="S616" s="23"/>
      <c r="T616" s="23"/>
      <c r="U616" s="23"/>
      <c r="V616" s="23"/>
    </row>
    <row r="617" spans="1:22" s="47" customFormat="1">
      <c r="A617" s="30"/>
      <c r="B617" s="51"/>
      <c r="C617" s="51"/>
      <c r="D617" s="30"/>
      <c r="E617" s="30"/>
      <c r="F617" s="30"/>
      <c r="G617" s="30"/>
      <c r="H617" s="30"/>
      <c r="I617" s="23"/>
      <c r="J617" s="23"/>
      <c r="K617" s="23"/>
      <c r="L617" s="23"/>
      <c r="M617" s="23"/>
      <c r="N617" s="23"/>
      <c r="O617" s="23"/>
      <c r="S617" s="23"/>
      <c r="T617" s="23"/>
      <c r="U617" s="23"/>
      <c r="V617" s="23"/>
    </row>
    <row r="618" spans="1:22" s="47" customFormat="1">
      <c r="A618" s="30"/>
      <c r="B618" s="51"/>
      <c r="C618" s="51"/>
      <c r="D618" s="30"/>
      <c r="E618" s="30"/>
      <c r="F618" s="30"/>
      <c r="G618" s="30"/>
      <c r="H618" s="30"/>
      <c r="I618" s="23"/>
      <c r="J618" s="23"/>
      <c r="K618" s="23"/>
      <c r="L618" s="23"/>
      <c r="M618" s="23"/>
      <c r="N618" s="23"/>
      <c r="O618" s="23"/>
      <c r="S618" s="23"/>
      <c r="T618" s="23"/>
      <c r="U618" s="23"/>
      <c r="V618" s="23"/>
    </row>
    <row r="619" spans="1:22" s="47" customFormat="1">
      <c r="A619" s="30"/>
      <c r="B619" s="51"/>
      <c r="C619" s="51"/>
      <c r="D619" s="30"/>
      <c r="E619" s="30"/>
      <c r="F619" s="30"/>
      <c r="G619" s="30"/>
      <c r="H619" s="30"/>
      <c r="I619" s="23"/>
      <c r="J619" s="23"/>
      <c r="K619" s="23"/>
      <c r="L619" s="23"/>
      <c r="M619" s="23"/>
      <c r="N619" s="23"/>
      <c r="O619" s="23"/>
      <c r="S619" s="23"/>
      <c r="T619" s="23"/>
      <c r="U619" s="23"/>
      <c r="V619" s="23"/>
    </row>
    <row r="620" spans="1:22" s="47" customFormat="1">
      <c r="A620" s="30"/>
      <c r="B620" s="51"/>
      <c r="C620" s="51"/>
      <c r="D620" s="30"/>
      <c r="E620" s="30"/>
      <c r="F620" s="30"/>
      <c r="G620" s="30"/>
      <c r="H620" s="30"/>
      <c r="I620" s="23"/>
      <c r="J620" s="23"/>
      <c r="K620" s="23"/>
      <c r="L620" s="23"/>
      <c r="M620" s="23"/>
      <c r="N620" s="23"/>
      <c r="O620" s="23"/>
      <c r="S620" s="23"/>
      <c r="T620" s="23"/>
      <c r="U620" s="23"/>
      <c r="V620" s="23"/>
    </row>
    <row r="621" spans="1:22" s="47" customFormat="1">
      <c r="A621" s="30"/>
      <c r="B621" s="51"/>
      <c r="C621" s="51"/>
      <c r="D621" s="30"/>
      <c r="E621" s="30"/>
      <c r="F621" s="30"/>
      <c r="G621" s="30"/>
      <c r="H621" s="30"/>
      <c r="I621" s="23"/>
      <c r="J621" s="23"/>
      <c r="K621" s="23"/>
      <c r="L621" s="23"/>
      <c r="M621" s="23"/>
      <c r="N621" s="23"/>
      <c r="O621" s="23"/>
      <c r="S621" s="23"/>
      <c r="T621" s="23"/>
      <c r="U621" s="23"/>
      <c r="V621" s="23"/>
    </row>
    <row r="622" spans="1:22" s="47" customFormat="1">
      <c r="A622" s="30"/>
      <c r="B622" s="51"/>
      <c r="C622" s="51"/>
      <c r="D622" s="30"/>
      <c r="E622" s="30"/>
      <c r="F622" s="30"/>
      <c r="G622" s="30"/>
      <c r="H622" s="30"/>
      <c r="I622" s="23"/>
      <c r="J622" s="23"/>
      <c r="K622" s="23"/>
      <c r="L622" s="23"/>
      <c r="M622" s="23"/>
      <c r="N622" s="23"/>
      <c r="O622" s="23"/>
      <c r="S622" s="23"/>
      <c r="T622" s="23"/>
      <c r="U622" s="23"/>
      <c r="V622" s="23"/>
    </row>
    <row r="623" spans="1:22" s="47" customFormat="1">
      <c r="A623" s="30"/>
      <c r="B623" s="51"/>
      <c r="C623" s="51"/>
      <c r="D623" s="30"/>
      <c r="E623" s="30"/>
      <c r="F623" s="30"/>
      <c r="G623" s="30"/>
      <c r="H623" s="30"/>
      <c r="I623" s="23"/>
      <c r="J623" s="23"/>
      <c r="K623" s="23"/>
      <c r="L623" s="23"/>
      <c r="M623" s="23"/>
      <c r="N623" s="23"/>
      <c r="O623" s="23"/>
      <c r="S623" s="23"/>
      <c r="T623" s="23"/>
      <c r="U623" s="23"/>
      <c r="V623" s="23"/>
    </row>
    <row r="624" spans="1:22" s="47" customFormat="1">
      <c r="A624" s="30"/>
      <c r="B624" s="51"/>
      <c r="C624" s="51"/>
      <c r="D624" s="30"/>
      <c r="E624" s="30"/>
      <c r="F624" s="30"/>
      <c r="G624" s="30"/>
      <c r="H624" s="30"/>
      <c r="I624" s="23"/>
      <c r="J624" s="23"/>
      <c r="K624" s="23"/>
      <c r="L624" s="23"/>
      <c r="M624" s="23"/>
      <c r="N624" s="23"/>
      <c r="O624" s="23"/>
      <c r="S624" s="23"/>
      <c r="T624" s="23"/>
      <c r="U624" s="23"/>
      <c r="V624" s="23"/>
    </row>
  </sheetData>
  <autoFilter ref="A2:V239" xr:uid="{A8C32DB9-CF76-4FC2-964B-5548FBD6FBB0}"/>
  <conditionalFormatting sqref="D78:D79 D94:D97 D99:D100 D110:D113 D116:D122 D124:D149 D217">
    <cfRule type="containsText" dxfId="1" priority="1" operator="containsText" text="add to profile (common q)">
      <formula>NOT(ISERROR(SEARCH("add to profile (common q)",D78)))</formula>
    </cfRule>
    <cfRule type="containsText" dxfId="0" priority="2" operator="containsText" text="remove (duplicate)">
      <formula>NOT(ISERROR(SEARCH("remove (duplicate)",D78)))</formula>
    </cfRule>
  </conditionalFormatting>
  <hyperlinks>
    <hyperlink ref="H58" r:id="rId1" xr:uid="{D33CA431-D11E-49DE-B895-31BF0A4ED25E}"/>
    <hyperlink ref="H59" r:id="rId2" xr:uid="{4974DA26-2EE8-402B-9D44-7EF0BFE4FC02}"/>
    <hyperlink ref="H61" r:id="rId3" xr:uid="{7F9E3A55-E094-4AC7-ACB3-1D1DF1B69A78}"/>
    <hyperlink ref="H62:H63" r:id="rId4" display="Gender, race, ethnicity" xr:uid="{E6E07368-1D4B-4221-BFE7-A08F7FEF07E4}"/>
    <hyperlink ref="H64" r:id="rId5" xr:uid="{9FCF4B5D-5813-4541-B796-92E9ACF7918E}"/>
    <hyperlink ref="H65:H67" r:id="rId6" display="Determining Your Military Status" xr:uid="{6D1E74F2-2AF9-4237-8DB2-AA962D183D52}"/>
    <hyperlink ref="H68" r:id="rId7" xr:uid="{AE3DC539-0A40-4212-8917-CAF696B5A425}"/>
    <hyperlink ref="H69" r:id="rId8" xr:uid="{C3CB5E36-279C-448D-AAC8-AA4707103AE3}"/>
    <hyperlink ref="H71" r:id="rId9" xr:uid="{0633EDEA-7F41-4DE9-B2A8-198DCC8F31C7}"/>
    <hyperlink ref="H93" r:id="rId10" xr:uid="{A40FA026-69A0-4B84-ACF6-C7D2F94C10D8}"/>
    <hyperlink ref="H167" r:id="rId11" xr:uid="{B7283727-F74A-4348-8862-44A8587C1FB2}"/>
    <hyperlink ref="H145:H172" r:id="rId12" display="Texas Residency" xr:uid="{55328BA7-96F5-4921-BD69-EF8B7F826656}"/>
    <hyperlink ref="H52" r:id="rId13" xr:uid="{2F0E996A-4884-498E-A16F-FB1FEF863B0A}"/>
    <hyperlink ref="H53" r:id="rId14" xr:uid="{37FD5FCD-A944-4E0E-92DB-E813AEAF4DEC}"/>
    <hyperlink ref="H54" r:id="rId15" xr:uid="{C11FB95B-4C6A-47AF-A375-38377B8A6284}"/>
    <hyperlink ref="H55" r:id="rId16" xr:uid="{C3ACAAB0-3A85-4741-ABB9-6BC660DD860F}"/>
    <hyperlink ref="H56" r:id="rId17" xr:uid="{9BC6F1E1-4527-43EE-AC27-B656D661A902}"/>
    <hyperlink ref="H57" r:id="rId18" xr:uid="{07E2FDBF-0D40-4446-B977-94EA78A27D58}"/>
    <hyperlink ref="H60" r:id="rId19" xr:uid="{89570008-CAFC-48F2-B4C6-9A62A3E14B0C}"/>
    <hyperlink ref="H126" r:id="rId20" xr:uid="{92ED6914-4834-4A83-BB6A-9E78245F05AE}"/>
    <hyperlink ref="H128" r:id="rId21" xr:uid="{EAEF256E-3438-4BFE-BB07-46528FDB463A}"/>
    <hyperlink ref="H130" r:id="rId22" xr:uid="{CA8B9A68-53E8-4F74-80DE-AD018C4B0F56}"/>
    <hyperlink ref="H131" r:id="rId23" xr:uid="{832C82A3-5EF6-4BBD-82A9-AB87C94C830B}"/>
    <hyperlink ref="H132" r:id="rId24" xr:uid="{BB9534A4-7307-4DB7-9AF4-918CFABD4680}"/>
    <hyperlink ref="H135" r:id="rId25" xr:uid="{F81FA8C7-ABD9-49D6-B081-A651EF878639}"/>
    <hyperlink ref="H136" r:id="rId26" xr:uid="{CBB49D7D-25E0-483A-9C74-F3580FDA30EA}"/>
    <hyperlink ref="H138" r:id="rId27" xr:uid="{078E3730-45A3-46CE-8975-56364C05FA6C}"/>
    <hyperlink ref="H139" r:id="rId28" xr:uid="{4364849C-F761-49BA-927C-198370D4EA46}"/>
    <hyperlink ref="H152" r:id="rId29" xr:uid="{5F0E879C-734C-42D3-BF2C-378F792F45C3}"/>
    <hyperlink ref="H157" r:id="rId30" xr:uid="{C234A40F-3901-4238-B28F-13C2DEEBD6AE}"/>
    <hyperlink ref="H159" r:id="rId31" xr:uid="{C40C1BFE-6838-44B8-AFFD-6376365C3180}"/>
    <hyperlink ref="H161" r:id="rId32" xr:uid="{9214C7B9-1434-47F3-AE9B-D11BF2718348}"/>
    <hyperlink ref="H162" r:id="rId33" xr:uid="{AADDFDF1-1BAB-4383-B8E3-030A901E4BAA}"/>
    <hyperlink ref="H163" r:id="rId34" xr:uid="{1832BD83-16ED-446B-8B54-AF8293BB19A3}"/>
    <hyperlink ref="H164" r:id="rId35" xr:uid="{1199D098-792C-462E-92DF-962E9143F8EF}"/>
    <hyperlink ref="H183" r:id="rId36" xr:uid="{87AAF1D9-DBE4-490D-BC1B-27B28B67FB28}"/>
    <hyperlink ref="H190" r:id="rId37" xr:uid="{762AD8C5-26A6-4B50-8BF8-10A6369C3587}"/>
    <hyperlink ref="H192" r:id="rId38" xr:uid="{C9EAC70E-3880-446F-8563-ACB5344C7CC9}"/>
    <hyperlink ref="H191" r:id="rId39" xr:uid="{7B273B6B-DFE4-474C-8CC8-1F5F08DA6B88}"/>
    <hyperlink ref="H72" r:id="rId40" xr:uid="{2CA5F6A3-175B-4E8C-A01A-5811B49EAFEF}"/>
    <hyperlink ref="H70" r:id="rId41" xr:uid="{69D92164-61AC-4404-8467-6B8F85548860}"/>
    <hyperlink ref="H50" r:id="rId42" xr:uid="{A1E11E90-7D1C-41F9-9D2A-0161849FC25C}"/>
  </hyperlinks>
  <pageMargins left="0.7" right="0.7" top="0.75" bottom="0.75" header="0.3" footer="0.3"/>
  <pageSetup orientation="portrait" r:id="rId4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E3BDC1-20EE-42C4-AC3A-6736263CAFDF}">
  <dimension ref="A1:V626"/>
  <sheetViews>
    <sheetView showGridLines="0" tabSelected="1" zoomScale="70" zoomScaleNormal="70" workbookViewId="0">
      <pane ySplit="2" topLeftCell="A6" activePane="bottomLeft" state="frozen"/>
      <selection pane="bottomLeft" activeCell="A10" sqref="A10"/>
    </sheetView>
  </sheetViews>
  <sheetFormatPr defaultColWidth="8.85546875" defaultRowHeight="15"/>
  <cols>
    <col min="1" max="1" width="28.140625" bestFit="1" customWidth="1"/>
    <col min="2" max="2" width="35.7109375" customWidth="1"/>
    <col min="3" max="3" width="31.28515625" customWidth="1"/>
    <col min="4" max="4" width="44.85546875" style="1" customWidth="1"/>
    <col min="5" max="5" width="35.140625" style="1" customWidth="1"/>
    <col min="6" max="6" width="27.85546875" customWidth="1"/>
    <col min="7" max="7" width="18.140625" customWidth="1"/>
    <col min="8" max="8" width="15.7109375" customWidth="1"/>
    <col min="9" max="9" width="17.7109375" customWidth="1"/>
    <col min="10" max="10" width="22.7109375" customWidth="1"/>
    <col min="11" max="11" width="12.140625" customWidth="1"/>
    <col min="12" max="12" width="30.85546875" style="1" customWidth="1"/>
    <col min="15" max="15" width="12.140625" bestFit="1" customWidth="1"/>
    <col min="16" max="16" width="34.42578125" style="1" customWidth="1"/>
    <col min="17" max="17" width="28.28515625" customWidth="1"/>
    <col min="18" max="18" width="32.42578125" customWidth="1"/>
    <col min="19" max="19" width="18.42578125" customWidth="1"/>
    <col min="20" max="20" width="15.28515625" customWidth="1"/>
    <col min="21" max="21" width="20" customWidth="1"/>
    <col min="22" max="22" width="22.42578125" customWidth="1"/>
  </cols>
  <sheetData>
    <row r="1" spans="1:22">
      <c r="A1" s="70" t="s">
        <v>350</v>
      </c>
      <c r="B1" s="70"/>
      <c r="C1" s="70"/>
      <c r="D1" s="71"/>
      <c r="E1" s="71"/>
      <c r="F1" s="70"/>
      <c r="G1" s="72"/>
      <c r="H1" s="70"/>
      <c r="I1" s="73" t="s">
        <v>351</v>
      </c>
      <c r="J1" s="73"/>
      <c r="K1" s="73"/>
      <c r="L1" s="74"/>
      <c r="M1" s="73"/>
      <c r="N1" s="73"/>
      <c r="O1" s="73"/>
      <c r="P1" s="74"/>
      <c r="Q1" s="73"/>
      <c r="R1" s="73"/>
      <c r="S1" s="75" t="s">
        <v>352</v>
      </c>
      <c r="T1" s="75"/>
      <c r="U1" s="75"/>
      <c r="V1" s="75"/>
    </row>
    <row r="2" spans="1:22" s="21" customFormat="1" ht="63">
      <c r="A2" s="26" t="s">
        <v>353</v>
      </c>
      <c r="B2" s="25" t="s">
        <v>354</v>
      </c>
      <c r="C2" s="25" t="s">
        <v>355</v>
      </c>
      <c r="D2" s="26" t="s">
        <v>928</v>
      </c>
      <c r="E2" s="26" t="s">
        <v>357</v>
      </c>
      <c r="F2" s="26" t="s">
        <v>358</v>
      </c>
      <c r="G2" s="76" t="s">
        <v>359</v>
      </c>
      <c r="H2" s="76" t="s">
        <v>360</v>
      </c>
      <c r="I2" s="37" t="s">
        <v>358</v>
      </c>
      <c r="J2" s="37" t="s">
        <v>361</v>
      </c>
      <c r="K2" s="37" t="s">
        <v>362</v>
      </c>
      <c r="L2" s="38" t="s">
        <v>363</v>
      </c>
      <c r="M2" s="37" t="s">
        <v>364</v>
      </c>
      <c r="N2" s="37" t="s">
        <v>365</v>
      </c>
      <c r="O2" s="37" t="s">
        <v>366</v>
      </c>
      <c r="P2" s="38" t="s">
        <v>367</v>
      </c>
      <c r="Q2" s="38" t="s">
        <v>368</v>
      </c>
      <c r="R2" s="39" t="s">
        <v>929</v>
      </c>
      <c r="S2" s="39" t="s">
        <v>370</v>
      </c>
      <c r="T2" s="39" t="s">
        <v>371</v>
      </c>
      <c r="U2" s="39" t="s">
        <v>372</v>
      </c>
      <c r="V2" s="39" t="s">
        <v>373</v>
      </c>
    </row>
    <row r="3" spans="1:22" ht="15.75">
      <c r="A3" s="115" t="s">
        <v>930</v>
      </c>
      <c r="B3" s="116"/>
      <c r="C3" s="116"/>
      <c r="D3" s="116"/>
      <c r="E3" s="116"/>
      <c r="F3" s="117"/>
      <c r="G3" s="97"/>
      <c r="H3" s="97"/>
      <c r="I3" s="97"/>
      <c r="J3" s="97"/>
      <c r="K3" s="97"/>
      <c r="L3" s="98"/>
      <c r="M3" s="97"/>
      <c r="N3" s="97"/>
      <c r="O3" s="97"/>
      <c r="P3" s="98"/>
      <c r="Q3" s="97"/>
      <c r="R3" s="97"/>
      <c r="S3" s="97"/>
      <c r="T3" s="97"/>
      <c r="U3" s="97"/>
      <c r="V3" s="97"/>
    </row>
    <row r="4" spans="1:22" s="23" customFormat="1" ht="63">
      <c r="A4" s="5" t="s">
        <v>931</v>
      </c>
      <c r="B4" s="4" t="s">
        <v>375</v>
      </c>
      <c r="C4" s="4" t="s">
        <v>932</v>
      </c>
      <c r="D4" s="5" t="s">
        <v>933</v>
      </c>
      <c r="E4" s="5" t="s">
        <v>378</v>
      </c>
      <c r="F4" s="5" t="s">
        <v>418</v>
      </c>
      <c r="G4" s="4" t="s">
        <v>38</v>
      </c>
      <c r="H4" s="4"/>
      <c r="I4" s="29" t="s">
        <v>484</v>
      </c>
      <c r="J4" s="29" t="s">
        <v>931</v>
      </c>
      <c r="K4" s="29" t="e">
        <v>#N/A</v>
      </c>
      <c r="L4" s="45" t="s">
        <v>66</v>
      </c>
      <c r="M4" s="29">
        <v>0</v>
      </c>
      <c r="N4" s="29">
        <v>1</v>
      </c>
      <c r="O4" s="29" t="e">
        <v>#N/A</v>
      </c>
      <c r="P4" s="45" t="e">
        <v>#N/A</v>
      </c>
      <c r="Q4" s="45" t="e">
        <v>#N/A</v>
      </c>
      <c r="R4" s="45" t="s">
        <v>378</v>
      </c>
      <c r="S4" s="29" t="s">
        <v>38</v>
      </c>
      <c r="T4" s="29" t="s">
        <v>38</v>
      </c>
      <c r="U4" s="29" t="s">
        <v>38</v>
      </c>
      <c r="V4" s="29" t="str">
        <f>IF(I4=F4, "No", "Yes")</f>
        <v>Yes</v>
      </c>
    </row>
    <row r="5" spans="1:22" s="23" customFormat="1" ht="98.25" customHeight="1">
      <c r="A5" s="5" t="s">
        <v>934</v>
      </c>
      <c r="B5" s="4" t="s">
        <v>375</v>
      </c>
      <c r="C5" s="4" t="s">
        <v>932</v>
      </c>
      <c r="D5" s="5" t="s">
        <v>67</v>
      </c>
      <c r="E5" s="5" t="s">
        <v>935</v>
      </c>
      <c r="F5" s="5" t="s">
        <v>418</v>
      </c>
      <c r="G5" s="4" t="s">
        <v>38</v>
      </c>
      <c r="H5" s="4"/>
      <c r="I5" s="29" t="s">
        <v>484</v>
      </c>
      <c r="J5" s="29" t="s">
        <v>934</v>
      </c>
      <c r="K5" s="29" t="e">
        <v>#N/A</v>
      </c>
      <c r="L5" s="45" t="s">
        <v>67</v>
      </c>
      <c r="M5" s="29">
        <v>0</v>
      </c>
      <c r="N5" s="29">
        <v>1</v>
      </c>
      <c r="O5" s="29" t="e">
        <v>#N/A</v>
      </c>
      <c r="P5" s="45" t="e">
        <v>#N/A</v>
      </c>
      <c r="Q5" s="45" t="e">
        <v>#N/A</v>
      </c>
      <c r="R5" s="45" t="s">
        <v>935</v>
      </c>
      <c r="S5" s="29" t="s">
        <v>38</v>
      </c>
      <c r="T5" s="29" t="s">
        <v>38</v>
      </c>
      <c r="U5" s="29" t="s">
        <v>38</v>
      </c>
      <c r="V5" s="29" t="str">
        <f>IF(I5=F5, "No", "Yes")</f>
        <v>Yes</v>
      </c>
    </row>
    <row r="6" spans="1:22" ht="63">
      <c r="A6" s="90" t="s">
        <v>936</v>
      </c>
      <c r="B6" s="90" t="s">
        <v>937</v>
      </c>
      <c r="C6" s="90" t="s">
        <v>938</v>
      </c>
      <c r="D6" s="99" t="s">
        <v>315</v>
      </c>
      <c r="E6" s="99" t="s">
        <v>939</v>
      </c>
      <c r="F6" s="90" t="s">
        <v>418</v>
      </c>
      <c r="G6" s="90" t="s">
        <v>13</v>
      </c>
      <c r="H6" s="77" t="s">
        <v>940</v>
      </c>
      <c r="I6" s="90" t="s">
        <v>484</v>
      </c>
      <c r="J6" s="90" t="s">
        <v>936</v>
      </c>
      <c r="K6" s="90" t="e">
        <v>#N/A</v>
      </c>
      <c r="L6" s="99" t="s">
        <v>315</v>
      </c>
      <c r="M6" s="99">
        <v>0</v>
      </c>
      <c r="N6" s="99">
        <v>1</v>
      </c>
      <c r="O6" s="99" t="e">
        <v>#N/A</v>
      </c>
      <c r="P6" s="99" t="e">
        <v>#N/A</v>
      </c>
      <c r="Q6" s="99" t="e">
        <v>#N/A</v>
      </c>
      <c r="R6" s="99" t="e">
        <v>#N/A</v>
      </c>
      <c r="S6" s="29" t="s">
        <v>38</v>
      </c>
      <c r="T6" s="99" t="str">
        <f>IF(D6=L6,"No","Yes")</f>
        <v>No</v>
      </c>
      <c r="U6" s="99" t="s">
        <v>38</v>
      </c>
      <c r="V6" s="99" t="str">
        <f>IF(I6=F6,"No","Yes")</f>
        <v>Yes</v>
      </c>
    </row>
    <row r="7" spans="1:22" ht="47.25">
      <c r="A7" s="90" t="s">
        <v>941</v>
      </c>
      <c r="B7" s="90" t="s">
        <v>937</v>
      </c>
      <c r="C7" s="90" t="s">
        <v>938</v>
      </c>
      <c r="D7" s="99" t="s">
        <v>321</v>
      </c>
      <c r="E7" s="99" t="s">
        <v>378</v>
      </c>
      <c r="F7" s="90" t="s">
        <v>418</v>
      </c>
      <c r="G7" s="90" t="s">
        <v>13</v>
      </c>
      <c r="H7" s="77" t="s">
        <v>940</v>
      </c>
      <c r="I7" s="90" t="s">
        <v>395</v>
      </c>
      <c r="J7" s="90" t="s">
        <v>941</v>
      </c>
      <c r="K7" s="90" t="e">
        <v>#N/A</v>
      </c>
      <c r="L7" s="99" t="s">
        <v>321</v>
      </c>
      <c r="M7" s="99">
        <v>0</v>
      </c>
      <c r="N7" s="99">
        <v>1</v>
      </c>
      <c r="O7" s="99" t="e">
        <v>#N/A</v>
      </c>
      <c r="P7" s="99" t="e">
        <v>#N/A</v>
      </c>
      <c r="Q7" s="99" t="e">
        <v>#N/A</v>
      </c>
      <c r="R7" s="99" t="e">
        <v>#N/A</v>
      </c>
      <c r="S7" s="29" t="s">
        <v>38</v>
      </c>
      <c r="T7" s="99" t="str">
        <f t="shared" ref="T7:T36" si="0">IF(D7=L7,"No","Yes")</f>
        <v>No</v>
      </c>
      <c r="U7" s="99" t="s">
        <v>38</v>
      </c>
      <c r="V7" s="99" t="str">
        <f t="shared" ref="V7:V36" si="1">IF(I7=F7,"No","Yes")</f>
        <v>Yes</v>
      </c>
    </row>
    <row r="8" spans="1:22" ht="31.5">
      <c r="A8" s="90" t="s">
        <v>942</v>
      </c>
      <c r="B8" s="90" t="s">
        <v>937</v>
      </c>
      <c r="C8" s="90" t="s">
        <v>938</v>
      </c>
      <c r="D8" s="99" t="s">
        <v>322</v>
      </c>
      <c r="E8" s="99" t="s">
        <v>943</v>
      </c>
      <c r="F8" s="90" t="s">
        <v>379</v>
      </c>
      <c r="G8" s="90" t="s">
        <v>13</v>
      </c>
      <c r="H8" s="77" t="s">
        <v>940</v>
      </c>
      <c r="I8" s="90" t="s">
        <v>379</v>
      </c>
      <c r="J8" s="90" t="s">
        <v>942</v>
      </c>
      <c r="K8" s="90" t="e">
        <v>#N/A</v>
      </c>
      <c r="L8" s="99" t="s">
        <v>322</v>
      </c>
      <c r="M8" s="99">
        <v>0</v>
      </c>
      <c r="N8" s="99">
        <v>1</v>
      </c>
      <c r="O8" s="99" t="e">
        <v>#N/A</v>
      </c>
      <c r="P8" s="99" t="e">
        <v>#N/A</v>
      </c>
      <c r="Q8" s="99" t="e">
        <v>#N/A</v>
      </c>
      <c r="R8" s="99" t="s">
        <v>943</v>
      </c>
      <c r="S8" s="29" t="s">
        <v>38</v>
      </c>
      <c r="T8" s="99" t="str">
        <f t="shared" si="0"/>
        <v>No</v>
      </c>
      <c r="U8" s="99" t="str">
        <f t="shared" ref="U8:U30" si="2">IF(R8=E8,"No","Yes")</f>
        <v>No</v>
      </c>
      <c r="V8" s="99" t="str">
        <f t="shared" si="1"/>
        <v>No</v>
      </c>
    </row>
    <row r="9" spans="1:22" ht="47.25">
      <c r="A9" s="90" t="s">
        <v>944</v>
      </c>
      <c r="B9" s="90" t="s">
        <v>937</v>
      </c>
      <c r="C9" s="90" t="s">
        <v>938</v>
      </c>
      <c r="D9" s="99" t="s">
        <v>323</v>
      </c>
      <c r="E9" s="99" t="s">
        <v>378</v>
      </c>
      <c r="F9" s="90" t="s">
        <v>418</v>
      </c>
      <c r="G9" s="90" t="s">
        <v>13</v>
      </c>
      <c r="H9" s="77" t="s">
        <v>940</v>
      </c>
      <c r="I9" s="90" t="s">
        <v>395</v>
      </c>
      <c r="J9" s="90" t="s">
        <v>944</v>
      </c>
      <c r="K9" s="90" t="e">
        <v>#N/A</v>
      </c>
      <c r="L9" s="99" t="s">
        <v>323</v>
      </c>
      <c r="M9" s="99">
        <v>0</v>
      </c>
      <c r="N9" s="99">
        <v>1</v>
      </c>
      <c r="O9" s="99" t="e">
        <v>#N/A</v>
      </c>
      <c r="P9" s="99" t="e">
        <v>#N/A</v>
      </c>
      <c r="Q9" s="99" t="e">
        <v>#N/A</v>
      </c>
      <c r="R9" s="99" t="e">
        <v>#N/A</v>
      </c>
      <c r="S9" s="29" t="s">
        <v>38</v>
      </c>
      <c r="T9" s="99" t="str">
        <f t="shared" si="0"/>
        <v>No</v>
      </c>
      <c r="U9" s="99" t="s">
        <v>13</v>
      </c>
      <c r="V9" s="99" t="str">
        <f t="shared" si="1"/>
        <v>Yes</v>
      </c>
    </row>
    <row r="10" spans="1:22" ht="31.5">
      <c r="A10" s="90" t="s">
        <v>945</v>
      </c>
      <c r="B10" s="90" t="s">
        <v>937</v>
      </c>
      <c r="C10" s="90" t="s">
        <v>938</v>
      </c>
      <c r="D10" s="99" t="s">
        <v>324</v>
      </c>
      <c r="E10" s="99" t="s">
        <v>946</v>
      </c>
      <c r="F10" s="90" t="s">
        <v>379</v>
      </c>
      <c r="G10" s="90" t="s">
        <v>13</v>
      </c>
      <c r="H10" s="77" t="s">
        <v>940</v>
      </c>
      <c r="I10" s="90" t="s">
        <v>379</v>
      </c>
      <c r="J10" s="90" t="s">
        <v>945</v>
      </c>
      <c r="K10" s="90" t="e">
        <v>#N/A</v>
      </c>
      <c r="L10" s="99" t="s">
        <v>324</v>
      </c>
      <c r="M10" s="99">
        <v>0</v>
      </c>
      <c r="N10" s="99">
        <v>1</v>
      </c>
      <c r="O10" s="99" t="e">
        <v>#N/A</v>
      </c>
      <c r="P10" s="99" t="e">
        <v>#N/A</v>
      </c>
      <c r="Q10" s="99" t="e">
        <v>#N/A</v>
      </c>
      <c r="R10" s="99" t="s">
        <v>946</v>
      </c>
      <c r="S10" s="29" t="s">
        <v>38</v>
      </c>
      <c r="T10" s="99" t="str">
        <f t="shared" si="0"/>
        <v>No</v>
      </c>
      <c r="U10" s="99" t="str">
        <f t="shared" si="2"/>
        <v>No</v>
      </c>
      <c r="V10" s="99" t="str">
        <f t="shared" si="1"/>
        <v>No</v>
      </c>
    </row>
    <row r="11" spans="1:22" ht="63">
      <c r="A11" s="90" t="s">
        <v>947</v>
      </c>
      <c r="B11" s="90" t="s">
        <v>937</v>
      </c>
      <c r="C11" s="90" t="s">
        <v>938</v>
      </c>
      <c r="D11" s="99" t="s">
        <v>948</v>
      </c>
      <c r="E11" s="99" t="s">
        <v>378</v>
      </c>
      <c r="F11" s="90" t="s">
        <v>418</v>
      </c>
      <c r="G11" s="90" t="s">
        <v>13</v>
      </c>
      <c r="H11" s="77" t="s">
        <v>940</v>
      </c>
      <c r="I11" s="90" t="s">
        <v>395</v>
      </c>
      <c r="J11" s="90" t="s">
        <v>947</v>
      </c>
      <c r="K11" s="90" t="e">
        <v>#N/A</v>
      </c>
      <c r="L11" s="99" t="s">
        <v>325</v>
      </c>
      <c r="M11" s="99">
        <v>0</v>
      </c>
      <c r="N11" s="99">
        <v>1</v>
      </c>
      <c r="O11" s="99" t="e">
        <v>#N/A</v>
      </c>
      <c r="P11" s="99" t="e">
        <v>#N/A</v>
      </c>
      <c r="Q11" s="99" t="e">
        <v>#N/A</v>
      </c>
      <c r="R11" s="99" t="e">
        <v>#N/A</v>
      </c>
      <c r="S11" s="29" t="s">
        <v>38</v>
      </c>
      <c r="T11" s="99" t="str">
        <f t="shared" si="0"/>
        <v>Yes</v>
      </c>
      <c r="U11" s="99" t="s">
        <v>13</v>
      </c>
      <c r="V11" s="99" t="str">
        <f t="shared" si="1"/>
        <v>Yes</v>
      </c>
    </row>
    <row r="12" spans="1:22" ht="31.5">
      <c r="A12" s="90" t="s">
        <v>949</v>
      </c>
      <c r="B12" s="90" t="s">
        <v>937</v>
      </c>
      <c r="C12" s="90" t="s">
        <v>938</v>
      </c>
      <c r="D12" s="99" t="s">
        <v>327</v>
      </c>
      <c r="E12" s="99" t="s">
        <v>950</v>
      </c>
      <c r="F12" s="90" t="s">
        <v>379</v>
      </c>
      <c r="G12" s="90" t="s">
        <v>13</v>
      </c>
      <c r="H12" s="77" t="s">
        <v>940</v>
      </c>
      <c r="I12" s="90" t="s">
        <v>379</v>
      </c>
      <c r="J12" s="90" t="s">
        <v>949</v>
      </c>
      <c r="K12" s="90" t="e">
        <v>#N/A</v>
      </c>
      <c r="L12" s="99" t="s">
        <v>327</v>
      </c>
      <c r="M12" s="99">
        <v>0</v>
      </c>
      <c r="N12" s="99">
        <v>1</v>
      </c>
      <c r="O12" s="99" t="e">
        <v>#N/A</v>
      </c>
      <c r="P12" s="99" t="e">
        <v>#N/A</v>
      </c>
      <c r="Q12" s="99" t="e">
        <v>#N/A</v>
      </c>
      <c r="R12" s="99" t="s">
        <v>950</v>
      </c>
      <c r="S12" s="29" t="s">
        <v>38</v>
      </c>
      <c r="T12" s="99" t="str">
        <f t="shared" si="0"/>
        <v>No</v>
      </c>
      <c r="U12" s="99" t="str">
        <f t="shared" si="2"/>
        <v>No</v>
      </c>
      <c r="V12" s="99" t="str">
        <f t="shared" si="1"/>
        <v>No</v>
      </c>
    </row>
    <row r="13" spans="1:22" ht="63">
      <c r="A13" s="90" t="s">
        <v>951</v>
      </c>
      <c r="B13" s="90" t="s">
        <v>937</v>
      </c>
      <c r="C13" s="90" t="s">
        <v>938</v>
      </c>
      <c r="D13" s="99" t="s">
        <v>952</v>
      </c>
      <c r="E13" s="99" t="s">
        <v>378</v>
      </c>
      <c r="F13" s="90" t="s">
        <v>379</v>
      </c>
      <c r="G13" s="90" t="s">
        <v>13</v>
      </c>
      <c r="H13" s="77" t="s">
        <v>953</v>
      </c>
      <c r="I13" s="90" t="s">
        <v>379</v>
      </c>
      <c r="J13" s="90" t="s">
        <v>951</v>
      </c>
      <c r="K13" s="90" t="e">
        <v>#N/A</v>
      </c>
      <c r="L13" s="99" t="s">
        <v>954</v>
      </c>
      <c r="M13" s="99">
        <v>0</v>
      </c>
      <c r="N13" s="99">
        <v>1</v>
      </c>
      <c r="O13" s="99" t="e">
        <v>#N/A</v>
      </c>
      <c r="P13" s="99" t="e">
        <v>#N/A</v>
      </c>
      <c r="Q13" s="99" t="s">
        <v>955</v>
      </c>
      <c r="R13" s="99" t="s">
        <v>939</v>
      </c>
      <c r="S13" s="29" t="s">
        <v>38</v>
      </c>
      <c r="T13" s="99" t="str">
        <f t="shared" si="0"/>
        <v>Yes</v>
      </c>
      <c r="U13" s="99" t="str">
        <f t="shared" si="2"/>
        <v>Yes</v>
      </c>
      <c r="V13" s="99" t="str">
        <f t="shared" si="1"/>
        <v>No</v>
      </c>
    </row>
    <row r="14" spans="1:22" s="23" customFormat="1" ht="63">
      <c r="A14" s="5" t="s">
        <v>956</v>
      </c>
      <c r="B14" s="4" t="s">
        <v>860</v>
      </c>
      <c r="C14" s="14" t="s">
        <v>957</v>
      </c>
      <c r="D14" s="8" t="s">
        <v>345</v>
      </c>
      <c r="E14" s="45" t="s">
        <v>958</v>
      </c>
      <c r="F14" s="5" t="s">
        <v>379</v>
      </c>
      <c r="G14" s="4" t="s">
        <v>38</v>
      </c>
      <c r="H14" s="4"/>
      <c r="I14" s="29" t="s">
        <v>379</v>
      </c>
      <c r="J14" s="29" t="s">
        <v>956</v>
      </c>
      <c r="K14" s="29" t="e">
        <v>#N/A</v>
      </c>
      <c r="L14" s="45" t="s">
        <v>959</v>
      </c>
      <c r="M14" s="29">
        <v>0</v>
      </c>
      <c r="N14" s="29">
        <v>7</v>
      </c>
      <c r="O14" s="29" t="e">
        <v>#N/A</v>
      </c>
      <c r="P14" s="45" t="e">
        <v>#N/A</v>
      </c>
      <c r="Q14" s="45" t="e">
        <v>#N/A</v>
      </c>
      <c r="R14" s="45" t="s">
        <v>958</v>
      </c>
      <c r="S14" s="29" t="str">
        <f t="shared" ref="S14:S20" si="3">IF(I14="n/a", "Yes", "No")</f>
        <v>No</v>
      </c>
      <c r="T14" s="29" t="str">
        <f t="shared" si="0"/>
        <v>Yes</v>
      </c>
      <c r="U14" s="29" t="str">
        <f t="shared" ref="U14:U20" si="4">IF(R14=E14,"No", "Yes")</f>
        <v>No</v>
      </c>
      <c r="V14" s="29" t="str">
        <f t="shared" ref="V14:V20" si="5">IF(I14=F14, "No", "Yes")</f>
        <v>No</v>
      </c>
    </row>
    <row r="15" spans="1:22" s="23" customFormat="1" ht="15.75">
      <c r="A15" s="5" t="s">
        <v>960</v>
      </c>
      <c r="B15" s="4" t="s">
        <v>860</v>
      </c>
      <c r="C15" s="14" t="s">
        <v>957</v>
      </c>
      <c r="D15" s="10" t="s">
        <v>346</v>
      </c>
      <c r="E15" s="45" t="s">
        <v>961</v>
      </c>
      <c r="F15" s="5" t="s">
        <v>379</v>
      </c>
      <c r="G15" s="4" t="s">
        <v>38</v>
      </c>
      <c r="H15" s="4"/>
      <c r="I15" s="29" t="s">
        <v>379</v>
      </c>
      <c r="J15" s="29" t="s">
        <v>960</v>
      </c>
      <c r="K15" s="29" t="e">
        <v>#N/A</v>
      </c>
      <c r="L15" s="45" t="s">
        <v>962</v>
      </c>
      <c r="M15" s="29">
        <v>0</v>
      </c>
      <c r="N15" s="29">
        <v>7</v>
      </c>
      <c r="O15" s="29" t="e">
        <v>#N/A</v>
      </c>
      <c r="P15" s="45" t="e">
        <v>#N/A</v>
      </c>
      <c r="Q15" s="45" t="e">
        <v>#N/A</v>
      </c>
      <c r="R15" s="45" t="s">
        <v>961</v>
      </c>
      <c r="S15" s="29" t="str">
        <f t="shared" si="3"/>
        <v>No</v>
      </c>
      <c r="T15" s="29" t="str">
        <f t="shared" si="0"/>
        <v>Yes</v>
      </c>
      <c r="U15" s="29" t="str">
        <f t="shared" si="4"/>
        <v>No</v>
      </c>
      <c r="V15" s="29" t="str">
        <f t="shared" si="5"/>
        <v>No</v>
      </c>
    </row>
    <row r="16" spans="1:22" s="23" customFormat="1" ht="47.25">
      <c r="A16" s="5" t="s">
        <v>963</v>
      </c>
      <c r="B16" s="4" t="s">
        <v>860</v>
      </c>
      <c r="C16" s="14" t="s">
        <v>957</v>
      </c>
      <c r="D16" s="5" t="s">
        <v>348</v>
      </c>
      <c r="E16" s="45" t="s">
        <v>964</v>
      </c>
      <c r="F16" s="5" t="s">
        <v>469</v>
      </c>
      <c r="G16" s="4" t="s">
        <v>38</v>
      </c>
      <c r="H16" s="4"/>
      <c r="I16" s="29" t="s">
        <v>469</v>
      </c>
      <c r="J16" s="29" t="s">
        <v>963</v>
      </c>
      <c r="K16" s="29" t="e">
        <v>#N/A</v>
      </c>
      <c r="L16" s="45" t="s">
        <v>348</v>
      </c>
      <c r="M16" s="29">
        <v>0</v>
      </c>
      <c r="N16" s="29">
        <v>7</v>
      </c>
      <c r="O16" s="29" t="e">
        <v>#N/A</v>
      </c>
      <c r="P16" s="45" t="s">
        <v>965</v>
      </c>
      <c r="Q16" s="45" t="s">
        <v>966</v>
      </c>
      <c r="R16" s="45" t="s">
        <v>964</v>
      </c>
      <c r="S16" s="29" t="str">
        <f t="shared" si="3"/>
        <v>No</v>
      </c>
      <c r="T16" s="29" t="str">
        <f t="shared" si="0"/>
        <v>No</v>
      </c>
      <c r="U16" s="29" t="str">
        <f t="shared" si="4"/>
        <v>No</v>
      </c>
      <c r="V16" s="29" t="str">
        <f t="shared" si="5"/>
        <v>No</v>
      </c>
    </row>
    <row r="17" spans="1:22" s="23" customFormat="1" ht="63">
      <c r="A17" s="5" t="s">
        <v>967</v>
      </c>
      <c r="B17" s="4" t="s">
        <v>860</v>
      </c>
      <c r="C17" s="14" t="s">
        <v>957</v>
      </c>
      <c r="D17" s="5" t="s">
        <v>349</v>
      </c>
      <c r="E17" s="45" t="s">
        <v>961</v>
      </c>
      <c r="F17" s="5" t="s">
        <v>469</v>
      </c>
      <c r="G17" s="4" t="s">
        <v>38</v>
      </c>
      <c r="H17" s="4"/>
      <c r="I17" s="29" t="s">
        <v>469</v>
      </c>
      <c r="J17" s="29" t="s">
        <v>967</v>
      </c>
      <c r="K17" s="29" t="e">
        <v>#N/A</v>
      </c>
      <c r="L17" s="45" t="s">
        <v>349</v>
      </c>
      <c r="M17" s="29">
        <v>0</v>
      </c>
      <c r="N17" s="29">
        <v>7</v>
      </c>
      <c r="O17" s="29" t="e">
        <v>#N/A</v>
      </c>
      <c r="P17" s="45" t="s">
        <v>965</v>
      </c>
      <c r="Q17" s="45" t="s">
        <v>968</v>
      </c>
      <c r="R17" s="45" t="s">
        <v>961</v>
      </c>
      <c r="S17" s="29" t="str">
        <f t="shared" si="3"/>
        <v>No</v>
      </c>
      <c r="T17" s="29" t="str">
        <f t="shared" si="0"/>
        <v>No</v>
      </c>
      <c r="U17" s="29" t="str">
        <f t="shared" si="4"/>
        <v>No</v>
      </c>
      <c r="V17" s="29" t="str">
        <f t="shared" si="5"/>
        <v>No</v>
      </c>
    </row>
    <row r="18" spans="1:22" s="23" customFormat="1" ht="31.5">
      <c r="A18" s="5" t="s">
        <v>969</v>
      </c>
      <c r="B18" s="4" t="s">
        <v>860</v>
      </c>
      <c r="C18" s="14" t="s">
        <v>957</v>
      </c>
      <c r="D18" s="5" t="s">
        <v>347</v>
      </c>
      <c r="E18" s="45" t="s">
        <v>958</v>
      </c>
      <c r="F18" s="5" t="s">
        <v>379</v>
      </c>
      <c r="G18" s="4" t="s">
        <v>38</v>
      </c>
      <c r="H18" s="4"/>
      <c r="I18" s="29" t="s">
        <v>379</v>
      </c>
      <c r="J18" s="29" t="s">
        <v>969</v>
      </c>
      <c r="K18" s="29" t="e">
        <v>#N/A</v>
      </c>
      <c r="L18" s="45" t="s">
        <v>970</v>
      </c>
      <c r="M18" s="29">
        <v>0</v>
      </c>
      <c r="N18" s="29">
        <v>7</v>
      </c>
      <c r="O18" s="29" t="e">
        <v>#N/A</v>
      </c>
      <c r="P18" s="45" t="e">
        <v>#N/A</v>
      </c>
      <c r="Q18" s="45" t="e">
        <v>#N/A</v>
      </c>
      <c r="R18" s="45" t="s">
        <v>971</v>
      </c>
      <c r="S18" s="29" t="str">
        <f t="shared" si="3"/>
        <v>No</v>
      </c>
      <c r="T18" s="29" t="str">
        <f t="shared" si="0"/>
        <v>Yes</v>
      </c>
      <c r="U18" s="29" t="str">
        <f t="shared" si="4"/>
        <v>Yes</v>
      </c>
      <c r="V18" s="29" t="str">
        <f t="shared" si="5"/>
        <v>No</v>
      </c>
    </row>
    <row r="19" spans="1:22" s="23" customFormat="1" ht="15.75">
      <c r="A19" s="5"/>
      <c r="B19" s="4" t="s">
        <v>860</v>
      </c>
      <c r="C19" s="14" t="s">
        <v>957</v>
      </c>
      <c r="D19" s="5" t="s">
        <v>972</v>
      </c>
      <c r="E19" s="5" t="s">
        <v>385</v>
      </c>
      <c r="F19" s="5"/>
      <c r="G19" s="4" t="s">
        <v>38</v>
      </c>
      <c r="H19" s="4"/>
      <c r="I19" s="29" t="s">
        <v>419</v>
      </c>
      <c r="J19" s="29" t="e">
        <v>#N/A</v>
      </c>
      <c r="K19" s="29" t="e">
        <v>#N/A</v>
      </c>
      <c r="L19" s="45" t="e">
        <v>#N/A</v>
      </c>
      <c r="M19" s="29" t="e">
        <v>#N/A</v>
      </c>
      <c r="N19" s="29" t="e">
        <v>#N/A</v>
      </c>
      <c r="O19" s="29" t="e">
        <v>#N/A</v>
      </c>
      <c r="P19" s="45" t="e">
        <v>#N/A</v>
      </c>
      <c r="Q19" s="45" t="e">
        <v>#N/A</v>
      </c>
      <c r="R19" s="45" t="e">
        <v>#N/A</v>
      </c>
      <c r="S19" s="29" t="str">
        <f t="shared" si="3"/>
        <v>Yes</v>
      </c>
      <c r="T19" s="29" t="e">
        <f t="shared" si="0"/>
        <v>#N/A</v>
      </c>
      <c r="U19" s="29" t="e">
        <f t="shared" si="4"/>
        <v>#N/A</v>
      </c>
      <c r="V19" s="29" t="str">
        <f t="shared" si="5"/>
        <v>Yes</v>
      </c>
    </row>
    <row r="20" spans="1:22" s="23" customFormat="1" ht="15.75">
      <c r="A20" s="5"/>
      <c r="B20" s="4" t="s">
        <v>860</v>
      </c>
      <c r="C20" s="14" t="s">
        <v>957</v>
      </c>
      <c r="D20" s="5"/>
      <c r="E20" s="5" t="s">
        <v>385</v>
      </c>
      <c r="F20" s="5"/>
      <c r="G20" s="4" t="s">
        <v>38</v>
      </c>
      <c r="H20" s="4"/>
      <c r="I20" s="29" t="s">
        <v>419</v>
      </c>
      <c r="J20" s="29" t="e">
        <v>#N/A</v>
      </c>
      <c r="K20" s="29" t="e">
        <v>#N/A</v>
      </c>
      <c r="L20" s="45" t="e">
        <v>#N/A</v>
      </c>
      <c r="M20" s="29" t="e">
        <v>#N/A</v>
      </c>
      <c r="N20" s="29" t="e">
        <v>#N/A</v>
      </c>
      <c r="O20" s="29" t="e">
        <v>#N/A</v>
      </c>
      <c r="P20" s="45" t="e">
        <v>#N/A</v>
      </c>
      <c r="Q20" s="45" t="e">
        <v>#N/A</v>
      </c>
      <c r="R20" s="45" t="e">
        <v>#N/A</v>
      </c>
      <c r="S20" s="29" t="str">
        <f t="shared" si="3"/>
        <v>Yes</v>
      </c>
      <c r="T20" s="29" t="e">
        <f t="shared" si="0"/>
        <v>#N/A</v>
      </c>
      <c r="U20" s="29" t="e">
        <f t="shared" si="4"/>
        <v>#N/A</v>
      </c>
      <c r="V20" s="29" t="str">
        <f t="shared" si="5"/>
        <v>Yes</v>
      </c>
    </row>
    <row r="21" spans="1:22" ht="47.25">
      <c r="A21" s="90" t="s">
        <v>973</v>
      </c>
      <c r="B21" s="90" t="s">
        <v>794</v>
      </c>
      <c r="C21" s="90" t="s">
        <v>974</v>
      </c>
      <c r="D21" s="99" t="s">
        <v>975</v>
      </c>
      <c r="E21" s="99" t="s">
        <v>385</v>
      </c>
      <c r="F21" s="90" t="s">
        <v>387</v>
      </c>
      <c r="G21" s="90" t="s">
        <v>38</v>
      </c>
      <c r="H21" s="90"/>
      <c r="I21" s="90" t="s">
        <v>387</v>
      </c>
      <c r="J21" s="90" t="s">
        <v>973</v>
      </c>
      <c r="K21" s="90" t="b">
        <v>0</v>
      </c>
      <c r="L21" s="99" t="s">
        <v>975</v>
      </c>
      <c r="M21" s="99">
        <v>0</v>
      </c>
      <c r="N21" s="99">
        <v>2</v>
      </c>
      <c r="O21" s="99" t="s">
        <v>976</v>
      </c>
      <c r="P21" s="99" t="e">
        <v>#N/A</v>
      </c>
      <c r="Q21" s="99" t="s">
        <v>977</v>
      </c>
      <c r="R21" s="99" t="e">
        <v>#N/A</v>
      </c>
      <c r="S21" s="29" t="s">
        <v>38</v>
      </c>
      <c r="T21" s="99" t="str">
        <f t="shared" si="0"/>
        <v>No</v>
      </c>
      <c r="U21" s="99" t="s">
        <v>38</v>
      </c>
      <c r="V21" s="99" t="str">
        <f t="shared" si="1"/>
        <v>No</v>
      </c>
    </row>
    <row r="22" spans="1:22" ht="31.5">
      <c r="A22" s="90" t="s">
        <v>978</v>
      </c>
      <c r="B22" s="90" t="s">
        <v>794</v>
      </c>
      <c r="C22" s="90" t="s">
        <v>974</v>
      </c>
      <c r="D22" s="99" t="s">
        <v>979</v>
      </c>
      <c r="E22" s="99" t="s">
        <v>378</v>
      </c>
      <c r="F22" s="90" t="s">
        <v>418</v>
      </c>
      <c r="G22" s="90" t="s">
        <v>13</v>
      </c>
      <c r="H22" s="103" t="s">
        <v>980</v>
      </c>
      <c r="I22" s="90" t="s">
        <v>484</v>
      </c>
      <c r="J22" s="90" t="s">
        <v>978</v>
      </c>
      <c r="K22" s="90" t="e">
        <v>#N/A</v>
      </c>
      <c r="L22" s="99" t="s">
        <v>979</v>
      </c>
      <c r="M22" s="99">
        <v>0</v>
      </c>
      <c r="N22" s="99">
        <v>2</v>
      </c>
      <c r="O22" s="99" t="e">
        <v>#N/A</v>
      </c>
      <c r="P22" s="99" t="e">
        <v>#N/A</v>
      </c>
      <c r="Q22" s="99" t="e">
        <v>#N/A</v>
      </c>
      <c r="R22" s="99" t="s">
        <v>378</v>
      </c>
      <c r="S22" s="29" t="s">
        <v>38</v>
      </c>
      <c r="T22" s="99" t="str">
        <f t="shared" si="0"/>
        <v>No</v>
      </c>
      <c r="U22" s="99" t="str">
        <f t="shared" si="2"/>
        <v>No</v>
      </c>
      <c r="V22" s="99" t="str">
        <f t="shared" si="1"/>
        <v>Yes</v>
      </c>
    </row>
    <row r="23" spans="1:22" ht="31.5">
      <c r="A23" s="90" t="s">
        <v>981</v>
      </c>
      <c r="B23" s="90" t="s">
        <v>794</v>
      </c>
      <c r="C23" s="90" t="s">
        <v>974</v>
      </c>
      <c r="D23" s="99" t="s">
        <v>982</v>
      </c>
      <c r="E23" s="99" t="s">
        <v>983</v>
      </c>
      <c r="F23" s="90" t="s">
        <v>387</v>
      </c>
      <c r="G23" s="90" t="s">
        <v>13</v>
      </c>
      <c r="H23" s="103" t="s">
        <v>980</v>
      </c>
      <c r="I23" s="90" t="s">
        <v>387</v>
      </c>
      <c r="J23" s="90" t="s">
        <v>981</v>
      </c>
      <c r="K23" s="90" t="b">
        <v>0</v>
      </c>
      <c r="L23" s="99" t="s">
        <v>982</v>
      </c>
      <c r="M23" s="99">
        <v>0</v>
      </c>
      <c r="N23" s="99">
        <v>2</v>
      </c>
      <c r="O23" s="99" t="s">
        <v>984</v>
      </c>
      <c r="P23" s="99" t="e">
        <v>#N/A</v>
      </c>
      <c r="Q23" s="99" t="e">
        <v>#N/A</v>
      </c>
      <c r="R23" s="99" t="s">
        <v>983</v>
      </c>
      <c r="S23" s="29" t="s">
        <v>38</v>
      </c>
      <c r="T23" s="99" t="str">
        <f t="shared" si="0"/>
        <v>No</v>
      </c>
      <c r="U23" s="99" t="str">
        <f t="shared" si="2"/>
        <v>No</v>
      </c>
      <c r="V23" s="99" t="str">
        <f t="shared" si="1"/>
        <v>No</v>
      </c>
    </row>
    <row r="24" spans="1:22" ht="15.75">
      <c r="A24" s="90" t="s">
        <v>985</v>
      </c>
      <c r="B24" s="90" t="s">
        <v>794</v>
      </c>
      <c r="C24" s="90" t="s">
        <v>830</v>
      </c>
      <c r="D24" s="99" t="s">
        <v>986</v>
      </c>
      <c r="E24" s="99" t="s">
        <v>385</v>
      </c>
      <c r="F24" s="90" t="s">
        <v>418</v>
      </c>
      <c r="G24" s="90" t="s">
        <v>13</v>
      </c>
      <c r="H24" s="103" t="s">
        <v>987</v>
      </c>
      <c r="I24" s="90" t="s">
        <v>395</v>
      </c>
      <c r="J24" s="90" t="s">
        <v>985</v>
      </c>
      <c r="K24" s="90" t="e">
        <v>#N/A</v>
      </c>
      <c r="L24" s="99" t="s">
        <v>988</v>
      </c>
      <c r="M24" s="99">
        <v>0</v>
      </c>
      <c r="N24" s="99">
        <v>2</v>
      </c>
      <c r="O24" s="99" t="e">
        <v>#N/A</v>
      </c>
      <c r="P24" s="99" t="e">
        <v>#N/A</v>
      </c>
      <c r="Q24" s="99" t="e">
        <v>#N/A</v>
      </c>
      <c r="R24" s="99" t="e">
        <v>#N/A</v>
      </c>
      <c r="S24" s="29" t="s">
        <v>38</v>
      </c>
      <c r="T24" s="99" t="str">
        <f t="shared" si="0"/>
        <v>Yes</v>
      </c>
      <c r="U24" s="99" t="s">
        <v>38</v>
      </c>
      <c r="V24" s="99" t="str">
        <f t="shared" si="1"/>
        <v>Yes</v>
      </c>
    </row>
    <row r="25" spans="1:22" ht="31.5">
      <c r="A25" s="90" t="s">
        <v>989</v>
      </c>
      <c r="B25" s="90" t="s">
        <v>794</v>
      </c>
      <c r="C25" s="90" t="s">
        <v>830</v>
      </c>
      <c r="D25" s="99" t="s">
        <v>990</v>
      </c>
      <c r="E25" s="99" t="s">
        <v>991</v>
      </c>
      <c r="F25" s="90" t="s">
        <v>469</v>
      </c>
      <c r="G25" s="90" t="s">
        <v>13</v>
      </c>
      <c r="H25" s="103" t="s">
        <v>987</v>
      </c>
      <c r="I25" s="90" t="s">
        <v>469</v>
      </c>
      <c r="J25" s="90" t="s">
        <v>989</v>
      </c>
      <c r="K25" s="90" t="e">
        <v>#N/A</v>
      </c>
      <c r="L25" s="99" t="s">
        <v>990</v>
      </c>
      <c r="M25" s="99">
        <v>0</v>
      </c>
      <c r="N25" s="99">
        <v>2</v>
      </c>
      <c r="O25" s="99" t="e">
        <v>#N/A</v>
      </c>
      <c r="P25" s="99" t="s">
        <v>992</v>
      </c>
      <c r="Q25" s="99" t="s">
        <v>993</v>
      </c>
      <c r="R25" s="99" t="s">
        <v>991</v>
      </c>
      <c r="S25" s="29" t="s">
        <v>38</v>
      </c>
      <c r="T25" s="99" t="str">
        <f t="shared" si="0"/>
        <v>No</v>
      </c>
      <c r="U25" s="99" t="str">
        <f t="shared" si="2"/>
        <v>No</v>
      </c>
      <c r="V25" s="99" t="str">
        <f t="shared" si="1"/>
        <v>No</v>
      </c>
    </row>
    <row r="26" spans="1:22" ht="15.75">
      <c r="A26" s="90" t="s">
        <v>994</v>
      </c>
      <c r="B26" s="90" t="s">
        <v>794</v>
      </c>
      <c r="C26" s="90" t="s">
        <v>830</v>
      </c>
      <c r="D26" s="99" t="s">
        <v>995</v>
      </c>
      <c r="E26" s="99" t="s">
        <v>385</v>
      </c>
      <c r="F26" s="90" t="s">
        <v>418</v>
      </c>
      <c r="G26" s="90" t="s">
        <v>13</v>
      </c>
      <c r="H26" s="103" t="s">
        <v>987</v>
      </c>
      <c r="I26" s="90" t="s">
        <v>395</v>
      </c>
      <c r="J26" s="90" t="s">
        <v>994</v>
      </c>
      <c r="K26" s="90" t="e">
        <v>#N/A</v>
      </c>
      <c r="L26" s="99" t="s">
        <v>996</v>
      </c>
      <c r="M26" s="99">
        <v>0</v>
      </c>
      <c r="N26" s="99">
        <v>2</v>
      </c>
      <c r="O26" s="99" t="e">
        <v>#N/A</v>
      </c>
      <c r="P26" s="99" t="e">
        <v>#N/A</v>
      </c>
      <c r="Q26" s="99" t="e">
        <v>#N/A</v>
      </c>
      <c r="R26" s="99" t="e">
        <v>#N/A</v>
      </c>
      <c r="S26" s="29" t="s">
        <v>38</v>
      </c>
      <c r="T26" s="99" t="str">
        <f t="shared" si="0"/>
        <v>Yes</v>
      </c>
      <c r="U26" s="99" t="s">
        <v>38</v>
      </c>
      <c r="V26" s="99" t="str">
        <f t="shared" si="1"/>
        <v>Yes</v>
      </c>
    </row>
    <row r="27" spans="1:22" ht="31.5">
      <c r="A27" s="90" t="s">
        <v>997</v>
      </c>
      <c r="B27" s="90" t="s">
        <v>794</v>
      </c>
      <c r="C27" s="90" t="s">
        <v>830</v>
      </c>
      <c r="D27" s="99" t="s">
        <v>998</v>
      </c>
      <c r="E27" s="99" t="s">
        <v>999</v>
      </c>
      <c r="F27" s="90" t="s">
        <v>469</v>
      </c>
      <c r="G27" s="90" t="s">
        <v>13</v>
      </c>
      <c r="H27" s="103" t="s">
        <v>987</v>
      </c>
      <c r="I27" s="90" t="s">
        <v>469</v>
      </c>
      <c r="J27" s="90" t="s">
        <v>997</v>
      </c>
      <c r="K27" s="90" t="e">
        <v>#N/A</v>
      </c>
      <c r="L27" s="99" t="s">
        <v>998</v>
      </c>
      <c r="M27" s="99">
        <v>0</v>
      </c>
      <c r="N27" s="99">
        <v>2</v>
      </c>
      <c r="O27" s="99" t="e">
        <v>#N/A</v>
      </c>
      <c r="P27" s="99" t="s">
        <v>1000</v>
      </c>
      <c r="Q27" s="99" t="s">
        <v>993</v>
      </c>
      <c r="R27" s="99" t="s">
        <v>999</v>
      </c>
      <c r="S27" s="29" t="s">
        <v>38</v>
      </c>
      <c r="T27" s="99" t="str">
        <f t="shared" si="0"/>
        <v>No</v>
      </c>
      <c r="U27" s="99" t="str">
        <f t="shared" si="2"/>
        <v>No</v>
      </c>
      <c r="V27" s="99" t="str">
        <f t="shared" si="1"/>
        <v>No</v>
      </c>
    </row>
    <row r="28" spans="1:22" ht="15.75">
      <c r="A28" s="90" t="s">
        <v>1001</v>
      </c>
      <c r="B28" s="90" t="s">
        <v>794</v>
      </c>
      <c r="C28" s="90" t="s">
        <v>1002</v>
      </c>
      <c r="D28" s="99" t="s">
        <v>1003</v>
      </c>
      <c r="E28" s="99" t="s">
        <v>378</v>
      </c>
      <c r="F28" s="90" t="s">
        <v>418</v>
      </c>
      <c r="G28" s="90" t="s">
        <v>38</v>
      </c>
      <c r="H28" s="90"/>
      <c r="I28" s="90" t="s">
        <v>484</v>
      </c>
      <c r="J28" s="90" t="s">
        <v>1001</v>
      </c>
      <c r="K28" s="90" t="e">
        <v>#N/A</v>
      </c>
      <c r="L28" s="99" t="s">
        <v>1003</v>
      </c>
      <c r="M28" s="99">
        <v>0</v>
      </c>
      <c r="N28" s="99">
        <v>2</v>
      </c>
      <c r="O28" s="99" t="e">
        <v>#N/A</v>
      </c>
      <c r="P28" s="99" t="e">
        <v>#N/A</v>
      </c>
      <c r="Q28" s="99" t="e">
        <v>#N/A</v>
      </c>
      <c r="R28" s="99" t="s">
        <v>378</v>
      </c>
      <c r="S28" s="29" t="s">
        <v>38</v>
      </c>
      <c r="T28" s="99" t="str">
        <f t="shared" si="0"/>
        <v>No</v>
      </c>
      <c r="U28" s="99" t="str">
        <f t="shared" si="2"/>
        <v>No</v>
      </c>
      <c r="V28" s="99" t="str">
        <f t="shared" si="1"/>
        <v>Yes</v>
      </c>
    </row>
    <row r="29" spans="1:22" ht="15.75">
      <c r="A29" s="90" t="s">
        <v>1004</v>
      </c>
      <c r="B29" s="90" t="s">
        <v>794</v>
      </c>
      <c r="C29" s="90" t="s">
        <v>1002</v>
      </c>
      <c r="D29" s="99" t="s">
        <v>1005</v>
      </c>
      <c r="E29" s="99" t="s">
        <v>385</v>
      </c>
      <c r="F29" s="90" t="s">
        <v>379</v>
      </c>
      <c r="G29" s="90" t="s">
        <v>38</v>
      </c>
      <c r="H29" s="90"/>
      <c r="I29" s="90" t="s">
        <v>851</v>
      </c>
      <c r="J29" s="90" t="s">
        <v>1004</v>
      </c>
      <c r="K29" s="90" t="e">
        <v>#N/A</v>
      </c>
      <c r="L29" s="99" t="s">
        <v>1005</v>
      </c>
      <c r="M29" s="99">
        <v>0</v>
      </c>
      <c r="N29" s="99">
        <v>2</v>
      </c>
      <c r="O29" s="99" t="e">
        <v>#N/A</v>
      </c>
      <c r="P29" s="99" t="e">
        <v>#N/A</v>
      </c>
      <c r="Q29" s="99" t="e">
        <v>#N/A</v>
      </c>
      <c r="R29" s="99" t="e">
        <v>#N/A</v>
      </c>
      <c r="S29" s="29" t="s">
        <v>38</v>
      </c>
      <c r="T29" s="99" t="str">
        <f t="shared" si="0"/>
        <v>No</v>
      </c>
      <c r="U29" s="99" t="s">
        <v>38</v>
      </c>
      <c r="V29" s="99" t="str">
        <f t="shared" si="1"/>
        <v>Yes</v>
      </c>
    </row>
    <row r="30" spans="1:22" ht="47.25">
      <c r="A30" s="90" t="s">
        <v>1006</v>
      </c>
      <c r="B30" s="90" t="s">
        <v>794</v>
      </c>
      <c r="C30" s="90" t="s">
        <v>1002</v>
      </c>
      <c r="D30" s="99" t="s">
        <v>1007</v>
      </c>
      <c r="E30" s="99" t="s">
        <v>378</v>
      </c>
      <c r="F30" s="90" t="s">
        <v>418</v>
      </c>
      <c r="G30" s="90" t="s">
        <v>13</v>
      </c>
      <c r="H30" s="103" t="s">
        <v>1008</v>
      </c>
      <c r="I30" s="90" t="s">
        <v>484</v>
      </c>
      <c r="J30" s="90" t="s">
        <v>1006</v>
      </c>
      <c r="K30" s="90" t="e">
        <v>#N/A</v>
      </c>
      <c r="L30" s="99" t="s">
        <v>1007</v>
      </c>
      <c r="M30" s="99">
        <v>0</v>
      </c>
      <c r="N30" s="99">
        <v>2</v>
      </c>
      <c r="O30" s="99" t="e">
        <v>#N/A</v>
      </c>
      <c r="P30" s="99" t="e">
        <v>#N/A</v>
      </c>
      <c r="Q30" s="99" t="e">
        <v>#N/A</v>
      </c>
      <c r="R30" s="99" t="s">
        <v>378</v>
      </c>
      <c r="S30" s="29" t="s">
        <v>38</v>
      </c>
      <c r="T30" s="99" t="str">
        <f t="shared" si="0"/>
        <v>No</v>
      </c>
      <c r="U30" s="99" t="str">
        <f t="shared" si="2"/>
        <v>No</v>
      </c>
      <c r="V30" s="99" t="str">
        <f t="shared" si="1"/>
        <v>Yes</v>
      </c>
    </row>
    <row r="31" spans="1:22" ht="15.75">
      <c r="A31" s="90" t="s">
        <v>1009</v>
      </c>
      <c r="B31" s="90" t="s">
        <v>794</v>
      </c>
      <c r="C31" s="90" t="s">
        <v>1002</v>
      </c>
      <c r="D31" s="99" t="s">
        <v>1010</v>
      </c>
      <c r="E31" s="99" t="s">
        <v>385</v>
      </c>
      <c r="F31" s="90" t="s">
        <v>379</v>
      </c>
      <c r="G31" s="90" t="s">
        <v>38</v>
      </c>
      <c r="H31" s="103"/>
      <c r="I31" s="90" t="s">
        <v>379</v>
      </c>
      <c r="J31" s="90" t="s">
        <v>1009</v>
      </c>
      <c r="K31" s="90" t="e">
        <v>#N/A</v>
      </c>
      <c r="L31" s="99" t="s">
        <v>1011</v>
      </c>
      <c r="M31" s="99">
        <v>0</v>
      </c>
      <c r="N31" s="99">
        <v>3</v>
      </c>
      <c r="O31" s="99" t="e">
        <v>#N/A</v>
      </c>
      <c r="P31" s="99" t="e">
        <v>#N/A</v>
      </c>
      <c r="Q31" s="99" t="e">
        <v>#N/A</v>
      </c>
      <c r="R31" s="99" t="e">
        <v>#N/A</v>
      </c>
      <c r="S31" s="29" t="s">
        <v>38</v>
      </c>
      <c r="T31" s="99" t="str">
        <f t="shared" si="0"/>
        <v>Yes</v>
      </c>
      <c r="U31" s="99" t="s">
        <v>38</v>
      </c>
      <c r="V31" s="99" t="str">
        <f t="shared" si="1"/>
        <v>No</v>
      </c>
    </row>
    <row r="32" spans="1:22" ht="47.25">
      <c r="A32" s="90" t="s">
        <v>1012</v>
      </c>
      <c r="B32" s="90" t="s">
        <v>794</v>
      </c>
      <c r="C32" s="90" t="s">
        <v>1002</v>
      </c>
      <c r="D32" s="99" t="s">
        <v>1013</v>
      </c>
      <c r="E32" s="99" t="s">
        <v>385</v>
      </c>
      <c r="F32" s="90" t="s">
        <v>418</v>
      </c>
      <c r="G32" s="90" t="s">
        <v>13</v>
      </c>
      <c r="H32" s="103" t="s">
        <v>1008</v>
      </c>
      <c r="I32" s="90" t="s">
        <v>395</v>
      </c>
      <c r="J32" s="90" t="s">
        <v>1012</v>
      </c>
      <c r="K32" s="90" t="e">
        <v>#N/A</v>
      </c>
      <c r="L32" s="99" t="s">
        <v>1013</v>
      </c>
      <c r="M32" s="99">
        <v>0</v>
      </c>
      <c r="N32" s="99">
        <v>3</v>
      </c>
      <c r="O32" s="99" t="e">
        <v>#N/A</v>
      </c>
      <c r="P32" s="99" t="e">
        <v>#N/A</v>
      </c>
      <c r="Q32" s="99" t="e">
        <v>#N/A</v>
      </c>
      <c r="R32" s="99" t="e">
        <v>#N/A</v>
      </c>
      <c r="S32" s="29" t="s">
        <v>38</v>
      </c>
      <c r="T32" s="99" t="str">
        <f t="shared" si="0"/>
        <v>No</v>
      </c>
      <c r="U32" s="99" t="s">
        <v>38</v>
      </c>
      <c r="V32" s="99" t="str">
        <f t="shared" si="1"/>
        <v>Yes</v>
      </c>
    </row>
    <row r="33" spans="1:22" ht="47.25">
      <c r="A33" s="90" t="s">
        <v>1014</v>
      </c>
      <c r="B33" s="90" t="s">
        <v>794</v>
      </c>
      <c r="C33" s="90" t="s">
        <v>1002</v>
      </c>
      <c r="D33" s="99" t="s">
        <v>1015</v>
      </c>
      <c r="E33" s="99" t="s">
        <v>1016</v>
      </c>
      <c r="F33" s="90" t="s">
        <v>484</v>
      </c>
      <c r="G33" s="90" t="s">
        <v>38</v>
      </c>
      <c r="H33" s="103"/>
      <c r="I33" s="90" t="s">
        <v>484</v>
      </c>
      <c r="J33" s="90" t="s">
        <v>1014</v>
      </c>
      <c r="K33" s="90" t="e">
        <v>#N/A</v>
      </c>
      <c r="L33" s="99" t="s">
        <v>1015</v>
      </c>
      <c r="M33" s="99">
        <v>0</v>
      </c>
      <c r="N33" s="99">
        <v>3</v>
      </c>
      <c r="O33" s="99" t="e">
        <v>#N/A</v>
      </c>
      <c r="P33" s="99" t="e">
        <v>#N/A</v>
      </c>
      <c r="Q33" s="99" t="e">
        <v>#N/A</v>
      </c>
      <c r="R33" s="99" t="s">
        <v>1016</v>
      </c>
      <c r="S33" s="29" t="s">
        <v>38</v>
      </c>
      <c r="T33" s="99" t="str">
        <f t="shared" si="0"/>
        <v>No</v>
      </c>
      <c r="U33" s="99" t="s">
        <v>38</v>
      </c>
      <c r="V33" s="99" t="str">
        <f t="shared" si="1"/>
        <v>No</v>
      </c>
    </row>
    <row r="34" spans="1:22" ht="31.5">
      <c r="A34" s="90" t="s">
        <v>1017</v>
      </c>
      <c r="B34" s="90" t="s">
        <v>794</v>
      </c>
      <c r="C34" s="90" t="s">
        <v>1002</v>
      </c>
      <c r="D34" s="99" t="s">
        <v>1018</v>
      </c>
      <c r="E34" s="99" t="s">
        <v>385</v>
      </c>
      <c r="F34" s="90" t="s">
        <v>418</v>
      </c>
      <c r="G34" s="90" t="s">
        <v>13</v>
      </c>
      <c r="H34" s="103" t="s">
        <v>1008</v>
      </c>
      <c r="I34" s="90" t="s">
        <v>395</v>
      </c>
      <c r="J34" s="90" t="s">
        <v>1017</v>
      </c>
      <c r="K34" s="90" t="e">
        <v>#N/A</v>
      </c>
      <c r="L34" s="99" t="s">
        <v>1018</v>
      </c>
      <c r="M34" s="99">
        <v>0</v>
      </c>
      <c r="N34" s="99">
        <v>3</v>
      </c>
      <c r="O34" s="99" t="e">
        <v>#N/A</v>
      </c>
      <c r="P34" s="99" t="e">
        <v>#N/A</v>
      </c>
      <c r="Q34" s="99" t="e">
        <v>#N/A</v>
      </c>
      <c r="R34" s="99" t="e">
        <v>#N/A</v>
      </c>
      <c r="S34" s="29" t="s">
        <v>38</v>
      </c>
      <c r="T34" s="99" t="str">
        <f t="shared" si="0"/>
        <v>No</v>
      </c>
      <c r="U34" s="99" t="s">
        <v>38</v>
      </c>
      <c r="V34" s="99" t="str">
        <f t="shared" si="1"/>
        <v>Yes</v>
      </c>
    </row>
    <row r="35" spans="1:22" ht="31.5">
      <c r="A35" s="90" t="s">
        <v>1019</v>
      </c>
      <c r="B35" s="90" t="s">
        <v>794</v>
      </c>
      <c r="C35" s="90" t="s">
        <v>1002</v>
      </c>
      <c r="D35" s="99" t="s">
        <v>1020</v>
      </c>
      <c r="E35" s="99" t="s">
        <v>1021</v>
      </c>
      <c r="F35" s="90" t="s">
        <v>484</v>
      </c>
      <c r="G35" s="90" t="s">
        <v>38</v>
      </c>
      <c r="H35" s="90"/>
      <c r="I35" s="90" t="s">
        <v>395</v>
      </c>
      <c r="J35" s="90" t="s">
        <v>1019</v>
      </c>
      <c r="K35" s="90" t="e">
        <v>#N/A</v>
      </c>
      <c r="L35" s="99" t="s">
        <v>1020</v>
      </c>
      <c r="M35" s="99">
        <v>0</v>
      </c>
      <c r="N35" s="99">
        <v>3</v>
      </c>
      <c r="O35" s="99" t="e">
        <v>#N/A</v>
      </c>
      <c r="P35" s="99" t="e">
        <v>#N/A</v>
      </c>
      <c r="Q35" s="99" t="e">
        <v>#N/A</v>
      </c>
      <c r="R35" s="99" t="s">
        <v>1021</v>
      </c>
      <c r="S35" s="29" t="s">
        <v>38</v>
      </c>
      <c r="T35" s="99" t="str">
        <f t="shared" si="0"/>
        <v>No</v>
      </c>
      <c r="U35" s="99" t="s">
        <v>38</v>
      </c>
      <c r="V35" s="99" t="str">
        <f t="shared" si="1"/>
        <v>Yes</v>
      </c>
    </row>
    <row r="36" spans="1:22" ht="31.5">
      <c r="A36" s="90" t="s">
        <v>1022</v>
      </c>
      <c r="B36" s="90" t="s">
        <v>794</v>
      </c>
      <c r="C36" s="90" t="s">
        <v>1002</v>
      </c>
      <c r="D36" s="99" t="s">
        <v>1023</v>
      </c>
      <c r="E36" s="99" t="s">
        <v>1024</v>
      </c>
      <c r="F36" s="90" t="s">
        <v>395</v>
      </c>
      <c r="G36" s="90" t="s">
        <v>38</v>
      </c>
      <c r="H36" s="90"/>
      <c r="I36" s="90" t="s">
        <v>395</v>
      </c>
      <c r="J36" s="90" t="s">
        <v>1022</v>
      </c>
      <c r="K36" s="90" t="e">
        <v>#N/A</v>
      </c>
      <c r="L36" s="99" t="s">
        <v>1023</v>
      </c>
      <c r="M36" s="99">
        <v>0</v>
      </c>
      <c r="N36" s="99">
        <v>3</v>
      </c>
      <c r="O36" s="99" t="e">
        <v>#N/A</v>
      </c>
      <c r="P36" s="99" t="e">
        <v>#N/A</v>
      </c>
      <c r="Q36" s="99" t="e">
        <v>#N/A</v>
      </c>
      <c r="R36" s="99" t="s">
        <v>1024</v>
      </c>
      <c r="S36" s="29" t="s">
        <v>38</v>
      </c>
      <c r="T36" s="99" t="str">
        <f t="shared" si="0"/>
        <v>No</v>
      </c>
      <c r="U36" s="99" t="s">
        <v>38</v>
      </c>
      <c r="V36" s="99" t="str">
        <f t="shared" si="1"/>
        <v>No</v>
      </c>
    </row>
    <row r="37" spans="1:22" s="23" customFormat="1" ht="47.25">
      <c r="A37" s="5" t="s">
        <v>1025</v>
      </c>
      <c r="B37" s="90" t="s">
        <v>794</v>
      </c>
      <c r="C37" s="4" t="s">
        <v>839</v>
      </c>
      <c r="D37" s="5" t="s">
        <v>281</v>
      </c>
      <c r="E37" s="45" t="s">
        <v>1026</v>
      </c>
      <c r="F37" s="5" t="s">
        <v>379</v>
      </c>
      <c r="G37" s="4" t="s">
        <v>13</v>
      </c>
      <c r="H37" s="104" t="s">
        <v>841</v>
      </c>
      <c r="I37" s="29" t="s">
        <v>379</v>
      </c>
      <c r="J37" s="29" t="s">
        <v>1025</v>
      </c>
      <c r="K37" s="29" t="e">
        <v>#N/A</v>
      </c>
      <c r="L37" s="45" t="s">
        <v>281</v>
      </c>
      <c r="M37" s="29">
        <v>0</v>
      </c>
      <c r="N37" s="29">
        <v>2</v>
      </c>
      <c r="O37" s="29" t="e">
        <v>#N/A</v>
      </c>
      <c r="P37" s="45" t="e">
        <v>#N/A</v>
      </c>
      <c r="Q37" s="45" t="e">
        <v>#N/A</v>
      </c>
      <c r="R37" s="45" t="s">
        <v>1027</v>
      </c>
      <c r="S37" s="29" t="s">
        <v>38</v>
      </c>
      <c r="T37" s="29" t="str">
        <f>IF(D37=L37,"No","Yes")</f>
        <v>No</v>
      </c>
      <c r="U37" s="29" t="str">
        <f>IF(R37=E37,"No", "Yes")</f>
        <v>Yes</v>
      </c>
      <c r="V37" s="29" t="str">
        <f>IF(I37=F37, "No", "Yes")</f>
        <v>No</v>
      </c>
    </row>
    <row r="38" spans="1:22" s="23" customFormat="1" ht="78.75">
      <c r="A38" s="5" t="s">
        <v>1028</v>
      </c>
      <c r="B38" s="90" t="s">
        <v>794</v>
      </c>
      <c r="C38" s="4" t="s">
        <v>839</v>
      </c>
      <c r="D38" s="5" t="s">
        <v>282</v>
      </c>
      <c r="E38" s="45" t="s">
        <v>1026</v>
      </c>
      <c r="F38" s="5" t="s">
        <v>418</v>
      </c>
      <c r="G38" s="4" t="s">
        <v>13</v>
      </c>
      <c r="H38" s="104" t="s">
        <v>841</v>
      </c>
      <c r="I38" s="29" t="s">
        <v>484</v>
      </c>
      <c r="J38" s="29" t="s">
        <v>1028</v>
      </c>
      <c r="K38" s="29" t="e">
        <v>#N/A</v>
      </c>
      <c r="L38" s="45" t="s">
        <v>282</v>
      </c>
      <c r="M38" s="29">
        <v>0</v>
      </c>
      <c r="N38" s="29">
        <v>2</v>
      </c>
      <c r="O38" s="29" t="e">
        <v>#N/A</v>
      </c>
      <c r="P38" s="45" t="e">
        <v>#N/A</v>
      </c>
      <c r="Q38" s="45" t="e">
        <v>#N/A</v>
      </c>
      <c r="R38" s="45" t="s">
        <v>1026</v>
      </c>
      <c r="S38" s="29" t="s">
        <v>38</v>
      </c>
      <c r="T38" s="29" t="str">
        <f>IF(D38=L38,"No","Yes")</f>
        <v>No</v>
      </c>
      <c r="U38" s="29" t="str">
        <f>IF(R38=E38,"No", "Yes")</f>
        <v>No</v>
      </c>
      <c r="V38" s="29" t="str">
        <f>IF(I38=F38, "No", "Yes")</f>
        <v>Yes</v>
      </c>
    </row>
    <row r="39" spans="1:22" s="23" customFormat="1" ht="110.25">
      <c r="A39" s="5" t="s">
        <v>1029</v>
      </c>
      <c r="B39" s="90" t="s">
        <v>794</v>
      </c>
      <c r="C39" s="4" t="s">
        <v>839</v>
      </c>
      <c r="D39" s="5" t="s">
        <v>305</v>
      </c>
      <c r="E39" s="45" t="s">
        <v>378</v>
      </c>
      <c r="F39" s="5" t="s">
        <v>418</v>
      </c>
      <c r="G39" s="4" t="s">
        <v>38</v>
      </c>
      <c r="H39" s="4"/>
      <c r="I39" s="29" t="s">
        <v>484</v>
      </c>
      <c r="J39" s="29" t="s">
        <v>1029</v>
      </c>
      <c r="K39" s="29" t="e">
        <v>#N/A</v>
      </c>
      <c r="L39" s="45" t="s">
        <v>305</v>
      </c>
      <c r="M39" s="29">
        <v>0</v>
      </c>
      <c r="N39" s="29">
        <v>2</v>
      </c>
      <c r="O39" s="29" t="e">
        <v>#N/A</v>
      </c>
      <c r="P39" s="45" t="e">
        <v>#N/A</v>
      </c>
      <c r="Q39" s="45" t="e">
        <v>#N/A</v>
      </c>
      <c r="R39" s="45" t="s">
        <v>378</v>
      </c>
      <c r="S39" s="29" t="s">
        <v>38</v>
      </c>
      <c r="T39" s="29" t="str">
        <f>IF(D39=L39,"No","Yes")</f>
        <v>No</v>
      </c>
      <c r="U39" s="29" t="str">
        <f>IF(R39=E39,"No", "Yes")</f>
        <v>No</v>
      </c>
      <c r="V39" s="29" t="str">
        <f>IF(I39=F39, "No", "Yes")</f>
        <v>Yes</v>
      </c>
    </row>
    <row r="40" spans="1:22" s="27" customFormat="1" ht="15.75">
      <c r="A40" s="115" t="s">
        <v>1030</v>
      </c>
      <c r="B40" s="116"/>
      <c r="C40" s="116"/>
      <c r="D40" s="116"/>
      <c r="E40" s="116"/>
      <c r="F40" s="117"/>
      <c r="G40" s="78"/>
      <c r="H40" s="78"/>
      <c r="I40" s="78"/>
      <c r="J40" s="78"/>
      <c r="K40" s="78"/>
      <c r="L40" s="79"/>
      <c r="M40" s="78"/>
      <c r="N40" s="78"/>
      <c r="O40" s="78"/>
      <c r="P40" s="79"/>
      <c r="Q40" s="78"/>
      <c r="R40" s="78"/>
      <c r="S40" s="78"/>
      <c r="T40" s="78"/>
      <c r="U40" s="78"/>
      <c r="V40" s="78"/>
    </row>
    <row r="41" spans="1:22" s="23" customFormat="1" ht="63">
      <c r="A41" s="5" t="s">
        <v>931</v>
      </c>
      <c r="B41" s="4" t="s">
        <v>375</v>
      </c>
      <c r="C41" s="4" t="s">
        <v>932</v>
      </c>
      <c r="D41" s="5" t="s">
        <v>933</v>
      </c>
      <c r="E41" s="5" t="s">
        <v>378</v>
      </c>
      <c r="F41" s="5" t="s">
        <v>418</v>
      </c>
      <c r="G41" s="4" t="s">
        <v>38</v>
      </c>
      <c r="H41" s="4"/>
      <c r="I41" s="29" t="s">
        <v>484</v>
      </c>
      <c r="J41" s="29" t="s">
        <v>931</v>
      </c>
      <c r="K41" s="29" t="e">
        <v>#N/A</v>
      </c>
      <c r="L41" s="45" t="s">
        <v>66</v>
      </c>
      <c r="M41" s="29">
        <v>0</v>
      </c>
      <c r="N41" s="29">
        <v>1</v>
      </c>
      <c r="O41" s="29" t="e">
        <v>#N/A</v>
      </c>
      <c r="P41" s="45" t="e">
        <v>#N/A</v>
      </c>
      <c r="Q41" s="45" t="e">
        <v>#N/A</v>
      </c>
      <c r="R41" s="45" t="s">
        <v>378</v>
      </c>
      <c r="S41" s="29" t="s">
        <v>38</v>
      </c>
      <c r="T41" s="29" t="s">
        <v>38</v>
      </c>
      <c r="U41" s="29" t="s">
        <v>38</v>
      </c>
      <c r="V41" s="29" t="str">
        <f>IF(I41=F41, "No", "Yes")</f>
        <v>Yes</v>
      </c>
    </row>
    <row r="42" spans="1:22" s="23" customFormat="1" ht="94.5">
      <c r="A42" s="5" t="s">
        <v>934</v>
      </c>
      <c r="B42" s="4" t="s">
        <v>375</v>
      </c>
      <c r="C42" s="4" t="s">
        <v>932</v>
      </c>
      <c r="D42" s="5" t="s">
        <v>67</v>
      </c>
      <c r="E42" s="5" t="s">
        <v>935</v>
      </c>
      <c r="F42" s="5" t="s">
        <v>418</v>
      </c>
      <c r="G42" s="4" t="s">
        <v>38</v>
      </c>
      <c r="H42" s="4"/>
      <c r="I42" s="29" t="s">
        <v>484</v>
      </c>
      <c r="J42" s="29" t="s">
        <v>934</v>
      </c>
      <c r="K42" s="29" t="e">
        <v>#N/A</v>
      </c>
      <c r="L42" s="45" t="s">
        <v>67</v>
      </c>
      <c r="M42" s="29">
        <v>0</v>
      </c>
      <c r="N42" s="29">
        <v>1</v>
      </c>
      <c r="O42" s="29" t="e">
        <v>#N/A</v>
      </c>
      <c r="P42" s="45" t="e">
        <v>#N/A</v>
      </c>
      <c r="Q42" s="45" t="e">
        <v>#N/A</v>
      </c>
      <c r="R42" s="45" t="s">
        <v>935</v>
      </c>
      <c r="S42" s="29" t="s">
        <v>38</v>
      </c>
      <c r="T42" s="29" t="s">
        <v>38</v>
      </c>
      <c r="U42" s="29" t="s">
        <v>38</v>
      </c>
      <c r="V42" s="29" t="str">
        <f>IF(I42=F42, "No", "Yes")</f>
        <v>Yes</v>
      </c>
    </row>
    <row r="43" spans="1:22" ht="31.5">
      <c r="A43" s="90" t="s">
        <v>1031</v>
      </c>
      <c r="B43" s="90" t="s">
        <v>794</v>
      </c>
      <c r="C43" s="90" t="s">
        <v>839</v>
      </c>
      <c r="D43" s="99" t="s">
        <v>1032</v>
      </c>
      <c r="E43" s="99" t="s">
        <v>378</v>
      </c>
      <c r="F43" s="90" t="s">
        <v>418</v>
      </c>
      <c r="G43" s="90"/>
      <c r="H43" s="90"/>
      <c r="I43" s="90" t="s">
        <v>484</v>
      </c>
      <c r="J43" s="90" t="s">
        <v>1031</v>
      </c>
      <c r="K43" s="90" t="e">
        <v>#N/A</v>
      </c>
      <c r="L43" s="99" t="s">
        <v>1032</v>
      </c>
      <c r="M43" s="90">
        <v>0</v>
      </c>
      <c r="N43" s="90">
        <v>2</v>
      </c>
      <c r="O43" s="90" t="e">
        <v>#N/A</v>
      </c>
      <c r="P43" s="99" t="e">
        <v>#N/A</v>
      </c>
      <c r="Q43" s="90" t="e">
        <v>#N/A</v>
      </c>
      <c r="R43" s="90" t="s">
        <v>378</v>
      </c>
      <c r="S43" s="29" t="s">
        <v>38</v>
      </c>
      <c r="T43" s="90" t="str">
        <f>IF(L43=D43,"No","Yes")</f>
        <v>No</v>
      </c>
      <c r="U43" s="90" t="str">
        <f>IF(R43=E43,"No","Yes")</f>
        <v>No</v>
      </c>
      <c r="V43" s="90" t="str">
        <f>IF(I43=F43,"No","Yes")</f>
        <v>Yes</v>
      </c>
    </row>
    <row r="44" spans="1:22" ht="31.5">
      <c r="A44" s="90" t="s">
        <v>1033</v>
      </c>
      <c r="B44" s="90" t="s">
        <v>794</v>
      </c>
      <c r="C44" s="90" t="s">
        <v>839</v>
      </c>
      <c r="D44" s="99" t="s">
        <v>1034</v>
      </c>
      <c r="E44" s="99" t="s">
        <v>378</v>
      </c>
      <c r="F44" s="90" t="s">
        <v>418</v>
      </c>
      <c r="G44" s="90"/>
      <c r="H44" s="90"/>
      <c r="I44" s="90" t="s">
        <v>484</v>
      </c>
      <c r="J44" s="90" t="s">
        <v>1033</v>
      </c>
      <c r="K44" s="90" t="e">
        <v>#N/A</v>
      </c>
      <c r="L44" s="99" t="s">
        <v>1035</v>
      </c>
      <c r="M44" s="90">
        <v>0</v>
      </c>
      <c r="N44" s="90">
        <v>2</v>
      </c>
      <c r="O44" s="90" t="e">
        <v>#N/A</v>
      </c>
      <c r="P44" s="99" t="e">
        <v>#N/A</v>
      </c>
      <c r="Q44" s="90" t="e">
        <v>#N/A</v>
      </c>
      <c r="R44" s="90" t="s">
        <v>1036</v>
      </c>
      <c r="S44" s="29" t="s">
        <v>38</v>
      </c>
      <c r="T44" s="90" t="str">
        <f t="shared" ref="T44:T63" si="6">IF(L44=D44,"No","Yes")</f>
        <v>Yes</v>
      </c>
      <c r="U44" s="90" t="str">
        <f t="shared" ref="U44:U62" si="7">IF(R44=E44,"No","Yes")</f>
        <v>Yes</v>
      </c>
      <c r="V44" s="90" t="str">
        <f t="shared" ref="V44:V63" si="8">IF(I44=F44,"No","Yes")</f>
        <v>Yes</v>
      </c>
    </row>
    <row r="45" spans="1:22" ht="15.75">
      <c r="A45" s="90" t="s">
        <v>1037</v>
      </c>
      <c r="B45" s="90" t="s">
        <v>794</v>
      </c>
      <c r="C45" s="90" t="s">
        <v>839</v>
      </c>
      <c r="D45" s="99" t="s">
        <v>1038</v>
      </c>
      <c r="E45" s="99" t="s">
        <v>939</v>
      </c>
      <c r="F45" s="90" t="s">
        <v>379</v>
      </c>
      <c r="G45" s="90"/>
      <c r="H45" s="90"/>
      <c r="I45" s="90" t="s">
        <v>379</v>
      </c>
      <c r="J45" s="90" t="s">
        <v>1037</v>
      </c>
      <c r="K45" s="90" t="e">
        <v>#N/A</v>
      </c>
      <c r="L45" s="99" t="s">
        <v>1038</v>
      </c>
      <c r="M45" s="90">
        <v>0</v>
      </c>
      <c r="N45" s="90">
        <v>2</v>
      </c>
      <c r="O45" s="90" t="e">
        <v>#N/A</v>
      </c>
      <c r="P45" s="99" t="e">
        <v>#N/A</v>
      </c>
      <c r="Q45" s="90" t="e">
        <v>#N/A</v>
      </c>
      <c r="R45" s="90" t="s">
        <v>939</v>
      </c>
      <c r="S45" s="29" t="s">
        <v>38</v>
      </c>
      <c r="T45" s="90" t="str">
        <f t="shared" si="6"/>
        <v>No</v>
      </c>
      <c r="U45" s="90" t="str">
        <f t="shared" si="7"/>
        <v>No</v>
      </c>
      <c r="V45" s="90" t="str">
        <f t="shared" si="8"/>
        <v>No</v>
      </c>
    </row>
    <row r="46" spans="1:22" ht="15.75">
      <c r="A46" s="90" t="s">
        <v>1039</v>
      </c>
      <c r="B46" s="90" t="s">
        <v>794</v>
      </c>
      <c r="C46" s="90" t="s">
        <v>839</v>
      </c>
      <c r="D46" s="99" t="s">
        <v>1040</v>
      </c>
      <c r="E46" s="99" t="s">
        <v>385</v>
      </c>
      <c r="F46" s="90" t="s">
        <v>379</v>
      </c>
      <c r="G46" s="90"/>
      <c r="H46" s="90"/>
      <c r="I46" s="90" t="s">
        <v>851</v>
      </c>
      <c r="J46" s="90" t="s">
        <v>1039</v>
      </c>
      <c r="K46" s="90" t="e">
        <v>#N/A</v>
      </c>
      <c r="L46" s="99" t="s">
        <v>1041</v>
      </c>
      <c r="M46" s="90">
        <v>0</v>
      </c>
      <c r="N46" s="90">
        <v>3</v>
      </c>
      <c r="O46" s="90" t="e">
        <v>#N/A</v>
      </c>
      <c r="P46" s="99" t="e">
        <v>#N/A</v>
      </c>
      <c r="Q46" s="90" t="e">
        <v>#N/A</v>
      </c>
      <c r="R46" s="90" t="e">
        <v>#N/A</v>
      </c>
      <c r="S46" s="29" t="s">
        <v>38</v>
      </c>
      <c r="T46" s="90" t="str">
        <f t="shared" si="6"/>
        <v>No</v>
      </c>
      <c r="U46" s="90" t="s">
        <v>38</v>
      </c>
      <c r="V46" s="90" t="str">
        <f t="shared" si="8"/>
        <v>Yes</v>
      </c>
    </row>
    <row r="47" spans="1:22" ht="31.5">
      <c r="A47" s="90" t="s">
        <v>1042</v>
      </c>
      <c r="B47" s="90" t="s">
        <v>794</v>
      </c>
      <c r="C47" s="90" t="s">
        <v>839</v>
      </c>
      <c r="D47" s="99" t="s">
        <v>1043</v>
      </c>
      <c r="E47" s="99" t="s">
        <v>385</v>
      </c>
      <c r="F47" s="90" t="s">
        <v>797</v>
      </c>
      <c r="G47" s="90"/>
      <c r="H47" s="90"/>
      <c r="I47" s="90" t="s">
        <v>1044</v>
      </c>
      <c r="J47" s="90" t="s">
        <v>1042</v>
      </c>
      <c r="K47" s="90" t="e">
        <v>#N/A</v>
      </c>
      <c r="L47" s="99" t="s">
        <v>1045</v>
      </c>
      <c r="M47" s="90">
        <v>0</v>
      </c>
      <c r="N47" s="90">
        <v>3</v>
      </c>
      <c r="O47" s="90" t="e">
        <v>#N/A</v>
      </c>
      <c r="P47" s="99" t="s">
        <v>1046</v>
      </c>
      <c r="Q47" s="90" t="e">
        <v>#N/A</v>
      </c>
      <c r="R47" s="90" t="e">
        <v>#N/A</v>
      </c>
      <c r="S47" s="29" t="s">
        <v>38</v>
      </c>
      <c r="T47" s="90" t="str">
        <f t="shared" si="6"/>
        <v>No</v>
      </c>
      <c r="U47" s="90" t="s">
        <v>38</v>
      </c>
      <c r="V47" s="90" t="str">
        <f t="shared" si="8"/>
        <v>Yes</v>
      </c>
    </row>
    <row r="48" spans="1:22" ht="31.5">
      <c r="A48" s="90" t="s">
        <v>1047</v>
      </c>
      <c r="B48" s="90" t="s">
        <v>794</v>
      </c>
      <c r="C48" s="90" t="s">
        <v>839</v>
      </c>
      <c r="D48" s="99" t="s">
        <v>1048</v>
      </c>
      <c r="E48" s="99" t="s">
        <v>1049</v>
      </c>
      <c r="F48" s="90" t="s">
        <v>379</v>
      </c>
      <c r="G48" s="90"/>
      <c r="H48" s="90"/>
      <c r="I48" s="90" t="s">
        <v>379</v>
      </c>
      <c r="J48" s="90" t="s">
        <v>1047</v>
      </c>
      <c r="K48" s="90" t="e">
        <v>#N/A</v>
      </c>
      <c r="L48" s="99" t="s">
        <v>1050</v>
      </c>
      <c r="M48" s="90">
        <v>0</v>
      </c>
      <c r="N48" s="90">
        <v>3</v>
      </c>
      <c r="O48" s="90" t="e">
        <v>#N/A</v>
      </c>
      <c r="P48" s="99" t="e">
        <v>#N/A</v>
      </c>
      <c r="Q48" s="90" t="e">
        <v>#N/A</v>
      </c>
      <c r="R48" s="90" t="s">
        <v>1049</v>
      </c>
      <c r="S48" s="29" t="s">
        <v>38</v>
      </c>
      <c r="T48" s="90" t="str">
        <f t="shared" si="6"/>
        <v>No</v>
      </c>
      <c r="U48" s="90" t="str">
        <f t="shared" si="7"/>
        <v>No</v>
      </c>
      <c r="V48" s="90" t="str">
        <f t="shared" si="8"/>
        <v>No</v>
      </c>
    </row>
    <row r="49" spans="1:22" ht="15.75">
      <c r="A49" s="90" t="s">
        <v>1051</v>
      </c>
      <c r="B49" s="90"/>
      <c r="C49" s="90" t="s">
        <v>839</v>
      </c>
      <c r="D49" s="99" t="s">
        <v>1052</v>
      </c>
      <c r="E49" s="99" t="s">
        <v>378</v>
      </c>
      <c r="F49" s="90" t="s">
        <v>379</v>
      </c>
      <c r="G49" s="90"/>
      <c r="H49" s="90"/>
      <c r="I49" s="90" t="s">
        <v>379</v>
      </c>
      <c r="J49" s="90" t="s">
        <v>1051</v>
      </c>
      <c r="K49" s="90" t="e">
        <v>#N/A</v>
      </c>
      <c r="L49" s="99" t="s">
        <v>1053</v>
      </c>
      <c r="M49" s="90">
        <v>0</v>
      </c>
      <c r="N49" s="90">
        <v>3</v>
      </c>
      <c r="O49" s="90" t="e">
        <v>#N/A</v>
      </c>
      <c r="P49" s="99" t="e">
        <v>#N/A</v>
      </c>
      <c r="Q49" s="90" t="e">
        <v>#N/A</v>
      </c>
      <c r="R49" s="90" t="s">
        <v>378</v>
      </c>
      <c r="S49" s="29" t="s">
        <v>38</v>
      </c>
      <c r="T49" s="90" t="str">
        <f t="shared" si="6"/>
        <v>No</v>
      </c>
      <c r="U49" s="90" t="str">
        <f t="shared" si="7"/>
        <v>No</v>
      </c>
      <c r="V49" s="90" t="str">
        <f t="shared" si="8"/>
        <v>No</v>
      </c>
    </row>
    <row r="50" spans="1:22" ht="15.75">
      <c r="A50" s="90" t="s">
        <v>1054</v>
      </c>
      <c r="B50" s="90" t="s">
        <v>794</v>
      </c>
      <c r="C50" s="90" t="s">
        <v>839</v>
      </c>
      <c r="D50" s="99" t="s">
        <v>1055</v>
      </c>
      <c r="E50" s="99" t="s">
        <v>378</v>
      </c>
      <c r="F50" s="90" t="s">
        <v>379</v>
      </c>
      <c r="G50" s="90"/>
      <c r="H50" s="90"/>
      <c r="I50" s="90" t="s">
        <v>379</v>
      </c>
      <c r="J50" s="90" t="s">
        <v>1054</v>
      </c>
      <c r="K50" s="90" t="e">
        <v>#N/A</v>
      </c>
      <c r="L50" s="99" t="s">
        <v>1056</v>
      </c>
      <c r="M50" s="90">
        <v>0</v>
      </c>
      <c r="N50" s="90">
        <v>3</v>
      </c>
      <c r="O50" s="90" t="e">
        <v>#N/A</v>
      </c>
      <c r="P50" s="99" t="e">
        <v>#N/A</v>
      </c>
      <c r="Q50" s="90" t="e">
        <v>#N/A</v>
      </c>
      <c r="R50" s="90" t="s">
        <v>378</v>
      </c>
      <c r="S50" s="29" t="s">
        <v>38</v>
      </c>
      <c r="T50" s="90" t="str">
        <f t="shared" si="6"/>
        <v>No</v>
      </c>
      <c r="U50" s="90" t="str">
        <f t="shared" si="7"/>
        <v>No</v>
      </c>
      <c r="V50" s="90" t="str">
        <f t="shared" si="8"/>
        <v>No</v>
      </c>
    </row>
    <row r="51" spans="1:22" ht="15.75">
      <c r="A51" s="90" t="s">
        <v>1057</v>
      </c>
      <c r="B51" s="90" t="s">
        <v>794</v>
      </c>
      <c r="C51" s="90" t="s">
        <v>839</v>
      </c>
      <c r="D51" s="99" t="s">
        <v>1058</v>
      </c>
      <c r="E51" s="99" t="s">
        <v>1059</v>
      </c>
      <c r="F51" s="90" t="s">
        <v>379</v>
      </c>
      <c r="G51" s="90"/>
      <c r="H51" s="90"/>
      <c r="I51" s="90" t="s">
        <v>379</v>
      </c>
      <c r="J51" s="90" t="s">
        <v>1057</v>
      </c>
      <c r="K51" s="90" t="e">
        <v>#N/A</v>
      </c>
      <c r="L51" s="99" t="s">
        <v>1060</v>
      </c>
      <c r="M51" s="90">
        <v>0</v>
      </c>
      <c r="N51" s="90">
        <v>3</v>
      </c>
      <c r="O51" s="90" t="e">
        <v>#N/A</v>
      </c>
      <c r="P51" s="99" t="e">
        <v>#N/A</v>
      </c>
      <c r="Q51" s="90" t="e">
        <v>#N/A</v>
      </c>
      <c r="R51" s="90" t="s">
        <v>1059</v>
      </c>
      <c r="S51" s="29" t="s">
        <v>38</v>
      </c>
      <c r="T51" s="90" t="str">
        <f t="shared" si="6"/>
        <v>No</v>
      </c>
      <c r="U51" s="90" t="str">
        <f t="shared" si="7"/>
        <v>No</v>
      </c>
      <c r="V51" s="90" t="str">
        <f t="shared" si="8"/>
        <v>No</v>
      </c>
    </row>
    <row r="52" spans="1:22" ht="31.5">
      <c r="A52" s="90" t="s">
        <v>1061</v>
      </c>
      <c r="B52" s="90" t="s">
        <v>794</v>
      </c>
      <c r="C52" s="90" t="s">
        <v>839</v>
      </c>
      <c r="D52" s="99" t="s">
        <v>1062</v>
      </c>
      <c r="E52" s="99" t="s">
        <v>1063</v>
      </c>
      <c r="F52" s="90" t="s">
        <v>379</v>
      </c>
      <c r="G52" s="90"/>
      <c r="H52" s="90"/>
      <c r="I52" s="90" t="s">
        <v>379</v>
      </c>
      <c r="J52" s="90" t="s">
        <v>1061</v>
      </c>
      <c r="K52" s="90" t="e">
        <v>#N/A</v>
      </c>
      <c r="L52" s="99" t="s">
        <v>1064</v>
      </c>
      <c r="M52" s="90">
        <v>0</v>
      </c>
      <c r="N52" s="90">
        <v>3</v>
      </c>
      <c r="O52" s="90" t="e">
        <v>#N/A</v>
      </c>
      <c r="P52" s="99" t="e">
        <v>#N/A</v>
      </c>
      <c r="Q52" s="90" t="e">
        <v>#N/A</v>
      </c>
      <c r="R52" s="90" t="s">
        <v>1063</v>
      </c>
      <c r="S52" s="29" t="s">
        <v>38</v>
      </c>
      <c r="T52" s="90" t="str">
        <f t="shared" si="6"/>
        <v>No</v>
      </c>
      <c r="U52" s="90" t="str">
        <f t="shared" si="7"/>
        <v>No</v>
      </c>
      <c r="V52" s="90" t="str">
        <f t="shared" si="8"/>
        <v>No</v>
      </c>
    </row>
    <row r="53" spans="1:22" ht="31.5">
      <c r="A53" s="90" t="s">
        <v>1065</v>
      </c>
      <c r="B53" s="90" t="s">
        <v>794</v>
      </c>
      <c r="C53" s="90" t="s">
        <v>839</v>
      </c>
      <c r="D53" s="99" t="s">
        <v>1066</v>
      </c>
      <c r="E53" s="99" t="s">
        <v>1067</v>
      </c>
      <c r="F53" s="90" t="s">
        <v>387</v>
      </c>
      <c r="G53" s="90"/>
      <c r="H53" s="90"/>
      <c r="I53" s="90" t="s">
        <v>387</v>
      </c>
      <c r="J53" s="90" t="s">
        <v>1065</v>
      </c>
      <c r="K53" s="90" t="b">
        <v>0</v>
      </c>
      <c r="L53" s="99" t="s">
        <v>1068</v>
      </c>
      <c r="M53" s="90">
        <v>0</v>
      </c>
      <c r="N53" s="90">
        <v>3</v>
      </c>
      <c r="O53" s="90" t="e">
        <v>#N/A</v>
      </c>
      <c r="P53" s="99" t="e">
        <v>#N/A</v>
      </c>
      <c r="Q53" s="90" t="e">
        <v>#N/A</v>
      </c>
      <c r="R53" s="90" t="s">
        <v>1067</v>
      </c>
      <c r="S53" s="29" t="s">
        <v>38</v>
      </c>
      <c r="T53" s="90" t="str">
        <f t="shared" si="6"/>
        <v>No</v>
      </c>
      <c r="U53" s="90" t="str">
        <f t="shared" si="7"/>
        <v>No</v>
      </c>
      <c r="V53" s="90" t="str">
        <f t="shared" si="8"/>
        <v>No</v>
      </c>
    </row>
    <row r="54" spans="1:22" ht="31.5">
      <c r="A54" s="90" t="s">
        <v>1069</v>
      </c>
      <c r="B54" s="90" t="s">
        <v>794</v>
      </c>
      <c r="C54" s="90" t="s">
        <v>839</v>
      </c>
      <c r="D54" s="99" t="s">
        <v>1070</v>
      </c>
      <c r="E54" s="99" t="s">
        <v>1071</v>
      </c>
      <c r="F54" s="90" t="s">
        <v>387</v>
      </c>
      <c r="G54" s="90"/>
      <c r="H54" s="90"/>
      <c r="I54" s="90" t="s">
        <v>387</v>
      </c>
      <c r="J54" s="90" t="s">
        <v>1069</v>
      </c>
      <c r="K54" s="90" t="e">
        <v>#N/A</v>
      </c>
      <c r="L54" s="99" t="s">
        <v>1072</v>
      </c>
      <c r="M54" s="90">
        <v>0</v>
      </c>
      <c r="N54" s="90">
        <v>3</v>
      </c>
      <c r="O54" s="90" t="s">
        <v>1073</v>
      </c>
      <c r="P54" s="99" t="e">
        <v>#N/A</v>
      </c>
      <c r="Q54" s="90" t="e">
        <v>#N/A</v>
      </c>
      <c r="R54" s="90" t="s">
        <v>1071</v>
      </c>
      <c r="S54" s="29" t="s">
        <v>38</v>
      </c>
      <c r="T54" s="90" t="str">
        <f t="shared" si="6"/>
        <v>No</v>
      </c>
      <c r="U54" s="90" t="str">
        <f t="shared" si="7"/>
        <v>No</v>
      </c>
      <c r="V54" s="90" t="str">
        <f t="shared" si="8"/>
        <v>No</v>
      </c>
    </row>
    <row r="55" spans="1:22" ht="31.5">
      <c r="A55" s="90" t="s">
        <v>1074</v>
      </c>
      <c r="B55" s="90" t="s">
        <v>794</v>
      </c>
      <c r="C55" s="90" t="s">
        <v>839</v>
      </c>
      <c r="D55" s="99" t="s">
        <v>1075</v>
      </c>
      <c r="E55" s="99" t="s">
        <v>385</v>
      </c>
      <c r="F55" s="90" t="s">
        <v>797</v>
      </c>
      <c r="G55" s="90"/>
      <c r="H55" s="90"/>
      <c r="I55" s="90" t="s">
        <v>1044</v>
      </c>
      <c r="J55" s="90" t="s">
        <v>1074</v>
      </c>
      <c r="K55" s="90" t="e">
        <v>#N/A</v>
      </c>
      <c r="L55" s="99" t="s">
        <v>1076</v>
      </c>
      <c r="M55" s="90">
        <v>0</v>
      </c>
      <c r="N55" s="90">
        <v>3</v>
      </c>
      <c r="O55" s="90" t="e">
        <v>#N/A</v>
      </c>
      <c r="P55" s="99" t="s">
        <v>1046</v>
      </c>
      <c r="Q55" s="90" t="e">
        <v>#N/A</v>
      </c>
      <c r="R55" s="90" t="e">
        <v>#N/A</v>
      </c>
      <c r="S55" s="29" t="s">
        <v>38</v>
      </c>
      <c r="T55" s="90" t="str">
        <f t="shared" si="6"/>
        <v>No</v>
      </c>
      <c r="U55" s="90" t="s">
        <v>38</v>
      </c>
      <c r="V55" s="90" t="str">
        <f t="shared" si="8"/>
        <v>Yes</v>
      </c>
    </row>
    <row r="56" spans="1:22" ht="15.75">
      <c r="A56" s="90" t="s">
        <v>1077</v>
      </c>
      <c r="B56" s="90" t="s">
        <v>794</v>
      </c>
      <c r="C56" s="90" t="s">
        <v>839</v>
      </c>
      <c r="D56" s="99" t="s">
        <v>1078</v>
      </c>
      <c r="E56" s="99" t="s">
        <v>1079</v>
      </c>
      <c r="F56" s="90" t="s">
        <v>379</v>
      </c>
      <c r="G56" s="90"/>
      <c r="H56" s="90"/>
      <c r="I56" s="90" t="s">
        <v>379</v>
      </c>
      <c r="J56" s="90" t="s">
        <v>1077</v>
      </c>
      <c r="K56" s="90" t="e">
        <v>#N/A</v>
      </c>
      <c r="L56" s="99" t="s">
        <v>1080</v>
      </c>
      <c r="M56" s="90">
        <v>0</v>
      </c>
      <c r="N56" s="90">
        <v>3</v>
      </c>
      <c r="O56" s="90" t="e">
        <v>#N/A</v>
      </c>
      <c r="P56" s="99" t="e">
        <v>#N/A</v>
      </c>
      <c r="Q56" s="90" t="e">
        <v>#N/A</v>
      </c>
      <c r="R56" s="90" t="s">
        <v>1079</v>
      </c>
      <c r="S56" s="29" t="s">
        <v>38</v>
      </c>
      <c r="T56" s="90" t="str">
        <f t="shared" si="6"/>
        <v>No</v>
      </c>
      <c r="U56" s="90" t="str">
        <f t="shared" si="7"/>
        <v>No</v>
      </c>
      <c r="V56" s="90" t="str">
        <f t="shared" si="8"/>
        <v>No</v>
      </c>
    </row>
    <row r="57" spans="1:22" ht="15.75">
      <c r="A57" s="90" t="s">
        <v>1081</v>
      </c>
      <c r="B57" s="90" t="s">
        <v>794</v>
      </c>
      <c r="C57" s="90" t="s">
        <v>839</v>
      </c>
      <c r="D57" s="99" t="s">
        <v>1082</v>
      </c>
      <c r="E57" s="99" t="s">
        <v>378</v>
      </c>
      <c r="F57" s="90" t="s">
        <v>379</v>
      </c>
      <c r="G57" s="90"/>
      <c r="H57" s="90"/>
      <c r="I57" s="90" t="s">
        <v>379</v>
      </c>
      <c r="J57" s="90" t="s">
        <v>1081</v>
      </c>
      <c r="K57" s="90" t="e">
        <v>#N/A</v>
      </c>
      <c r="L57" s="99" t="s">
        <v>1083</v>
      </c>
      <c r="M57" s="90">
        <v>0</v>
      </c>
      <c r="N57" s="90">
        <v>3</v>
      </c>
      <c r="O57" s="90" t="e">
        <v>#N/A</v>
      </c>
      <c r="P57" s="99" t="e">
        <v>#N/A</v>
      </c>
      <c r="Q57" s="90" t="e">
        <v>#N/A</v>
      </c>
      <c r="R57" s="90" t="s">
        <v>378</v>
      </c>
      <c r="S57" s="29" t="s">
        <v>38</v>
      </c>
      <c r="T57" s="90" t="str">
        <f t="shared" si="6"/>
        <v>No</v>
      </c>
      <c r="U57" s="90" t="str">
        <f t="shared" si="7"/>
        <v>No</v>
      </c>
      <c r="V57" s="90" t="str">
        <f t="shared" si="8"/>
        <v>No</v>
      </c>
    </row>
    <row r="58" spans="1:22" ht="15.75">
      <c r="A58" s="90" t="s">
        <v>1084</v>
      </c>
      <c r="B58" s="90" t="s">
        <v>794</v>
      </c>
      <c r="C58" s="90" t="s">
        <v>839</v>
      </c>
      <c r="D58" s="99" t="s">
        <v>1085</v>
      </c>
      <c r="E58" s="99" t="s">
        <v>378</v>
      </c>
      <c r="F58" s="90" t="s">
        <v>379</v>
      </c>
      <c r="G58" s="90"/>
      <c r="H58" s="90"/>
      <c r="I58" s="90" t="s">
        <v>379</v>
      </c>
      <c r="J58" s="90" t="s">
        <v>1084</v>
      </c>
      <c r="K58" s="90" t="e">
        <v>#N/A</v>
      </c>
      <c r="L58" s="99" t="s">
        <v>1086</v>
      </c>
      <c r="M58" s="90">
        <v>0</v>
      </c>
      <c r="N58" s="90">
        <v>3</v>
      </c>
      <c r="O58" s="90" t="e">
        <v>#N/A</v>
      </c>
      <c r="P58" s="99" t="e">
        <v>#N/A</v>
      </c>
      <c r="Q58" s="90" t="e">
        <v>#N/A</v>
      </c>
      <c r="R58" s="90" t="s">
        <v>378</v>
      </c>
      <c r="S58" s="29" t="s">
        <v>38</v>
      </c>
      <c r="T58" s="90" t="str">
        <f t="shared" si="6"/>
        <v>No</v>
      </c>
      <c r="U58" s="90" t="str">
        <f t="shared" si="7"/>
        <v>No</v>
      </c>
      <c r="V58" s="90" t="str">
        <f t="shared" si="8"/>
        <v>No</v>
      </c>
    </row>
    <row r="59" spans="1:22" ht="15.75">
      <c r="A59" s="90" t="s">
        <v>1087</v>
      </c>
      <c r="B59" s="90" t="s">
        <v>794</v>
      </c>
      <c r="C59" s="90" t="s">
        <v>839</v>
      </c>
      <c r="D59" s="99" t="s">
        <v>1088</v>
      </c>
      <c r="E59" s="99" t="s">
        <v>1089</v>
      </c>
      <c r="F59" s="90" t="s">
        <v>379</v>
      </c>
      <c r="G59" s="90"/>
      <c r="H59" s="90"/>
      <c r="I59" s="90" t="s">
        <v>379</v>
      </c>
      <c r="J59" s="90" t="s">
        <v>1087</v>
      </c>
      <c r="K59" s="90" t="e">
        <v>#N/A</v>
      </c>
      <c r="L59" s="99" t="s">
        <v>1090</v>
      </c>
      <c r="M59" s="90">
        <v>0</v>
      </c>
      <c r="N59" s="90">
        <v>3</v>
      </c>
      <c r="O59" s="90" t="e">
        <v>#N/A</v>
      </c>
      <c r="P59" s="99" t="e">
        <v>#N/A</v>
      </c>
      <c r="Q59" s="90" t="e">
        <v>#N/A</v>
      </c>
      <c r="R59" s="90" t="s">
        <v>1089</v>
      </c>
      <c r="S59" s="29" t="s">
        <v>38</v>
      </c>
      <c r="T59" s="90" t="str">
        <f t="shared" si="6"/>
        <v>No</v>
      </c>
      <c r="U59" s="90" t="str">
        <f t="shared" si="7"/>
        <v>No</v>
      </c>
      <c r="V59" s="90" t="str">
        <f t="shared" si="8"/>
        <v>No</v>
      </c>
    </row>
    <row r="60" spans="1:22" ht="31.5">
      <c r="A60" s="90" t="s">
        <v>1091</v>
      </c>
      <c r="B60" s="90" t="s">
        <v>794</v>
      </c>
      <c r="C60" s="90" t="s">
        <v>839</v>
      </c>
      <c r="D60" s="99" t="s">
        <v>1092</v>
      </c>
      <c r="E60" s="99" t="s">
        <v>1093</v>
      </c>
      <c r="F60" s="90" t="s">
        <v>379</v>
      </c>
      <c r="G60" s="90"/>
      <c r="H60" s="90"/>
      <c r="I60" s="90" t="s">
        <v>379</v>
      </c>
      <c r="J60" s="90" t="s">
        <v>1091</v>
      </c>
      <c r="K60" s="90" t="e">
        <v>#N/A</v>
      </c>
      <c r="L60" s="99" t="s">
        <v>1094</v>
      </c>
      <c r="M60" s="90">
        <v>0</v>
      </c>
      <c r="N60" s="90">
        <v>3</v>
      </c>
      <c r="O60" s="90" t="e">
        <v>#N/A</v>
      </c>
      <c r="P60" s="99" t="e">
        <v>#N/A</v>
      </c>
      <c r="Q60" s="90" t="e">
        <v>#N/A</v>
      </c>
      <c r="R60" s="90" t="s">
        <v>1093</v>
      </c>
      <c r="S60" s="29" t="s">
        <v>38</v>
      </c>
      <c r="T60" s="90" t="str">
        <f t="shared" si="6"/>
        <v>No</v>
      </c>
      <c r="U60" s="90" t="str">
        <f t="shared" si="7"/>
        <v>No</v>
      </c>
      <c r="V60" s="90" t="str">
        <f t="shared" si="8"/>
        <v>No</v>
      </c>
    </row>
    <row r="61" spans="1:22" ht="31.5">
      <c r="A61" s="90" t="s">
        <v>1095</v>
      </c>
      <c r="B61" s="90" t="s">
        <v>794</v>
      </c>
      <c r="C61" s="90" t="s">
        <v>839</v>
      </c>
      <c r="D61" s="99" t="s">
        <v>1066</v>
      </c>
      <c r="E61" s="99" t="s">
        <v>1096</v>
      </c>
      <c r="F61" s="90" t="s">
        <v>387</v>
      </c>
      <c r="G61" s="90"/>
      <c r="H61" s="90"/>
      <c r="I61" s="90" t="s">
        <v>387</v>
      </c>
      <c r="J61" s="90" t="s">
        <v>1095</v>
      </c>
      <c r="K61" s="90" t="b">
        <v>0</v>
      </c>
      <c r="L61" s="99" t="s">
        <v>1068</v>
      </c>
      <c r="M61" s="90">
        <v>0</v>
      </c>
      <c r="N61" s="90">
        <v>3</v>
      </c>
      <c r="O61" s="90" t="e">
        <v>#N/A</v>
      </c>
      <c r="P61" s="99" t="e">
        <v>#N/A</v>
      </c>
      <c r="Q61" s="90" t="e">
        <v>#N/A</v>
      </c>
      <c r="R61" s="90" t="s">
        <v>1096</v>
      </c>
      <c r="S61" s="29" t="s">
        <v>38</v>
      </c>
      <c r="T61" s="90" t="str">
        <f t="shared" si="6"/>
        <v>No</v>
      </c>
      <c r="U61" s="90" t="str">
        <f t="shared" si="7"/>
        <v>No</v>
      </c>
      <c r="V61" s="90" t="str">
        <f t="shared" si="8"/>
        <v>No</v>
      </c>
    </row>
    <row r="62" spans="1:22" ht="31.5">
      <c r="A62" s="90" t="s">
        <v>1097</v>
      </c>
      <c r="B62" s="90" t="s">
        <v>794</v>
      </c>
      <c r="C62" s="90" t="s">
        <v>839</v>
      </c>
      <c r="D62" s="99" t="s">
        <v>1070</v>
      </c>
      <c r="E62" s="99" t="s">
        <v>1098</v>
      </c>
      <c r="F62" s="90" t="s">
        <v>387</v>
      </c>
      <c r="G62" s="90"/>
      <c r="H62" s="90"/>
      <c r="I62" s="90" t="s">
        <v>387</v>
      </c>
      <c r="J62" s="90" t="s">
        <v>1097</v>
      </c>
      <c r="K62" s="90" t="e">
        <v>#N/A</v>
      </c>
      <c r="L62" s="99" t="s">
        <v>1072</v>
      </c>
      <c r="M62" s="90">
        <v>0</v>
      </c>
      <c r="N62" s="90">
        <v>3</v>
      </c>
      <c r="O62" s="90" t="s">
        <v>1073</v>
      </c>
      <c r="P62" s="99" t="e">
        <v>#N/A</v>
      </c>
      <c r="Q62" s="90" t="e">
        <v>#N/A</v>
      </c>
      <c r="R62" s="90" t="s">
        <v>1098</v>
      </c>
      <c r="S62" s="29" t="s">
        <v>38</v>
      </c>
      <c r="T62" s="90" t="str">
        <f t="shared" si="6"/>
        <v>No</v>
      </c>
      <c r="U62" s="90" t="str">
        <f t="shared" si="7"/>
        <v>No</v>
      </c>
      <c r="V62" s="90" t="str">
        <f t="shared" si="8"/>
        <v>No</v>
      </c>
    </row>
    <row r="63" spans="1:22" ht="31.5">
      <c r="A63" s="90" t="s">
        <v>1099</v>
      </c>
      <c r="B63" s="90" t="s">
        <v>937</v>
      </c>
      <c r="C63" s="90" t="s">
        <v>861</v>
      </c>
      <c r="D63" s="99" t="s">
        <v>1100</v>
      </c>
      <c r="E63" s="99" t="s">
        <v>385</v>
      </c>
      <c r="F63" s="90" t="s">
        <v>418</v>
      </c>
      <c r="G63" s="90"/>
      <c r="H63" s="90"/>
      <c r="I63" s="90" t="s">
        <v>484</v>
      </c>
      <c r="J63" s="90" t="s">
        <v>1099</v>
      </c>
      <c r="K63" s="90" t="e">
        <v>#N/A</v>
      </c>
      <c r="L63" s="99" t="s">
        <v>1100</v>
      </c>
      <c r="M63" s="90">
        <v>0</v>
      </c>
      <c r="N63" s="90">
        <v>2</v>
      </c>
      <c r="O63" s="90" t="e">
        <v>#N/A</v>
      </c>
      <c r="P63" s="99" t="e">
        <v>#N/A</v>
      </c>
      <c r="Q63" s="90" t="e">
        <v>#N/A</v>
      </c>
      <c r="R63" s="90" t="e">
        <v>#N/A</v>
      </c>
      <c r="S63" s="29" t="s">
        <v>38</v>
      </c>
      <c r="T63" s="90" t="str">
        <f t="shared" si="6"/>
        <v>No</v>
      </c>
      <c r="U63" s="90" t="s">
        <v>38</v>
      </c>
      <c r="V63" s="90" t="str">
        <f t="shared" si="8"/>
        <v>Yes</v>
      </c>
    </row>
    <row r="64" spans="1:22" s="23" customFormat="1" ht="63">
      <c r="A64" s="5" t="s">
        <v>956</v>
      </c>
      <c r="B64" s="4" t="s">
        <v>860</v>
      </c>
      <c r="C64" s="14" t="s">
        <v>957</v>
      </c>
      <c r="D64" s="8" t="s">
        <v>345</v>
      </c>
      <c r="E64" s="45" t="s">
        <v>958</v>
      </c>
      <c r="F64" s="5" t="s">
        <v>379</v>
      </c>
      <c r="G64" s="4" t="s">
        <v>38</v>
      </c>
      <c r="H64" s="4"/>
      <c r="I64" s="29" t="s">
        <v>379</v>
      </c>
      <c r="J64" s="29" t="s">
        <v>956</v>
      </c>
      <c r="K64" s="29" t="e">
        <v>#N/A</v>
      </c>
      <c r="L64" s="45" t="s">
        <v>959</v>
      </c>
      <c r="M64" s="29">
        <v>0</v>
      </c>
      <c r="N64" s="29">
        <v>7</v>
      </c>
      <c r="O64" s="29" t="e">
        <v>#N/A</v>
      </c>
      <c r="P64" s="45" t="e">
        <v>#N/A</v>
      </c>
      <c r="Q64" s="45" t="e">
        <v>#N/A</v>
      </c>
      <c r="R64" s="45" t="s">
        <v>958</v>
      </c>
      <c r="S64" s="29" t="str">
        <f t="shared" ref="S64:S70" si="9">IF(I64="n/a", "Yes", "No")</f>
        <v>No</v>
      </c>
      <c r="T64" s="29" t="str">
        <f t="shared" ref="T64:T70" si="10">IF(D64=L64,"No","Yes")</f>
        <v>Yes</v>
      </c>
      <c r="U64" s="29" t="str">
        <f t="shared" ref="U64:U70" si="11">IF(R64=E64,"No", "Yes")</f>
        <v>No</v>
      </c>
      <c r="V64" s="29" t="str">
        <f t="shared" ref="V64:V70" si="12">IF(I64=F64, "No", "Yes")</f>
        <v>No</v>
      </c>
    </row>
    <row r="65" spans="1:22" s="23" customFormat="1" ht="15.75">
      <c r="A65" s="5" t="s">
        <v>960</v>
      </c>
      <c r="B65" s="4" t="s">
        <v>860</v>
      </c>
      <c r="C65" s="14" t="s">
        <v>957</v>
      </c>
      <c r="D65" s="10" t="s">
        <v>346</v>
      </c>
      <c r="E65" s="45" t="s">
        <v>961</v>
      </c>
      <c r="F65" s="5" t="s">
        <v>379</v>
      </c>
      <c r="G65" s="4" t="s">
        <v>38</v>
      </c>
      <c r="H65" s="4"/>
      <c r="I65" s="29" t="s">
        <v>379</v>
      </c>
      <c r="J65" s="29" t="s">
        <v>960</v>
      </c>
      <c r="K65" s="29" t="e">
        <v>#N/A</v>
      </c>
      <c r="L65" s="45" t="s">
        <v>962</v>
      </c>
      <c r="M65" s="29">
        <v>0</v>
      </c>
      <c r="N65" s="29">
        <v>7</v>
      </c>
      <c r="O65" s="29" t="e">
        <v>#N/A</v>
      </c>
      <c r="P65" s="45" t="e">
        <v>#N/A</v>
      </c>
      <c r="Q65" s="45" t="e">
        <v>#N/A</v>
      </c>
      <c r="R65" s="45" t="s">
        <v>961</v>
      </c>
      <c r="S65" s="29" t="str">
        <f t="shared" si="9"/>
        <v>No</v>
      </c>
      <c r="T65" s="29" t="str">
        <f t="shared" si="10"/>
        <v>Yes</v>
      </c>
      <c r="U65" s="29" t="str">
        <f t="shared" si="11"/>
        <v>No</v>
      </c>
      <c r="V65" s="29" t="str">
        <f t="shared" si="12"/>
        <v>No</v>
      </c>
    </row>
    <row r="66" spans="1:22" s="23" customFormat="1" ht="47.25">
      <c r="A66" s="5" t="s">
        <v>963</v>
      </c>
      <c r="B66" s="4" t="s">
        <v>860</v>
      </c>
      <c r="C66" s="14" t="s">
        <v>957</v>
      </c>
      <c r="D66" s="5" t="s">
        <v>348</v>
      </c>
      <c r="E66" s="45" t="s">
        <v>964</v>
      </c>
      <c r="F66" s="5" t="s">
        <v>469</v>
      </c>
      <c r="G66" s="4" t="s">
        <v>38</v>
      </c>
      <c r="H66" s="4"/>
      <c r="I66" s="29" t="s">
        <v>469</v>
      </c>
      <c r="J66" s="29" t="s">
        <v>963</v>
      </c>
      <c r="K66" s="29" t="e">
        <v>#N/A</v>
      </c>
      <c r="L66" s="45" t="s">
        <v>348</v>
      </c>
      <c r="M66" s="29">
        <v>0</v>
      </c>
      <c r="N66" s="29">
        <v>7</v>
      </c>
      <c r="O66" s="29" t="e">
        <v>#N/A</v>
      </c>
      <c r="P66" s="45" t="s">
        <v>965</v>
      </c>
      <c r="Q66" s="45" t="s">
        <v>966</v>
      </c>
      <c r="R66" s="45" t="s">
        <v>964</v>
      </c>
      <c r="S66" s="29" t="str">
        <f t="shared" si="9"/>
        <v>No</v>
      </c>
      <c r="T66" s="29" t="str">
        <f t="shared" si="10"/>
        <v>No</v>
      </c>
      <c r="U66" s="29" t="str">
        <f t="shared" si="11"/>
        <v>No</v>
      </c>
      <c r="V66" s="29" t="str">
        <f t="shared" si="12"/>
        <v>No</v>
      </c>
    </row>
    <row r="67" spans="1:22" s="23" customFormat="1" ht="63">
      <c r="A67" s="5" t="s">
        <v>967</v>
      </c>
      <c r="B67" s="4" t="s">
        <v>860</v>
      </c>
      <c r="C67" s="14" t="s">
        <v>957</v>
      </c>
      <c r="D67" s="5" t="s">
        <v>349</v>
      </c>
      <c r="E67" s="45" t="s">
        <v>961</v>
      </c>
      <c r="F67" s="5" t="s">
        <v>469</v>
      </c>
      <c r="G67" s="4" t="s">
        <v>38</v>
      </c>
      <c r="H67" s="4"/>
      <c r="I67" s="29" t="s">
        <v>469</v>
      </c>
      <c r="J67" s="29" t="s">
        <v>967</v>
      </c>
      <c r="K67" s="29" t="e">
        <v>#N/A</v>
      </c>
      <c r="L67" s="45" t="s">
        <v>349</v>
      </c>
      <c r="M67" s="29">
        <v>0</v>
      </c>
      <c r="N67" s="29">
        <v>7</v>
      </c>
      <c r="O67" s="29" t="e">
        <v>#N/A</v>
      </c>
      <c r="P67" s="45" t="s">
        <v>965</v>
      </c>
      <c r="Q67" s="45" t="s">
        <v>968</v>
      </c>
      <c r="R67" s="45" t="s">
        <v>961</v>
      </c>
      <c r="S67" s="29" t="str">
        <f t="shared" si="9"/>
        <v>No</v>
      </c>
      <c r="T67" s="29" t="str">
        <f t="shared" si="10"/>
        <v>No</v>
      </c>
      <c r="U67" s="29" t="str">
        <f t="shared" si="11"/>
        <v>No</v>
      </c>
      <c r="V67" s="29" t="str">
        <f t="shared" si="12"/>
        <v>No</v>
      </c>
    </row>
    <row r="68" spans="1:22" s="23" customFormat="1" ht="31.5">
      <c r="A68" s="5" t="s">
        <v>969</v>
      </c>
      <c r="B68" s="4" t="s">
        <v>860</v>
      </c>
      <c r="C68" s="14" t="s">
        <v>957</v>
      </c>
      <c r="D68" s="5" t="s">
        <v>347</v>
      </c>
      <c r="E68" s="45" t="s">
        <v>958</v>
      </c>
      <c r="F68" s="5" t="s">
        <v>379</v>
      </c>
      <c r="G68" s="4" t="s">
        <v>38</v>
      </c>
      <c r="H68" s="4"/>
      <c r="I68" s="29" t="s">
        <v>379</v>
      </c>
      <c r="J68" s="29" t="s">
        <v>969</v>
      </c>
      <c r="K68" s="29" t="e">
        <v>#N/A</v>
      </c>
      <c r="L68" s="45" t="s">
        <v>970</v>
      </c>
      <c r="M68" s="29">
        <v>0</v>
      </c>
      <c r="N68" s="29">
        <v>7</v>
      </c>
      <c r="O68" s="29" t="e">
        <v>#N/A</v>
      </c>
      <c r="P68" s="45" t="e">
        <v>#N/A</v>
      </c>
      <c r="Q68" s="45" t="e">
        <v>#N/A</v>
      </c>
      <c r="R68" s="45" t="s">
        <v>971</v>
      </c>
      <c r="S68" s="29" t="str">
        <f t="shared" si="9"/>
        <v>No</v>
      </c>
      <c r="T68" s="29" t="str">
        <f t="shared" si="10"/>
        <v>Yes</v>
      </c>
      <c r="U68" s="29" t="str">
        <f t="shared" si="11"/>
        <v>Yes</v>
      </c>
      <c r="V68" s="29" t="str">
        <f t="shared" si="12"/>
        <v>No</v>
      </c>
    </row>
    <row r="69" spans="1:22" s="23" customFormat="1" ht="15.75">
      <c r="A69" s="5"/>
      <c r="B69" s="4" t="s">
        <v>860</v>
      </c>
      <c r="C69" s="14" t="s">
        <v>957</v>
      </c>
      <c r="D69" s="5" t="s">
        <v>972</v>
      </c>
      <c r="E69" s="5" t="s">
        <v>385</v>
      </c>
      <c r="F69" s="5"/>
      <c r="G69" s="4" t="s">
        <v>38</v>
      </c>
      <c r="H69" s="4"/>
      <c r="I69" s="29" t="s">
        <v>419</v>
      </c>
      <c r="J69" s="29" t="e">
        <v>#N/A</v>
      </c>
      <c r="K69" s="29" t="e">
        <v>#N/A</v>
      </c>
      <c r="L69" s="45" t="e">
        <v>#N/A</v>
      </c>
      <c r="M69" s="29" t="e">
        <v>#N/A</v>
      </c>
      <c r="N69" s="29" t="e">
        <v>#N/A</v>
      </c>
      <c r="O69" s="29" t="e">
        <v>#N/A</v>
      </c>
      <c r="P69" s="45" t="e">
        <v>#N/A</v>
      </c>
      <c r="Q69" s="45" t="e">
        <v>#N/A</v>
      </c>
      <c r="R69" s="45" t="e">
        <v>#N/A</v>
      </c>
      <c r="S69" s="29" t="str">
        <f t="shared" si="9"/>
        <v>Yes</v>
      </c>
      <c r="T69" s="29" t="e">
        <f t="shared" si="10"/>
        <v>#N/A</v>
      </c>
      <c r="U69" s="29" t="e">
        <f t="shared" si="11"/>
        <v>#N/A</v>
      </c>
      <c r="V69" s="29" t="str">
        <f t="shared" si="12"/>
        <v>Yes</v>
      </c>
    </row>
    <row r="70" spans="1:22" s="23" customFormat="1" ht="15.75">
      <c r="A70" s="5"/>
      <c r="B70" s="4" t="s">
        <v>860</v>
      </c>
      <c r="C70" s="14" t="s">
        <v>957</v>
      </c>
      <c r="D70" s="5"/>
      <c r="E70" s="5" t="s">
        <v>385</v>
      </c>
      <c r="F70" s="5"/>
      <c r="G70" s="4" t="s">
        <v>38</v>
      </c>
      <c r="H70" s="4"/>
      <c r="I70" s="29" t="s">
        <v>419</v>
      </c>
      <c r="J70" s="29" t="e">
        <v>#N/A</v>
      </c>
      <c r="K70" s="29" t="e">
        <v>#N/A</v>
      </c>
      <c r="L70" s="45" t="e">
        <v>#N/A</v>
      </c>
      <c r="M70" s="29" t="e">
        <v>#N/A</v>
      </c>
      <c r="N70" s="29" t="e">
        <v>#N/A</v>
      </c>
      <c r="O70" s="29" t="e">
        <v>#N/A</v>
      </c>
      <c r="P70" s="45" t="e">
        <v>#N/A</v>
      </c>
      <c r="Q70" s="45" t="e">
        <v>#N/A</v>
      </c>
      <c r="R70" s="45" t="e">
        <v>#N/A</v>
      </c>
      <c r="S70" s="29" t="str">
        <f t="shared" si="9"/>
        <v>Yes</v>
      </c>
      <c r="T70" s="29" t="e">
        <f t="shared" si="10"/>
        <v>#N/A</v>
      </c>
      <c r="U70" s="29" t="e">
        <f t="shared" si="11"/>
        <v>#N/A</v>
      </c>
      <c r="V70" s="29" t="str">
        <f t="shared" si="12"/>
        <v>Yes</v>
      </c>
    </row>
    <row r="71" spans="1:22" s="27" customFormat="1">
      <c r="A71" s="118" t="s">
        <v>1101</v>
      </c>
      <c r="B71" s="119"/>
      <c r="C71" s="119"/>
      <c r="D71" s="119"/>
      <c r="E71" s="119"/>
      <c r="F71" s="120"/>
      <c r="G71" s="80"/>
      <c r="H71" s="80"/>
      <c r="I71" s="80"/>
      <c r="J71" s="80"/>
      <c r="K71" s="80"/>
      <c r="L71" s="81"/>
      <c r="M71" s="80"/>
      <c r="N71" s="80"/>
      <c r="O71" s="80"/>
      <c r="P71" s="81"/>
      <c r="Q71" s="80"/>
      <c r="R71" s="80"/>
      <c r="S71" s="80"/>
      <c r="T71" s="80"/>
      <c r="U71" s="80"/>
      <c r="V71" s="80"/>
    </row>
    <row r="72" spans="1:22" s="23" customFormat="1" ht="63">
      <c r="A72" s="5" t="s">
        <v>931</v>
      </c>
      <c r="B72" s="4" t="s">
        <v>375</v>
      </c>
      <c r="C72" s="4" t="s">
        <v>932</v>
      </c>
      <c r="D72" s="5" t="s">
        <v>933</v>
      </c>
      <c r="E72" s="5" t="s">
        <v>378</v>
      </c>
      <c r="F72" s="5" t="s">
        <v>418</v>
      </c>
      <c r="G72" s="4" t="s">
        <v>38</v>
      </c>
      <c r="H72" s="4"/>
      <c r="I72" s="29" t="s">
        <v>484</v>
      </c>
      <c r="J72" s="29" t="s">
        <v>931</v>
      </c>
      <c r="K72" s="29" t="e">
        <v>#N/A</v>
      </c>
      <c r="L72" s="45" t="s">
        <v>66</v>
      </c>
      <c r="M72" s="29">
        <v>0</v>
      </c>
      <c r="N72" s="29">
        <v>1</v>
      </c>
      <c r="O72" s="29" t="e">
        <v>#N/A</v>
      </c>
      <c r="P72" s="45" t="e">
        <v>#N/A</v>
      </c>
      <c r="Q72" s="45" t="e">
        <v>#N/A</v>
      </c>
      <c r="R72" s="45" t="s">
        <v>378</v>
      </c>
      <c r="S72" s="29" t="s">
        <v>38</v>
      </c>
      <c r="T72" s="29" t="s">
        <v>38</v>
      </c>
      <c r="U72" s="29" t="s">
        <v>38</v>
      </c>
      <c r="V72" s="29" t="str">
        <f>IF(I72=F72, "No", "Yes")</f>
        <v>Yes</v>
      </c>
    </row>
    <row r="73" spans="1:22" s="23" customFormat="1" ht="94.5">
      <c r="A73" s="5" t="s">
        <v>934</v>
      </c>
      <c r="B73" s="4" t="s">
        <v>375</v>
      </c>
      <c r="C73" s="4" t="s">
        <v>932</v>
      </c>
      <c r="D73" s="5" t="s">
        <v>67</v>
      </c>
      <c r="E73" s="5" t="s">
        <v>935</v>
      </c>
      <c r="F73" s="5" t="s">
        <v>418</v>
      </c>
      <c r="G73" s="4" t="s">
        <v>38</v>
      </c>
      <c r="H73" s="4"/>
      <c r="I73" s="29" t="s">
        <v>484</v>
      </c>
      <c r="J73" s="29" t="s">
        <v>934</v>
      </c>
      <c r="K73" s="29" t="e">
        <v>#N/A</v>
      </c>
      <c r="L73" s="45" t="s">
        <v>67</v>
      </c>
      <c r="M73" s="29">
        <v>0</v>
      </c>
      <c r="N73" s="29">
        <v>1</v>
      </c>
      <c r="O73" s="29" t="e">
        <v>#N/A</v>
      </c>
      <c r="P73" s="45" t="e">
        <v>#N/A</v>
      </c>
      <c r="Q73" s="45" t="e">
        <v>#N/A</v>
      </c>
      <c r="R73" s="45" t="s">
        <v>935</v>
      </c>
      <c r="S73" s="29" t="s">
        <v>38</v>
      </c>
      <c r="T73" s="29" t="s">
        <v>38</v>
      </c>
      <c r="U73" s="29" t="s">
        <v>38</v>
      </c>
      <c r="V73" s="29" t="str">
        <f>IF(I73=F73, "No", "Yes")</f>
        <v>Yes</v>
      </c>
    </row>
    <row r="74" spans="1:22" ht="30">
      <c r="A74" s="20" t="s">
        <v>1102</v>
      </c>
      <c r="B74" s="20" t="s">
        <v>375</v>
      </c>
      <c r="C74" s="20" t="s">
        <v>1103</v>
      </c>
      <c r="D74" s="19" t="s">
        <v>1104</v>
      </c>
      <c r="E74" s="19" t="s">
        <v>385</v>
      </c>
      <c r="F74" s="20" t="s">
        <v>418</v>
      </c>
      <c r="G74" s="20"/>
      <c r="H74" s="20"/>
      <c r="I74" s="20" t="s">
        <v>484</v>
      </c>
      <c r="J74" s="20" t="s">
        <v>1102</v>
      </c>
      <c r="K74" s="20" t="e">
        <v>#N/A</v>
      </c>
      <c r="L74" s="19" t="s">
        <v>1104</v>
      </c>
      <c r="M74" s="20">
        <v>0</v>
      </c>
      <c r="N74" s="20">
        <v>1</v>
      </c>
      <c r="O74" s="20" t="e">
        <v>#N/A</v>
      </c>
      <c r="P74" s="19" t="e">
        <v>#N/A</v>
      </c>
      <c r="Q74" s="20" t="e">
        <v>#N/A</v>
      </c>
      <c r="R74" s="20" t="e">
        <v>#N/A</v>
      </c>
      <c r="S74" s="29" t="s">
        <v>38</v>
      </c>
      <c r="T74" s="90" t="str">
        <f t="shared" ref="T74:T138" si="13">IF(L74=D74,"No","Yes")</f>
        <v>No</v>
      </c>
      <c r="U74" s="90" t="s">
        <v>38</v>
      </c>
      <c r="V74" s="90" t="str">
        <f t="shared" ref="V74:V138" si="14">IF(I74=F74,"No","Yes")</f>
        <v>Yes</v>
      </c>
    </row>
    <row r="75" spans="1:22" ht="45">
      <c r="A75" s="20" t="s">
        <v>1105</v>
      </c>
      <c r="B75" s="20" t="s">
        <v>375</v>
      </c>
      <c r="C75" s="20" t="s">
        <v>467</v>
      </c>
      <c r="D75" s="19" t="s">
        <v>1106</v>
      </c>
      <c r="E75" s="19" t="s">
        <v>385</v>
      </c>
      <c r="F75" s="20" t="s">
        <v>484</v>
      </c>
      <c r="G75" s="20"/>
      <c r="H75" s="20"/>
      <c r="I75" s="20" t="s">
        <v>395</v>
      </c>
      <c r="J75" s="20" t="s">
        <v>1105</v>
      </c>
      <c r="K75" s="20" t="e">
        <v>#N/A</v>
      </c>
      <c r="L75" s="19" t="s">
        <v>1106</v>
      </c>
      <c r="M75" s="20">
        <v>0</v>
      </c>
      <c r="N75" s="20">
        <v>1</v>
      </c>
      <c r="O75" s="20" t="e">
        <v>#N/A</v>
      </c>
      <c r="P75" s="19" t="e">
        <v>#N/A</v>
      </c>
      <c r="Q75" s="20" t="s">
        <v>1107</v>
      </c>
      <c r="R75" s="20" t="e">
        <v>#N/A</v>
      </c>
      <c r="S75" s="29" t="s">
        <v>38</v>
      </c>
      <c r="T75" s="90" t="str">
        <f t="shared" si="13"/>
        <v>No</v>
      </c>
      <c r="U75" s="90" t="s">
        <v>38</v>
      </c>
      <c r="V75" s="90" t="str">
        <f t="shared" si="14"/>
        <v>Yes</v>
      </c>
    </row>
    <row r="76" spans="1:22" ht="60">
      <c r="A76" s="20" t="s">
        <v>1108</v>
      </c>
      <c r="B76" s="20" t="s">
        <v>375</v>
      </c>
      <c r="C76" s="20" t="s">
        <v>467</v>
      </c>
      <c r="D76" s="19" t="s">
        <v>1109</v>
      </c>
      <c r="E76" s="19" t="s">
        <v>1110</v>
      </c>
      <c r="F76" s="20" t="s">
        <v>379</v>
      </c>
      <c r="G76" s="20"/>
      <c r="H76" s="20"/>
      <c r="I76" s="20" t="s">
        <v>379</v>
      </c>
      <c r="J76" s="20" t="s">
        <v>1108</v>
      </c>
      <c r="K76" s="20" t="e">
        <v>#N/A</v>
      </c>
      <c r="L76" s="19" t="s">
        <v>1109</v>
      </c>
      <c r="M76" s="20">
        <v>0</v>
      </c>
      <c r="N76" s="20">
        <v>1</v>
      </c>
      <c r="O76" s="20" t="e">
        <v>#N/A</v>
      </c>
      <c r="P76" s="19" t="e">
        <v>#N/A</v>
      </c>
      <c r="Q76" s="20" t="e">
        <v>#N/A</v>
      </c>
      <c r="R76" s="20" t="s">
        <v>1110</v>
      </c>
      <c r="S76" s="29" t="s">
        <v>38</v>
      </c>
      <c r="T76" s="90" t="str">
        <f t="shared" si="13"/>
        <v>No</v>
      </c>
      <c r="U76" s="90" t="str">
        <f t="shared" ref="U76:U110" si="15">IF(R76=E76,"No","Yes")</f>
        <v>No</v>
      </c>
      <c r="V76" s="90" t="str">
        <f t="shared" si="14"/>
        <v>No</v>
      </c>
    </row>
    <row r="77" spans="1:22" ht="30">
      <c r="A77" s="20" t="s">
        <v>1111</v>
      </c>
      <c r="B77" s="20" t="s">
        <v>375</v>
      </c>
      <c r="C77" s="20" t="s">
        <v>467</v>
      </c>
      <c r="D77" s="19" t="s">
        <v>1112</v>
      </c>
      <c r="E77" s="19" t="s">
        <v>1113</v>
      </c>
      <c r="F77" s="20" t="s">
        <v>379</v>
      </c>
      <c r="G77" s="20"/>
      <c r="H77" s="20"/>
      <c r="I77" s="20" t="s">
        <v>379</v>
      </c>
      <c r="J77" s="20" t="s">
        <v>1111</v>
      </c>
      <c r="K77" s="20" t="e">
        <v>#N/A</v>
      </c>
      <c r="L77" s="19" t="s">
        <v>1112</v>
      </c>
      <c r="M77" s="20">
        <v>0</v>
      </c>
      <c r="N77" s="20">
        <v>1</v>
      </c>
      <c r="O77" s="20" t="e">
        <v>#N/A</v>
      </c>
      <c r="P77" s="19" t="e">
        <v>#N/A</v>
      </c>
      <c r="Q77" s="20" t="e">
        <v>#N/A</v>
      </c>
      <c r="R77" s="20" t="s">
        <v>1113</v>
      </c>
      <c r="S77" s="29" t="s">
        <v>38</v>
      </c>
      <c r="T77" s="90" t="str">
        <f t="shared" si="13"/>
        <v>No</v>
      </c>
      <c r="U77" s="90" t="str">
        <f t="shared" si="15"/>
        <v>No</v>
      </c>
      <c r="V77" s="90" t="str">
        <f t="shared" si="14"/>
        <v>No</v>
      </c>
    </row>
    <row r="78" spans="1:22" ht="225">
      <c r="A78" s="86" t="s">
        <v>1114</v>
      </c>
      <c r="B78" s="20" t="s">
        <v>375</v>
      </c>
      <c r="C78" s="20" t="s">
        <v>467</v>
      </c>
      <c r="D78" s="19" t="s">
        <v>1115</v>
      </c>
      <c r="E78" s="19" t="s">
        <v>385</v>
      </c>
      <c r="F78" s="20" t="s">
        <v>395</v>
      </c>
      <c r="G78" s="20"/>
      <c r="H78" s="20"/>
      <c r="I78" s="20" t="s">
        <v>484</v>
      </c>
      <c r="J78" s="20" t="s">
        <v>1114</v>
      </c>
      <c r="K78" s="20" t="e">
        <v>#N/A</v>
      </c>
      <c r="L78" s="19" t="s">
        <v>1115</v>
      </c>
      <c r="M78" s="20">
        <v>0</v>
      </c>
      <c r="N78" s="20">
        <v>1</v>
      </c>
      <c r="O78" s="20" t="e">
        <v>#N/A</v>
      </c>
      <c r="P78" s="19" t="e">
        <v>#N/A</v>
      </c>
      <c r="Q78" s="20" t="e">
        <v>#N/A</v>
      </c>
      <c r="R78" s="20" t="e">
        <v>#N/A</v>
      </c>
      <c r="S78" s="29" t="s">
        <v>38</v>
      </c>
      <c r="T78" s="90" t="str">
        <f t="shared" si="13"/>
        <v>No</v>
      </c>
      <c r="U78" s="90" t="s">
        <v>38</v>
      </c>
      <c r="V78" s="90" t="str">
        <f t="shared" si="14"/>
        <v>Yes</v>
      </c>
    </row>
    <row r="79" spans="1:22" ht="75">
      <c r="A79" s="20" t="s">
        <v>1116</v>
      </c>
      <c r="B79" s="20" t="s">
        <v>375</v>
      </c>
      <c r="C79" s="20" t="s">
        <v>467</v>
      </c>
      <c r="D79" s="19" t="s">
        <v>1117</v>
      </c>
      <c r="E79" s="19" t="s">
        <v>1118</v>
      </c>
      <c r="F79" s="20" t="s">
        <v>418</v>
      </c>
      <c r="G79" s="20"/>
      <c r="H79" s="20"/>
      <c r="I79" s="20" t="s">
        <v>484</v>
      </c>
      <c r="J79" s="20" t="s">
        <v>1116</v>
      </c>
      <c r="K79" s="20" t="e">
        <v>#N/A</v>
      </c>
      <c r="L79" s="19" t="s">
        <v>1117</v>
      </c>
      <c r="M79" s="20">
        <v>0</v>
      </c>
      <c r="N79" s="20">
        <v>1</v>
      </c>
      <c r="O79" s="20" t="e">
        <v>#N/A</v>
      </c>
      <c r="P79" s="19" t="e">
        <v>#N/A</v>
      </c>
      <c r="Q79" s="20" t="e">
        <v>#N/A</v>
      </c>
      <c r="R79" s="20" t="e">
        <v>#N/A</v>
      </c>
      <c r="S79" s="29" t="s">
        <v>38</v>
      </c>
      <c r="T79" s="90" t="str">
        <f t="shared" si="13"/>
        <v>No</v>
      </c>
      <c r="U79" s="90" t="s">
        <v>38</v>
      </c>
      <c r="V79" s="90" t="str">
        <f t="shared" si="14"/>
        <v>Yes</v>
      </c>
    </row>
    <row r="80" spans="1:22" ht="45">
      <c r="A80" s="20" t="s">
        <v>1119</v>
      </c>
      <c r="B80" s="20" t="s">
        <v>375</v>
      </c>
      <c r="C80" s="20" t="s">
        <v>467</v>
      </c>
      <c r="D80" s="19" t="s">
        <v>1120</v>
      </c>
      <c r="E80" s="19" t="s">
        <v>1121</v>
      </c>
      <c r="F80" s="20" t="s">
        <v>387</v>
      </c>
      <c r="G80" s="20"/>
      <c r="H80" s="20"/>
      <c r="I80" s="20" t="s">
        <v>387</v>
      </c>
      <c r="J80" s="20" t="s">
        <v>1119</v>
      </c>
      <c r="K80" s="20" t="b">
        <v>0</v>
      </c>
      <c r="L80" s="19" t="s">
        <v>1120</v>
      </c>
      <c r="M80" s="20">
        <v>0</v>
      </c>
      <c r="N80" s="20">
        <v>1</v>
      </c>
      <c r="O80" s="20" t="e">
        <v>#N/A</v>
      </c>
      <c r="P80" s="19" t="e">
        <v>#N/A</v>
      </c>
      <c r="Q80" s="20" t="e">
        <v>#N/A</v>
      </c>
      <c r="R80" s="20" t="s">
        <v>1121</v>
      </c>
      <c r="S80" s="29" t="s">
        <v>38</v>
      </c>
      <c r="T80" s="90" t="str">
        <f t="shared" si="13"/>
        <v>No</v>
      </c>
      <c r="U80" s="90" t="str">
        <f t="shared" si="15"/>
        <v>No</v>
      </c>
      <c r="V80" s="90" t="str">
        <f t="shared" si="14"/>
        <v>No</v>
      </c>
    </row>
    <row r="81" spans="1:22" ht="30">
      <c r="A81" s="20" t="s">
        <v>1122</v>
      </c>
      <c r="B81" s="20" t="s">
        <v>375</v>
      </c>
      <c r="C81" s="20" t="s">
        <v>467</v>
      </c>
      <c r="D81" s="19" t="s">
        <v>1123</v>
      </c>
      <c r="E81" s="19" t="s">
        <v>1124</v>
      </c>
      <c r="F81" s="20" t="s">
        <v>379</v>
      </c>
      <c r="G81" s="20"/>
      <c r="H81" s="20"/>
      <c r="I81" s="20" t="s">
        <v>379</v>
      </c>
      <c r="J81" s="20" t="s">
        <v>1122</v>
      </c>
      <c r="K81" s="20" t="e">
        <v>#N/A</v>
      </c>
      <c r="L81" s="19" t="s">
        <v>1125</v>
      </c>
      <c r="M81" s="20">
        <v>0</v>
      </c>
      <c r="N81" s="20">
        <v>1</v>
      </c>
      <c r="O81" s="20" t="e">
        <v>#N/A</v>
      </c>
      <c r="P81" s="19" t="e">
        <v>#N/A</v>
      </c>
      <c r="Q81" s="20" t="e">
        <v>#N/A</v>
      </c>
      <c r="R81" s="20" t="s">
        <v>1124</v>
      </c>
      <c r="S81" s="29" t="s">
        <v>38</v>
      </c>
      <c r="T81" s="90" t="str">
        <f t="shared" si="13"/>
        <v>No</v>
      </c>
      <c r="U81" s="90" t="str">
        <f t="shared" si="15"/>
        <v>No</v>
      </c>
      <c r="V81" s="90" t="str">
        <f t="shared" si="14"/>
        <v>No</v>
      </c>
    </row>
    <row r="82" spans="1:22" ht="30">
      <c r="A82" s="20" t="s">
        <v>1126</v>
      </c>
      <c r="B82" s="20" t="s">
        <v>375</v>
      </c>
      <c r="C82" s="20" t="s">
        <v>467</v>
      </c>
      <c r="D82" s="19" t="s">
        <v>1127</v>
      </c>
      <c r="E82" s="19" t="s">
        <v>378</v>
      </c>
      <c r="F82" s="20" t="s">
        <v>418</v>
      </c>
      <c r="G82" s="20"/>
      <c r="H82" s="20"/>
      <c r="I82" s="20" t="s">
        <v>484</v>
      </c>
      <c r="J82" s="20" t="s">
        <v>1126</v>
      </c>
      <c r="K82" s="20" t="e">
        <v>#N/A</v>
      </c>
      <c r="L82" s="19" t="s">
        <v>1127</v>
      </c>
      <c r="M82" s="20">
        <v>0</v>
      </c>
      <c r="N82" s="20">
        <v>1</v>
      </c>
      <c r="O82" s="20" t="e">
        <v>#N/A</v>
      </c>
      <c r="P82" s="19" t="e">
        <v>#N/A</v>
      </c>
      <c r="Q82" s="20" t="e">
        <v>#N/A</v>
      </c>
      <c r="R82" s="20" t="s">
        <v>378</v>
      </c>
      <c r="S82" s="29" t="s">
        <v>38</v>
      </c>
      <c r="T82" s="90" t="str">
        <f t="shared" si="13"/>
        <v>No</v>
      </c>
      <c r="U82" s="90" t="str">
        <f t="shared" si="15"/>
        <v>No</v>
      </c>
      <c r="V82" s="90" t="str">
        <f t="shared" si="14"/>
        <v>Yes</v>
      </c>
    </row>
    <row r="83" spans="1:22" ht="45">
      <c r="A83" s="20" t="s">
        <v>1128</v>
      </c>
      <c r="B83" s="20" t="s">
        <v>375</v>
      </c>
      <c r="C83" s="20" t="s">
        <v>467</v>
      </c>
      <c r="D83" s="19" t="s">
        <v>1129</v>
      </c>
      <c r="E83" s="19" t="s">
        <v>1130</v>
      </c>
      <c r="F83" s="20" t="s">
        <v>484</v>
      </c>
      <c r="G83" s="20"/>
      <c r="H83" s="20"/>
      <c r="I83" s="20" t="s">
        <v>484</v>
      </c>
      <c r="J83" s="20" t="s">
        <v>1128</v>
      </c>
      <c r="K83" s="20" t="e">
        <v>#N/A</v>
      </c>
      <c r="L83" s="19" t="s">
        <v>1129</v>
      </c>
      <c r="M83" s="20">
        <v>0</v>
      </c>
      <c r="N83" s="20">
        <v>1</v>
      </c>
      <c r="O83" s="20" t="e">
        <v>#N/A</v>
      </c>
      <c r="P83" s="19" t="e">
        <v>#N/A</v>
      </c>
      <c r="Q83" s="20" t="e">
        <v>#N/A</v>
      </c>
      <c r="R83" s="20" t="e">
        <v>#N/A</v>
      </c>
      <c r="S83" s="29" t="s">
        <v>38</v>
      </c>
      <c r="T83" s="90" t="str">
        <f t="shared" si="13"/>
        <v>No</v>
      </c>
      <c r="U83" s="90" t="s">
        <v>38</v>
      </c>
      <c r="V83" s="90" t="str">
        <f t="shared" si="14"/>
        <v>No</v>
      </c>
    </row>
    <row r="84" spans="1:22" ht="60">
      <c r="A84" s="20" t="s">
        <v>1131</v>
      </c>
      <c r="B84" s="20" t="s">
        <v>375</v>
      </c>
      <c r="C84" s="20" t="s">
        <v>467</v>
      </c>
      <c r="D84" s="19" t="s">
        <v>1132</v>
      </c>
      <c r="E84" s="19" t="s">
        <v>378</v>
      </c>
      <c r="F84" s="20" t="s">
        <v>418</v>
      </c>
      <c r="G84" s="20"/>
      <c r="H84" s="20"/>
      <c r="I84" s="20" t="s">
        <v>484</v>
      </c>
      <c r="J84" s="20" t="s">
        <v>1131</v>
      </c>
      <c r="K84" s="20" t="e">
        <v>#N/A</v>
      </c>
      <c r="L84" s="19" t="s">
        <v>1132</v>
      </c>
      <c r="M84" s="20">
        <v>0</v>
      </c>
      <c r="N84" s="20">
        <v>1</v>
      </c>
      <c r="O84" s="20" t="e">
        <v>#N/A</v>
      </c>
      <c r="P84" s="19" t="e">
        <v>#N/A</v>
      </c>
      <c r="Q84" s="20" t="e">
        <v>#N/A</v>
      </c>
      <c r="R84" s="20" t="s">
        <v>378</v>
      </c>
      <c r="S84" s="29" t="s">
        <v>38</v>
      </c>
      <c r="T84" s="90" t="str">
        <f t="shared" si="13"/>
        <v>No</v>
      </c>
      <c r="U84" s="90" t="str">
        <f t="shared" si="15"/>
        <v>No</v>
      </c>
      <c r="V84" s="90" t="str">
        <f t="shared" si="14"/>
        <v>Yes</v>
      </c>
    </row>
    <row r="85" spans="1:22" ht="30">
      <c r="A85" s="20" t="s">
        <v>1133</v>
      </c>
      <c r="B85" s="20" t="s">
        <v>375</v>
      </c>
      <c r="C85" s="20" t="s">
        <v>467</v>
      </c>
      <c r="D85" s="19" t="s">
        <v>1134</v>
      </c>
      <c r="E85" s="19" t="s">
        <v>1135</v>
      </c>
      <c r="F85" s="20" t="s">
        <v>469</v>
      </c>
      <c r="G85" s="20"/>
      <c r="H85" s="20"/>
      <c r="I85" s="20" t="s">
        <v>469</v>
      </c>
      <c r="J85" s="20" t="s">
        <v>1133</v>
      </c>
      <c r="K85" s="20" t="e">
        <v>#N/A</v>
      </c>
      <c r="L85" s="19" t="s">
        <v>1134</v>
      </c>
      <c r="M85" s="20">
        <v>0</v>
      </c>
      <c r="N85" s="20">
        <v>1</v>
      </c>
      <c r="O85" s="20" t="e">
        <v>#N/A</v>
      </c>
      <c r="P85" s="19" t="s">
        <v>1136</v>
      </c>
      <c r="Q85" s="20" t="s">
        <v>1136</v>
      </c>
      <c r="R85" s="20" t="s">
        <v>1135</v>
      </c>
      <c r="S85" s="29" t="s">
        <v>38</v>
      </c>
      <c r="T85" s="90" t="str">
        <f t="shared" si="13"/>
        <v>No</v>
      </c>
      <c r="U85" s="90" t="str">
        <f t="shared" si="15"/>
        <v>No</v>
      </c>
      <c r="V85" s="90" t="str">
        <f t="shared" si="14"/>
        <v>No</v>
      </c>
    </row>
    <row r="86" spans="1:22" ht="45">
      <c r="A86" s="20" t="s">
        <v>1137</v>
      </c>
      <c r="B86" s="20" t="s">
        <v>375</v>
      </c>
      <c r="C86" s="20" t="s">
        <v>467</v>
      </c>
      <c r="D86" s="19" t="s">
        <v>1138</v>
      </c>
      <c r="E86" s="19" t="s">
        <v>385</v>
      </c>
      <c r="F86" s="20" t="s">
        <v>469</v>
      </c>
      <c r="G86" s="20"/>
      <c r="H86" s="20"/>
      <c r="I86" s="20" t="s">
        <v>469</v>
      </c>
      <c r="J86" s="20" t="s">
        <v>1137</v>
      </c>
      <c r="K86" s="20" t="e">
        <v>#N/A</v>
      </c>
      <c r="L86" s="19" t="s">
        <v>1138</v>
      </c>
      <c r="M86" s="20">
        <v>0</v>
      </c>
      <c r="N86" s="20">
        <v>1</v>
      </c>
      <c r="O86" s="20" t="e">
        <v>#N/A</v>
      </c>
      <c r="P86" s="19" t="s">
        <v>1139</v>
      </c>
      <c r="Q86" s="20" t="s">
        <v>1139</v>
      </c>
      <c r="R86" s="20" t="e">
        <v>#N/A</v>
      </c>
      <c r="S86" s="29" t="s">
        <v>38</v>
      </c>
      <c r="T86" s="90" t="str">
        <f t="shared" si="13"/>
        <v>No</v>
      </c>
      <c r="U86" s="90" t="s">
        <v>38</v>
      </c>
      <c r="V86" s="90" t="str">
        <f t="shared" si="14"/>
        <v>No</v>
      </c>
    </row>
    <row r="87" spans="1:22" ht="75">
      <c r="A87" s="20" t="s">
        <v>1140</v>
      </c>
      <c r="B87" s="20" t="s">
        <v>375</v>
      </c>
      <c r="C87" s="20" t="s">
        <v>1141</v>
      </c>
      <c r="D87" s="19" t="s">
        <v>1142</v>
      </c>
      <c r="E87" s="19" t="s">
        <v>385</v>
      </c>
      <c r="F87" s="20" t="s">
        <v>418</v>
      </c>
      <c r="G87" s="20"/>
      <c r="H87" s="20"/>
      <c r="I87" s="20" t="s">
        <v>484</v>
      </c>
      <c r="J87" s="20" t="s">
        <v>1140</v>
      </c>
      <c r="K87" s="20" t="e">
        <v>#N/A</v>
      </c>
      <c r="L87" s="19" t="s">
        <v>1142</v>
      </c>
      <c r="M87" s="20">
        <v>0</v>
      </c>
      <c r="N87" s="20">
        <v>1</v>
      </c>
      <c r="O87" s="20" t="e">
        <v>#N/A</v>
      </c>
      <c r="P87" s="19" t="s">
        <v>1143</v>
      </c>
      <c r="Q87" s="20" t="s">
        <v>1143</v>
      </c>
      <c r="R87" s="20" t="e">
        <v>#N/A</v>
      </c>
      <c r="S87" s="29" t="s">
        <v>38</v>
      </c>
      <c r="T87" s="90" t="str">
        <f t="shared" si="13"/>
        <v>No</v>
      </c>
      <c r="U87" s="90" t="s">
        <v>38</v>
      </c>
      <c r="V87" s="90" t="str">
        <f t="shared" si="14"/>
        <v>Yes</v>
      </c>
    </row>
    <row r="88" spans="1:22" ht="15.75">
      <c r="A88" s="20" t="s">
        <v>1144</v>
      </c>
      <c r="B88" s="20" t="s">
        <v>375</v>
      </c>
      <c r="C88" s="20" t="s">
        <v>1141</v>
      </c>
      <c r="D88" s="19" t="s">
        <v>1145</v>
      </c>
      <c r="E88" s="19" t="s">
        <v>1146</v>
      </c>
      <c r="F88" s="20" t="s">
        <v>387</v>
      </c>
      <c r="G88" s="20"/>
      <c r="H88" s="20"/>
      <c r="I88" s="20" t="s">
        <v>387</v>
      </c>
      <c r="J88" s="20" t="s">
        <v>1144</v>
      </c>
      <c r="K88" s="20" t="b">
        <v>0</v>
      </c>
      <c r="L88" s="19" t="s">
        <v>1147</v>
      </c>
      <c r="M88" s="20">
        <v>0</v>
      </c>
      <c r="N88" s="20">
        <v>1</v>
      </c>
      <c r="O88" s="20" t="e">
        <v>#N/A</v>
      </c>
      <c r="P88" s="19" t="e">
        <v>#N/A</v>
      </c>
      <c r="Q88" s="20" t="e">
        <v>#N/A</v>
      </c>
      <c r="R88" s="20" t="s">
        <v>1146</v>
      </c>
      <c r="S88" s="29" t="s">
        <v>38</v>
      </c>
      <c r="T88" s="90" t="str">
        <f t="shared" si="13"/>
        <v>No</v>
      </c>
      <c r="U88" s="90" t="str">
        <f t="shared" si="15"/>
        <v>No</v>
      </c>
      <c r="V88" s="90" t="str">
        <f t="shared" si="14"/>
        <v>No</v>
      </c>
    </row>
    <row r="89" spans="1:22" ht="30">
      <c r="A89" s="20" t="s">
        <v>1148</v>
      </c>
      <c r="B89" s="20" t="s">
        <v>375</v>
      </c>
      <c r="C89" s="20" t="s">
        <v>1141</v>
      </c>
      <c r="D89" s="19" t="s">
        <v>1149</v>
      </c>
      <c r="E89" s="19" t="s">
        <v>1150</v>
      </c>
      <c r="F89" s="20" t="s">
        <v>379</v>
      </c>
      <c r="G89" s="20"/>
      <c r="H89" s="20"/>
      <c r="I89" s="20" t="s">
        <v>379</v>
      </c>
      <c r="J89" s="20" t="s">
        <v>1148</v>
      </c>
      <c r="K89" s="20" t="e">
        <v>#N/A</v>
      </c>
      <c r="L89" s="19" t="s">
        <v>1151</v>
      </c>
      <c r="M89" s="20">
        <v>0</v>
      </c>
      <c r="N89" s="20">
        <v>1</v>
      </c>
      <c r="O89" s="20" t="e">
        <v>#N/A</v>
      </c>
      <c r="P89" s="19" t="e">
        <v>#N/A</v>
      </c>
      <c r="Q89" s="20" t="e">
        <v>#N/A</v>
      </c>
      <c r="R89" s="20" t="s">
        <v>1150</v>
      </c>
      <c r="S89" s="29" t="s">
        <v>38</v>
      </c>
      <c r="T89" s="90" t="str">
        <f t="shared" si="13"/>
        <v>No</v>
      </c>
      <c r="U89" s="90" t="str">
        <f t="shared" si="15"/>
        <v>No</v>
      </c>
      <c r="V89" s="90" t="str">
        <f t="shared" si="14"/>
        <v>No</v>
      </c>
    </row>
    <row r="90" spans="1:22" ht="45">
      <c r="A90" s="20" t="s">
        <v>1152</v>
      </c>
      <c r="B90" s="20" t="s">
        <v>375</v>
      </c>
      <c r="C90" s="20" t="s">
        <v>1141</v>
      </c>
      <c r="D90" s="19" t="s">
        <v>1153</v>
      </c>
      <c r="E90" s="19" t="s">
        <v>1154</v>
      </c>
      <c r="F90" s="20" t="s">
        <v>379</v>
      </c>
      <c r="G90" s="20"/>
      <c r="H90" s="20"/>
      <c r="I90" s="20" t="s">
        <v>379</v>
      </c>
      <c r="J90" s="20" t="s">
        <v>1152</v>
      </c>
      <c r="K90" s="20" t="e">
        <v>#N/A</v>
      </c>
      <c r="L90" s="19" t="s">
        <v>1155</v>
      </c>
      <c r="M90" s="20">
        <v>0</v>
      </c>
      <c r="N90" s="20">
        <v>1</v>
      </c>
      <c r="O90" s="20" t="e">
        <v>#N/A</v>
      </c>
      <c r="P90" s="19" t="s">
        <v>1156</v>
      </c>
      <c r="Q90" s="20" t="s">
        <v>1156</v>
      </c>
      <c r="R90" s="20" t="s">
        <v>1154</v>
      </c>
      <c r="S90" s="29" t="s">
        <v>38</v>
      </c>
      <c r="T90" s="90" t="str">
        <f t="shared" si="13"/>
        <v>No</v>
      </c>
      <c r="U90" s="90" t="str">
        <f t="shared" si="15"/>
        <v>No</v>
      </c>
      <c r="V90" s="90" t="str">
        <f t="shared" si="14"/>
        <v>No</v>
      </c>
    </row>
    <row r="91" spans="1:22" ht="45">
      <c r="A91" s="20" t="s">
        <v>1157</v>
      </c>
      <c r="B91" s="20" t="s">
        <v>375</v>
      </c>
      <c r="C91" s="20" t="s">
        <v>1141</v>
      </c>
      <c r="D91" s="19" t="s">
        <v>1158</v>
      </c>
      <c r="E91" s="19" t="s">
        <v>595</v>
      </c>
      <c r="F91" s="20" t="s">
        <v>379</v>
      </c>
      <c r="G91" s="20"/>
      <c r="H91" s="20"/>
      <c r="I91" s="20" t="s">
        <v>379</v>
      </c>
      <c r="J91" s="20" t="s">
        <v>1157</v>
      </c>
      <c r="K91" s="20" t="e">
        <v>#N/A</v>
      </c>
      <c r="L91" s="19" t="s">
        <v>1159</v>
      </c>
      <c r="M91" s="20">
        <v>0</v>
      </c>
      <c r="N91" s="20">
        <v>1</v>
      </c>
      <c r="O91" s="20" t="e">
        <v>#N/A</v>
      </c>
      <c r="P91" s="19" t="s">
        <v>594</v>
      </c>
      <c r="Q91" s="20" t="s">
        <v>1160</v>
      </c>
      <c r="R91" s="20" t="s">
        <v>595</v>
      </c>
      <c r="S91" s="29" t="s">
        <v>38</v>
      </c>
      <c r="T91" s="90" t="str">
        <f t="shared" si="13"/>
        <v>No</v>
      </c>
      <c r="U91" s="90" t="str">
        <f t="shared" si="15"/>
        <v>No</v>
      </c>
      <c r="V91" s="90" t="str">
        <f t="shared" si="14"/>
        <v>No</v>
      </c>
    </row>
    <row r="92" spans="1:22" ht="30">
      <c r="A92" s="20" t="s">
        <v>1161</v>
      </c>
      <c r="B92" s="20" t="s">
        <v>375</v>
      </c>
      <c r="C92" s="20" t="s">
        <v>1141</v>
      </c>
      <c r="D92" s="19" t="s">
        <v>1162</v>
      </c>
      <c r="E92" s="19" t="s">
        <v>1163</v>
      </c>
      <c r="F92" s="20" t="s">
        <v>379</v>
      </c>
      <c r="G92" s="20"/>
      <c r="H92" s="20"/>
      <c r="I92" s="20" t="s">
        <v>379</v>
      </c>
      <c r="J92" s="20" t="s">
        <v>1161</v>
      </c>
      <c r="K92" s="20" t="e">
        <v>#N/A</v>
      </c>
      <c r="L92" s="19" t="s">
        <v>1164</v>
      </c>
      <c r="M92" s="20">
        <v>0</v>
      </c>
      <c r="N92" s="20">
        <v>1</v>
      </c>
      <c r="O92" s="20" t="e">
        <v>#N/A</v>
      </c>
      <c r="P92" s="19" t="e">
        <v>#N/A</v>
      </c>
      <c r="Q92" s="20" t="e">
        <v>#N/A</v>
      </c>
      <c r="R92" s="20" t="e">
        <v>#N/A</v>
      </c>
      <c r="S92" s="29" t="s">
        <v>38</v>
      </c>
      <c r="T92" s="90" t="str">
        <f t="shared" si="13"/>
        <v>No</v>
      </c>
      <c r="U92" s="90" t="s">
        <v>38</v>
      </c>
      <c r="V92" s="90" t="str">
        <f t="shared" si="14"/>
        <v>No</v>
      </c>
    </row>
    <row r="93" spans="1:22" ht="30">
      <c r="A93" s="20" t="s">
        <v>1165</v>
      </c>
      <c r="B93" s="20" t="s">
        <v>375</v>
      </c>
      <c r="C93" s="20" t="s">
        <v>1141</v>
      </c>
      <c r="D93" s="19" t="s">
        <v>1166</v>
      </c>
      <c r="E93" s="19" t="s">
        <v>1163</v>
      </c>
      <c r="F93" s="20" t="s">
        <v>379</v>
      </c>
      <c r="G93" s="20"/>
      <c r="H93" s="20"/>
      <c r="I93" s="20" t="s">
        <v>379</v>
      </c>
      <c r="J93" s="20" t="s">
        <v>1165</v>
      </c>
      <c r="K93" s="20" t="e">
        <v>#N/A</v>
      </c>
      <c r="L93" s="19" t="s">
        <v>1167</v>
      </c>
      <c r="M93" s="20">
        <v>0</v>
      </c>
      <c r="N93" s="20">
        <v>1</v>
      </c>
      <c r="O93" s="20" t="e">
        <v>#N/A</v>
      </c>
      <c r="P93" s="19" t="e">
        <v>#N/A</v>
      </c>
      <c r="Q93" s="20" t="e">
        <v>#N/A</v>
      </c>
      <c r="R93" s="20" t="e">
        <v>#N/A</v>
      </c>
      <c r="S93" s="29" t="s">
        <v>38</v>
      </c>
      <c r="T93" s="90" t="str">
        <f t="shared" si="13"/>
        <v>No</v>
      </c>
      <c r="U93" s="90" t="s">
        <v>38</v>
      </c>
      <c r="V93" s="90" t="str">
        <f t="shared" si="14"/>
        <v>No</v>
      </c>
    </row>
    <row r="94" spans="1:22" ht="30">
      <c r="A94" s="20" t="s">
        <v>1168</v>
      </c>
      <c r="B94" s="20" t="s">
        <v>375</v>
      </c>
      <c r="C94" s="20" t="s">
        <v>1141</v>
      </c>
      <c r="D94" s="19" t="s">
        <v>1169</v>
      </c>
      <c r="E94" s="19" t="s">
        <v>378</v>
      </c>
      <c r="F94" s="20" t="s">
        <v>379</v>
      </c>
      <c r="G94" s="20"/>
      <c r="H94" s="20"/>
      <c r="I94" s="20" t="s">
        <v>379</v>
      </c>
      <c r="J94" s="20" t="s">
        <v>1168</v>
      </c>
      <c r="K94" s="20" t="e">
        <v>#N/A</v>
      </c>
      <c r="L94" s="19" t="s">
        <v>1170</v>
      </c>
      <c r="M94" s="20">
        <v>0</v>
      </c>
      <c r="N94" s="20">
        <v>1</v>
      </c>
      <c r="O94" s="20" t="e">
        <v>#N/A</v>
      </c>
      <c r="P94" s="19" t="e">
        <v>#N/A</v>
      </c>
      <c r="Q94" s="20" t="e">
        <v>#N/A</v>
      </c>
      <c r="R94" s="20" t="s">
        <v>378</v>
      </c>
      <c r="S94" s="29" t="s">
        <v>38</v>
      </c>
      <c r="T94" s="90" t="str">
        <f t="shared" si="13"/>
        <v>No</v>
      </c>
      <c r="U94" s="90" t="str">
        <f t="shared" si="15"/>
        <v>No</v>
      </c>
      <c r="V94" s="90" t="str">
        <f t="shared" si="14"/>
        <v>No</v>
      </c>
    </row>
    <row r="95" spans="1:22" ht="30">
      <c r="A95" s="20" t="s">
        <v>1171</v>
      </c>
      <c r="B95" s="20" t="s">
        <v>375</v>
      </c>
      <c r="C95" s="20" t="s">
        <v>1141</v>
      </c>
      <c r="D95" s="19" t="s">
        <v>1172</v>
      </c>
      <c r="E95" s="19" t="s">
        <v>378</v>
      </c>
      <c r="F95" s="20" t="s">
        <v>379</v>
      </c>
      <c r="G95" s="20"/>
      <c r="H95" s="20"/>
      <c r="I95" s="20" t="s">
        <v>379</v>
      </c>
      <c r="J95" s="20" t="s">
        <v>1171</v>
      </c>
      <c r="K95" s="20" t="e">
        <v>#N/A</v>
      </c>
      <c r="L95" s="19" t="s">
        <v>1173</v>
      </c>
      <c r="M95" s="20">
        <v>0</v>
      </c>
      <c r="N95" s="20">
        <v>1</v>
      </c>
      <c r="O95" s="20" t="e">
        <v>#N/A</v>
      </c>
      <c r="P95" s="19" t="e">
        <v>#N/A</v>
      </c>
      <c r="Q95" s="20" t="e">
        <v>#N/A</v>
      </c>
      <c r="R95" s="20" t="s">
        <v>378</v>
      </c>
      <c r="S95" s="29" t="s">
        <v>38</v>
      </c>
      <c r="T95" s="90" t="str">
        <f t="shared" si="13"/>
        <v>No</v>
      </c>
      <c r="U95" s="90" t="str">
        <f t="shared" si="15"/>
        <v>No</v>
      </c>
      <c r="V95" s="90" t="str">
        <f t="shared" si="14"/>
        <v>No</v>
      </c>
    </row>
    <row r="96" spans="1:22" ht="30">
      <c r="A96" s="20" t="s">
        <v>1174</v>
      </c>
      <c r="B96" s="20" t="s">
        <v>375</v>
      </c>
      <c r="C96" s="20" t="s">
        <v>1141</v>
      </c>
      <c r="D96" s="19" t="s">
        <v>1175</v>
      </c>
      <c r="E96" s="19" t="s">
        <v>1176</v>
      </c>
      <c r="F96" s="20" t="s">
        <v>379</v>
      </c>
      <c r="G96" s="20"/>
      <c r="H96" s="20"/>
      <c r="I96" s="20" t="s">
        <v>379</v>
      </c>
      <c r="J96" s="20" t="s">
        <v>1174</v>
      </c>
      <c r="K96" s="20" t="e">
        <v>#N/A</v>
      </c>
      <c r="L96" s="19" t="s">
        <v>1177</v>
      </c>
      <c r="M96" s="20">
        <v>0</v>
      </c>
      <c r="N96" s="20">
        <v>1</v>
      </c>
      <c r="O96" s="20" t="e">
        <v>#N/A</v>
      </c>
      <c r="P96" s="19" t="e">
        <v>#N/A</v>
      </c>
      <c r="Q96" s="20" t="e">
        <v>#N/A</v>
      </c>
      <c r="R96" s="20" t="s">
        <v>1176</v>
      </c>
      <c r="S96" s="29" t="s">
        <v>38</v>
      </c>
      <c r="T96" s="90" t="str">
        <f t="shared" si="13"/>
        <v>No</v>
      </c>
      <c r="U96" s="90" t="str">
        <f t="shared" si="15"/>
        <v>No</v>
      </c>
      <c r="V96" s="90" t="str">
        <f t="shared" si="14"/>
        <v>No</v>
      </c>
    </row>
    <row r="97" spans="1:22" ht="30">
      <c r="A97" s="20" t="s">
        <v>1178</v>
      </c>
      <c r="B97" s="20" t="s">
        <v>375</v>
      </c>
      <c r="C97" s="20" t="s">
        <v>1141</v>
      </c>
      <c r="D97" s="19" t="s">
        <v>1179</v>
      </c>
      <c r="E97" s="19" t="s">
        <v>1180</v>
      </c>
      <c r="F97" s="20" t="s">
        <v>387</v>
      </c>
      <c r="G97" s="20"/>
      <c r="H97" s="20"/>
      <c r="I97" s="20" t="s">
        <v>387</v>
      </c>
      <c r="J97" s="20" t="s">
        <v>1178</v>
      </c>
      <c r="K97" s="20" t="b">
        <v>0</v>
      </c>
      <c r="L97" s="19" t="s">
        <v>1181</v>
      </c>
      <c r="M97" s="20">
        <v>0</v>
      </c>
      <c r="N97" s="20">
        <v>1</v>
      </c>
      <c r="O97" s="20" t="s">
        <v>575</v>
      </c>
      <c r="P97" s="19" t="e">
        <v>#N/A</v>
      </c>
      <c r="Q97" s="20" t="e">
        <v>#N/A</v>
      </c>
      <c r="R97" s="20" t="s">
        <v>1180</v>
      </c>
      <c r="S97" s="29" t="s">
        <v>38</v>
      </c>
      <c r="T97" s="90" t="str">
        <f t="shared" si="13"/>
        <v>No</v>
      </c>
      <c r="U97" s="90" t="str">
        <f t="shared" si="15"/>
        <v>No</v>
      </c>
      <c r="V97" s="90" t="str">
        <f t="shared" si="14"/>
        <v>No</v>
      </c>
    </row>
    <row r="98" spans="1:22" ht="30">
      <c r="A98" s="20" t="s">
        <v>1182</v>
      </c>
      <c r="B98" s="20" t="s">
        <v>375</v>
      </c>
      <c r="C98" s="20" t="s">
        <v>1141</v>
      </c>
      <c r="D98" s="19" t="s">
        <v>1183</v>
      </c>
      <c r="E98" s="19" t="s">
        <v>1184</v>
      </c>
      <c r="F98" s="20" t="s">
        <v>387</v>
      </c>
      <c r="G98" s="20"/>
      <c r="H98" s="20"/>
      <c r="I98" s="20" t="s">
        <v>387</v>
      </c>
      <c r="J98" s="20" t="s">
        <v>1182</v>
      </c>
      <c r="K98" s="20" t="b">
        <v>0</v>
      </c>
      <c r="L98" s="19" t="s">
        <v>1185</v>
      </c>
      <c r="M98" s="20">
        <v>0</v>
      </c>
      <c r="N98" s="20">
        <v>1</v>
      </c>
      <c r="O98" s="20" t="s">
        <v>520</v>
      </c>
      <c r="P98" s="19" t="e">
        <v>#N/A</v>
      </c>
      <c r="Q98" s="20" t="e">
        <v>#N/A</v>
      </c>
      <c r="R98" s="20" t="s">
        <v>1184</v>
      </c>
      <c r="S98" s="29" t="s">
        <v>38</v>
      </c>
      <c r="T98" s="90" t="str">
        <f t="shared" si="13"/>
        <v>No</v>
      </c>
      <c r="U98" s="90" t="str">
        <f t="shared" si="15"/>
        <v>No</v>
      </c>
      <c r="V98" s="90" t="str">
        <f t="shared" si="14"/>
        <v>No</v>
      </c>
    </row>
    <row r="99" spans="1:22" ht="45">
      <c r="A99" s="20" t="s">
        <v>1186</v>
      </c>
      <c r="B99" s="20" t="s">
        <v>375</v>
      </c>
      <c r="C99" s="20" t="s">
        <v>1141</v>
      </c>
      <c r="D99" s="19" t="s">
        <v>1187</v>
      </c>
      <c r="E99" s="19" t="s">
        <v>1188</v>
      </c>
      <c r="F99" s="20" t="s">
        <v>387</v>
      </c>
      <c r="G99" s="20"/>
      <c r="H99" s="20"/>
      <c r="I99" s="20" t="s">
        <v>387</v>
      </c>
      <c r="J99" s="20" t="s">
        <v>1186</v>
      </c>
      <c r="K99" s="20" t="b">
        <v>0</v>
      </c>
      <c r="L99" s="19" t="s">
        <v>1189</v>
      </c>
      <c r="M99" s="20">
        <v>0</v>
      </c>
      <c r="N99" s="20">
        <v>1</v>
      </c>
      <c r="O99" s="20" t="s">
        <v>1190</v>
      </c>
      <c r="P99" s="19" t="e">
        <v>#N/A</v>
      </c>
      <c r="Q99" s="20" t="e">
        <v>#N/A</v>
      </c>
      <c r="R99" s="20" t="s">
        <v>1188</v>
      </c>
      <c r="S99" s="29" t="s">
        <v>38</v>
      </c>
      <c r="T99" s="90" t="str">
        <f t="shared" si="13"/>
        <v>No</v>
      </c>
      <c r="U99" s="90" t="str">
        <f t="shared" si="15"/>
        <v>No</v>
      </c>
      <c r="V99" s="90" t="str">
        <f t="shared" si="14"/>
        <v>No</v>
      </c>
    </row>
    <row r="100" spans="1:22" ht="30">
      <c r="A100" s="20" t="s">
        <v>1191</v>
      </c>
      <c r="B100" s="20" t="s">
        <v>375</v>
      </c>
      <c r="C100" s="20" t="s">
        <v>1141</v>
      </c>
      <c r="D100" s="19" t="s">
        <v>1192</v>
      </c>
      <c r="E100" s="19" t="s">
        <v>1193</v>
      </c>
      <c r="F100" s="20" t="s">
        <v>379</v>
      </c>
      <c r="G100" s="20"/>
      <c r="H100" s="20"/>
      <c r="I100" s="20" t="s">
        <v>379</v>
      </c>
      <c r="J100" s="20" t="s">
        <v>1191</v>
      </c>
      <c r="K100" s="20" t="e">
        <v>#N/A</v>
      </c>
      <c r="L100" s="19" t="s">
        <v>1194</v>
      </c>
      <c r="M100" s="20">
        <v>0</v>
      </c>
      <c r="N100" s="20">
        <v>1</v>
      </c>
      <c r="O100" s="20" t="e">
        <v>#N/A</v>
      </c>
      <c r="P100" s="19" t="e">
        <v>#N/A</v>
      </c>
      <c r="Q100" s="20" t="e">
        <v>#N/A</v>
      </c>
      <c r="R100" s="20" t="s">
        <v>1193</v>
      </c>
      <c r="S100" s="29" t="s">
        <v>38</v>
      </c>
      <c r="T100" s="90" t="str">
        <f t="shared" si="13"/>
        <v>No</v>
      </c>
      <c r="U100" s="90" t="str">
        <f t="shared" si="15"/>
        <v>No</v>
      </c>
      <c r="V100" s="90" t="str">
        <f t="shared" si="14"/>
        <v>No</v>
      </c>
    </row>
    <row r="101" spans="1:22" ht="30">
      <c r="A101" s="20" t="s">
        <v>1195</v>
      </c>
      <c r="B101" s="20" t="s">
        <v>375</v>
      </c>
      <c r="C101" s="20" t="s">
        <v>1141</v>
      </c>
      <c r="D101" s="19" t="s">
        <v>1196</v>
      </c>
      <c r="E101" s="19" t="s">
        <v>1197</v>
      </c>
      <c r="F101" s="20" t="s">
        <v>387</v>
      </c>
      <c r="G101" s="20"/>
      <c r="H101" s="20"/>
      <c r="I101" s="20" t="s">
        <v>387</v>
      </c>
      <c r="J101" s="20" t="s">
        <v>1195</v>
      </c>
      <c r="K101" s="20" t="b">
        <v>0</v>
      </c>
      <c r="L101" s="19" t="s">
        <v>1198</v>
      </c>
      <c r="M101" s="20">
        <v>0</v>
      </c>
      <c r="N101" s="20">
        <v>1</v>
      </c>
      <c r="O101" s="20" t="e">
        <v>#N/A</v>
      </c>
      <c r="P101" s="19" t="e">
        <v>#N/A</v>
      </c>
      <c r="Q101" s="20" t="e">
        <v>#N/A</v>
      </c>
      <c r="R101" s="20" t="s">
        <v>1197</v>
      </c>
      <c r="S101" s="29" t="s">
        <v>38</v>
      </c>
      <c r="T101" s="90" t="str">
        <f t="shared" si="13"/>
        <v>No</v>
      </c>
      <c r="U101" s="90" t="str">
        <f t="shared" si="15"/>
        <v>No</v>
      </c>
      <c r="V101" s="90" t="str">
        <f t="shared" si="14"/>
        <v>No</v>
      </c>
    </row>
    <row r="102" spans="1:22" ht="15.75">
      <c r="A102" s="20" t="s">
        <v>1199</v>
      </c>
      <c r="B102" s="20" t="s">
        <v>546</v>
      </c>
      <c r="C102" s="20" t="s">
        <v>1200</v>
      </c>
      <c r="D102" s="19" t="s">
        <v>1201</v>
      </c>
      <c r="E102" s="19" t="s">
        <v>385</v>
      </c>
      <c r="F102" s="20" t="s">
        <v>390</v>
      </c>
      <c r="G102" s="20"/>
      <c r="H102" s="20"/>
      <c r="I102" s="20" t="s">
        <v>391</v>
      </c>
      <c r="J102" s="20" t="s">
        <v>1199</v>
      </c>
      <c r="K102" s="20" t="e">
        <v>#N/A</v>
      </c>
      <c r="L102" s="19" t="s">
        <v>1201</v>
      </c>
      <c r="M102" s="20" t="e">
        <v>#N/A</v>
      </c>
      <c r="N102" s="20">
        <v>1</v>
      </c>
      <c r="O102" s="20" t="e">
        <v>#N/A</v>
      </c>
      <c r="P102" s="19" t="e">
        <v>#N/A</v>
      </c>
      <c r="Q102" s="20" t="e">
        <v>#N/A</v>
      </c>
      <c r="R102" s="20" t="e">
        <v>#N/A</v>
      </c>
      <c r="S102" s="29" t="s">
        <v>38</v>
      </c>
      <c r="T102" s="90" t="str">
        <f t="shared" si="13"/>
        <v>No</v>
      </c>
      <c r="U102" s="90" t="s">
        <v>38</v>
      </c>
      <c r="V102" s="90" t="str">
        <f t="shared" si="14"/>
        <v>Yes</v>
      </c>
    </row>
    <row r="103" spans="1:22" ht="15.75">
      <c r="A103" s="20" t="s">
        <v>1202</v>
      </c>
      <c r="B103" s="20" t="s">
        <v>546</v>
      </c>
      <c r="C103" s="20" t="s">
        <v>1200</v>
      </c>
      <c r="D103" s="19" t="s">
        <v>1203</v>
      </c>
      <c r="E103" s="19" t="s">
        <v>385</v>
      </c>
      <c r="F103" s="20" t="s">
        <v>484</v>
      </c>
      <c r="G103" s="20"/>
      <c r="H103" s="20"/>
      <c r="I103" s="20" t="s">
        <v>484</v>
      </c>
      <c r="J103" s="20" t="s">
        <v>1202</v>
      </c>
      <c r="K103" s="20" t="e">
        <v>#N/A</v>
      </c>
      <c r="L103" s="19" t="s">
        <v>1203</v>
      </c>
      <c r="M103" s="20">
        <v>0</v>
      </c>
      <c r="N103" s="20">
        <v>1</v>
      </c>
      <c r="O103" s="20" t="e">
        <v>#N/A</v>
      </c>
      <c r="P103" s="19" t="e">
        <v>#N/A</v>
      </c>
      <c r="Q103" s="20" t="e">
        <v>#N/A</v>
      </c>
      <c r="R103" s="20" t="e">
        <v>#N/A</v>
      </c>
      <c r="S103" s="29" t="s">
        <v>38</v>
      </c>
      <c r="T103" s="90" t="str">
        <f t="shared" si="13"/>
        <v>No</v>
      </c>
      <c r="U103" s="90" t="s">
        <v>38</v>
      </c>
      <c r="V103" s="90" t="str">
        <f t="shared" si="14"/>
        <v>No</v>
      </c>
    </row>
    <row r="104" spans="1:22" ht="150">
      <c r="A104" s="20" t="s">
        <v>1204</v>
      </c>
      <c r="B104" s="20" t="s">
        <v>546</v>
      </c>
      <c r="C104" s="20" t="s">
        <v>1200</v>
      </c>
      <c r="D104" s="19" t="s">
        <v>1205</v>
      </c>
      <c r="E104" s="19" t="s">
        <v>1206</v>
      </c>
      <c r="F104" s="20" t="s">
        <v>379</v>
      </c>
      <c r="G104" s="20"/>
      <c r="H104" s="20"/>
      <c r="I104" s="20" t="s">
        <v>379</v>
      </c>
      <c r="J104" s="20" t="s">
        <v>1204</v>
      </c>
      <c r="K104" s="20" t="e">
        <v>#N/A</v>
      </c>
      <c r="L104" s="19" t="s">
        <v>1207</v>
      </c>
      <c r="M104" s="20">
        <v>0</v>
      </c>
      <c r="N104" s="20">
        <v>1</v>
      </c>
      <c r="O104" s="20" t="e">
        <v>#N/A</v>
      </c>
      <c r="P104" s="19" t="s">
        <v>1208</v>
      </c>
      <c r="Q104" s="20" t="s">
        <v>1209</v>
      </c>
      <c r="R104" s="20" t="s">
        <v>1206</v>
      </c>
      <c r="S104" s="29" t="s">
        <v>38</v>
      </c>
      <c r="T104" s="90" t="str">
        <f t="shared" si="13"/>
        <v>No</v>
      </c>
      <c r="U104" s="90" t="str">
        <f t="shared" si="15"/>
        <v>No</v>
      </c>
      <c r="V104" s="90" t="str">
        <f t="shared" si="14"/>
        <v>No</v>
      </c>
    </row>
    <row r="105" spans="1:22" ht="150">
      <c r="A105" s="20" t="s">
        <v>1210</v>
      </c>
      <c r="B105" s="20" t="s">
        <v>546</v>
      </c>
      <c r="C105" s="20" t="s">
        <v>1200</v>
      </c>
      <c r="D105" s="19" t="s">
        <v>1211</v>
      </c>
      <c r="E105" s="19" t="s">
        <v>1212</v>
      </c>
      <c r="F105" s="20" t="s">
        <v>379</v>
      </c>
      <c r="G105" s="20"/>
      <c r="H105" s="20"/>
      <c r="I105" s="20" t="s">
        <v>379</v>
      </c>
      <c r="J105" s="20" t="s">
        <v>1210</v>
      </c>
      <c r="K105" s="20" t="e">
        <v>#N/A</v>
      </c>
      <c r="L105" s="19" t="s">
        <v>1213</v>
      </c>
      <c r="M105" s="20">
        <v>0</v>
      </c>
      <c r="N105" s="20">
        <v>1</v>
      </c>
      <c r="O105" s="20" t="e">
        <v>#N/A</v>
      </c>
      <c r="P105" s="19" t="s">
        <v>1214</v>
      </c>
      <c r="Q105" s="20" t="s">
        <v>1215</v>
      </c>
      <c r="R105" s="20" t="s">
        <v>1212</v>
      </c>
      <c r="S105" s="29" t="s">
        <v>38</v>
      </c>
      <c r="T105" s="90" t="str">
        <f t="shared" si="13"/>
        <v>No</v>
      </c>
      <c r="U105" s="90" t="str">
        <f t="shared" si="15"/>
        <v>No</v>
      </c>
      <c r="V105" s="90" t="str">
        <f t="shared" si="14"/>
        <v>No</v>
      </c>
    </row>
    <row r="106" spans="1:22" ht="150">
      <c r="A106" s="20" t="s">
        <v>1216</v>
      </c>
      <c r="B106" s="20" t="s">
        <v>546</v>
      </c>
      <c r="C106" s="20" t="s">
        <v>1200</v>
      </c>
      <c r="D106" s="19" t="s">
        <v>1217</v>
      </c>
      <c r="E106" s="19" t="s">
        <v>385</v>
      </c>
      <c r="F106" s="20" t="s">
        <v>379</v>
      </c>
      <c r="G106" s="20"/>
      <c r="H106" s="20"/>
      <c r="I106" s="20" t="s">
        <v>379</v>
      </c>
      <c r="J106" s="20" t="s">
        <v>1216</v>
      </c>
      <c r="K106" s="20" t="e">
        <v>#N/A</v>
      </c>
      <c r="L106" s="19" t="s">
        <v>1218</v>
      </c>
      <c r="M106" s="20">
        <v>0</v>
      </c>
      <c r="N106" s="20">
        <v>1</v>
      </c>
      <c r="O106" s="20" t="e">
        <v>#N/A</v>
      </c>
      <c r="P106" s="19" t="s">
        <v>1219</v>
      </c>
      <c r="Q106" s="20" t="e">
        <v>#N/A</v>
      </c>
      <c r="R106" s="20" t="e">
        <v>#N/A</v>
      </c>
      <c r="S106" s="29" t="s">
        <v>38</v>
      </c>
      <c r="T106" s="90" t="str">
        <f t="shared" si="13"/>
        <v>No</v>
      </c>
      <c r="U106" s="90" t="s">
        <v>38</v>
      </c>
      <c r="V106" s="90" t="str">
        <f t="shared" si="14"/>
        <v>No</v>
      </c>
    </row>
    <row r="107" spans="1:22" ht="30">
      <c r="A107" s="20" t="s">
        <v>1220</v>
      </c>
      <c r="B107" s="20" t="s">
        <v>546</v>
      </c>
      <c r="C107" s="20" t="s">
        <v>1200</v>
      </c>
      <c r="D107" s="19" t="s">
        <v>1221</v>
      </c>
      <c r="E107" s="19" t="s">
        <v>1222</v>
      </c>
      <c r="F107" s="20" t="s">
        <v>469</v>
      </c>
      <c r="G107" s="20"/>
      <c r="H107" s="20"/>
      <c r="I107" s="20" t="s">
        <v>470</v>
      </c>
      <c r="J107" s="20" t="s">
        <v>1220</v>
      </c>
      <c r="K107" s="20" t="e">
        <v>#N/A</v>
      </c>
      <c r="L107" s="19" t="s">
        <v>1223</v>
      </c>
      <c r="M107" s="20">
        <v>0</v>
      </c>
      <c r="N107" s="20">
        <v>1</v>
      </c>
      <c r="O107" s="20" t="e">
        <v>#N/A</v>
      </c>
      <c r="P107" s="19" t="s">
        <v>1224</v>
      </c>
      <c r="Q107" s="20" t="s">
        <v>1224</v>
      </c>
      <c r="R107" s="20" t="s">
        <v>1222</v>
      </c>
      <c r="S107" s="29" t="s">
        <v>38</v>
      </c>
      <c r="T107" s="90" t="str">
        <f t="shared" si="13"/>
        <v>No</v>
      </c>
      <c r="U107" s="90" t="str">
        <f t="shared" si="15"/>
        <v>No</v>
      </c>
      <c r="V107" s="90" t="str">
        <f t="shared" si="14"/>
        <v>Yes</v>
      </c>
    </row>
    <row r="108" spans="1:22" ht="15.75">
      <c r="A108" s="20" t="s">
        <v>1225</v>
      </c>
      <c r="B108" s="20" t="s">
        <v>546</v>
      </c>
      <c r="C108" s="20" t="s">
        <v>1200</v>
      </c>
      <c r="D108" s="19" t="s">
        <v>1226</v>
      </c>
      <c r="E108" s="19" t="s">
        <v>1227</v>
      </c>
      <c r="F108" s="20" t="s">
        <v>379</v>
      </c>
      <c r="G108" s="20"/>
      <c r="H108" s="20"/>
      <c r="I108" s="20" t="s">
        <v>379</v>
      </c>
      <c r="J108" s="20" t="s">
        <v>1225</v>
      </c>
      <c r="K108" s="20" t="e">
        <v>#N/A</v>
      </c>
      <c r="L108" s="19" t="s">
        <v>1228</v>
      </c>
      <c r="M108" s="20">
        <v>0</v>
      </c>
      <c r="N108" s="20">
        <v>1</v>
      </c>
      <c r="O108" s="20" t="e">
        <v>#N/A</v>
      </c>
      <c r="P108" s="19" t="e">
        <v>#N/A</v>
      </c>
      <c r="Q108" s="20" t="e">
        <v>#N/A</v>
      </c>
      <c r="R108" s="20" t="s">
        <v>1227</v>
      </c>
      <c r="S108" s="29" t="s">
        <v>38</v>
      </c>
      <c r="T108" s="90" t="str">
        <f t="shared" si="13"/>
        <v>No</v>
      </c>
      <c r="U108" s="90" t="str">
        <f t="shared" si="15"/>
        <v>No</v>
      </c>
      <c r="V108" s="90" t="str">
        <f t="shared" si="14"/>
        <v>No</v>
      </c>
    </row>
    <row r="109" spans="1:22" ht="15.75">
      <c r="A109" s="20" t="s">
        <v>1229</v>
      </c>
      <c r="B109" s="20" t="s">
        <v>546</v>
      </c>
      <c r="C109" s="20" t="s">
        <v>1200</v>
      </c>
      <c r="D109" s="19" t="s">
        <v>1230</v>
      </c>
      <c r="E109" s="19" t="s">
        <v>1231</v>
      </c>
      <c r="F109" s="20" t="s">
        <v>387</v>
      </c>
      <c r="G109" s="20"/>
      <c r="H109" s="20"/>
      <c r="I109" s="20" t="s">
        <v>387</v>
      </c>
      <c r="J109" s="20" t="s">
        <v>1229</v>
      </c>
      <c r="K109" s="20" t="b">
        <v>0</v>
      </c>
      <c r="L109" s="19" t="s">
        <v>1232</v>
      </c>
      <c r="M109" s="20">
        <v>0</v>
      </c>
      <c r="N109" s="20">
        <v>1</v>
      </c>
      <c r="O109" s="20" t="s">
        <v>575</v>
      </c>
      <c r="P109" s="19" t="e">
        <v>#N/A</v>
      </c>
      <c r="Q109" s="20" t="e">
        <v>#N/A</v>
      </c>
      <c r="R109" s="20" t="s">
        <v>1231</v>
      </c>
      <c r="S109" s="29" t="s">
        <v>38</v>
      </c>
      <c r="T109" s="90" t="str">
        <f t="shared" si="13"/>
        <v>No</v>
      </c>
      <c r="U109" s="90" t="str">
        <f t="shared" si="15"/>
        <v>No</v>
      </c>
      <c r="V109" s="90" t="str">
        <f t="shared" si="14"/>
        <v>No</v>
      </c>
    </row>
    <row r="110" spans="1:22" ht="30">
      <c r="A110" s="20" t="s">
        <v>1233</v>
      </c>
      <c r="B110" s="20" t="s">
        <v>546</v>
      </c>
      <c r="C110" s="20" t="s">
        <v>1200</v>
      </c>
      <c r="D110" s="19" t="s">
        <v>1234</v>
      </c>
      <c r="E110" s="19" t="s">
        <v>1235</v>
      </c>
      <c r="F110" s="20" t="s">
        <v>387</v>
      </c>
      <c r="G110" s="20"/>
      <c r="H110" s="20"/>
      <c r="I110" s="20" t="s">
        <v>387</v>
      </c>
      <c r="J110" s="20" t="s">
        <v>1233</v>
      </c>
      <c r="K110" s="20" t="b">
        <v>0</v>
      </c>
      <c r="L110" s="19" t="s">
        <v>1236</v>
      </c>
      <c r="M110" s="20">
        <v>0</v>
      </c>
      <c r="N110" s="20">
        <v>1</v>
      </c>
      <c r="O110" s="20" t="s">
        <v>575</v>
      </c>
      <c r="P110" s="19" t="e">
        <v>#N/A</v>
      </c>
      <c r="Q110" s="20" t="e">
        <v>#N/A</v>
      </c>
      <c r="R110" s="20" t="s">
        <v>1235</v>
      </c>
      <c r="S110" s="29" t="s">
        <v>38</v>
      </c>
      <c r="T110" s="90" t="str">
        <f t="shared" si="13"/>
        <v>No</v>
      </c>
      <c r="U110" s="90" t="str">
        <f t="shared" si="15"/>
        <v>No</v>
      </c>
      <c r="V110" s="90" t="str">
        <f t="shared" si="14"/>
        <v>No</v>
      </c>
    </row>
    <row r="111" spans="1:22" ht="90">
      <c r="A111" s="20" t="s">
        <v>1237</v>
      </c>
      <c r="B111" s="20" t="s">
        <v>794</v>
      </c>
      <c r="C111" s="20" t="s">
        <v>839</v>
      </c>
      <c r="D111" s="19" t="s">
        <v>1238</v>
      </c>
      <c r="E111" s="19" t="s">
        <v>385</v>
      </c>
      <c r="F111" s="20" t="s">
        <v>387</v>
      </c>
      <c r="G111" s="20"/>
      <c r="H111" s="20"/>
      <c r="I111" s="20" t="s">
        <v>387</v>
      </c>
      <c r="J111" s="20" t="s">
        <v>1237</v>
      </c>
      <c r="K111" s="20" t="b">
        <v>0</v>
      </c>
      <c r="L111" s="19" t="s">
        <v>1238</v>
      </c>
      <c r="M111" s="20">
        <v>0</v>
      </c>
      <c r="N111" s="20">
        <v>1</v>
      </c>
      <c r="O111" s="20" t="s">
        <v>1239</v>
      </c>
      <c r="P111" s="19" t="e">
        <v>#N/A</v>
      </c>
      <c r="Q111" s="20" t="e">
        <v>#N/A</v>
      </c>
      <c r="R111" s="20" t="e">
        <v>#N/A</v>
      </c>
      <c r="S111" s="29" t="s">
        <v>38</v>
      </c>
      <c r="T111" s="90" t="str">
        <f t="shared" si="13"/>
        <v>No</v>
      </c>
      <c r="U111" s="90" t="s">
        <v>38</v>
      </c>
      <c r="V111" s="90" t="str">
        <f t="shared" si="14"/>
        <v>No</v>
      </c>
    </row>
    <row r="112" spans="1:22" ht="30">
      <c r="A112" s="20" t="s">
        <v>1240</v>
      </c>
      <c r="B112" s="20" t="s">
        <v>794</v>
      </c>
      <c r="C112" s="20" t="s">
        <v>839</v>
      </c>
      <c r="D112" s="19" t="s">
        <v>1241</v>
      </c>
      <c r="E112" s="19" t="s">
        <v>385</v>
      </c>
      <c r="F112" s="20" t="s">
        <v>418</v>
      </c>
      <c r="G112" s="20"/>
      <c r="H112" s="20"/>
      <c r="I112" s="20"/>
      <c r="J112" s="20"/>
      <c r="K112" s="20"/>
      <c r="L112" s="19"/>
      <c r="M112" s="20"/>
      <c r="N112" s="20"/>
      <c r="O112" s="20"/>
      <c r="P112" s="19"/>
      <c r="Q112" s="20"/>
      <c r="R112" s="20"/>
      <c r="S112" s="29"/>
      <c r="T112" s="90"/>
      <c r="U112" s="90"/>
      <c r="V112" s="90"/>
    </row>
    <row r="113" spans="1:22" ht="45">
      <c r="A113" s="20" t="s">
        <v>1242</v>
      </c>
      <c r="B113" s="20" t="s">
        <v>794</v>
      </c>
      <c r="C113" s="20" t="s">
        <v>839</v>
      </c>
      <c r="D113" s="19" t="s">
        <v>1243</v>
      </c>
      <c r="E113" s="19" t="s">
        <v>385</v>
      </c>
      <c r="F113" s="20" t="s">
        <v>387</v>
      </c>
      <c r="G113" s="20"/>
      <c r="H113" s="20"/>
      <c r="I113" s="20" t="s">
        <v>387</v>
      </c>
      <c r="J113" s="20" t="s">
        <v>1242</v>
      </c>
      <c r="K113" s="20" t="b">
        <v>0</v>
      </c>
      <c r="L113" s="19" t="s">
        <v>1243</v>
      </c>
      <c r="M113" s="20">
        <v>0</v>
      </c>
      <c r="N113" s="20">
        <v>1</v>
      </c>
      <c r="O113" s="20" t="s">
        <v>1244</v>
      </c>
      <c r="P113" s="19" t="e">
        <v>#N/A</v>
      </c>
      <c r="Q113" s="20" t="e">
        <v>#N/A</v>
      </c>
      <c r="R113" s="20" t="e">
        <v>#N/A</v>
      </c>
      <c r="S113" s="29" t="s">
        <v>38</v>
      </c>
      <c r="T113" s="90" t="str">
        <f t="shared" si="13"/>
        <v>No</v>
      </c>
      <c r="U113" s="90" t="s">
        <v>38</v>
      </c>
      <c r="V113" s="90" t="str">
        <f t="shared" si="14"/>
        <v>No</v>
      </c>
    </row>
    <row r="114" spans="1:22" s="27" customFormat="1">
      <c r="A114" s="121" t="s">
        <v>1245</v>
      </c>
      <c r="B114" s="122"/>
      <c r="C114" s="122"/>
      <c r="D114" s="122"/>
      <c r="E114" s="122"/>
      <c r="F114" s="123"/>
      <c r="G114" s="105"/>
      <c r="H114" s="105"/>
      <c r="I114" s="105"/>
      <c r="J114" s="105"/>
      <c r="K114" s="105"/>
      <c r="L114" s="106"/>
      <c r="M114" s="105"/>
      <c r="N114" s="105"/>
      <c r="O114" s="105"/>
      <c r="P114" s="106"/>
      <c r="Q114" s="105"/>
      <c r="R114" s="105"/>
      <c r="S114" s="105"/>
      <c r="T114" s="105"/>
      <c r="U114" s="105"/>
      <c r="V114" s="105"/>
    </row>
    <row r="115" spans="1:22" ht="15.75">
      <c r="A115" s="20" t="s">
        <v>978</v>
      </c>
      <c r="B115" s="20" t="s">
        <v>794</v>
      </c>
      <c r="C115" s="20" t="s">
        <v>974</v>
      </c>
      <c r="D115" s="19" t="s">
        <v>979</v>
      </c>
      <c r="E115" s="19" t="s">
        <v>378</v>
      </c>
      <c r="F115" s="20" t="s">
        <v>418</v>
      </c>
      <c r="G115" s="20"/>
      <c r="H115" s="20"/>
      <c r="I115" s="20" t="s">
        <v>484</v>
      </c>
      <c r="J115" s="20" t="s">
        <v>978</v>
      </c>
      <c r="K115" s="20" t="e">
        <v>#N/A</v>
      </c>
      <c r="L115" s="20" t="s">
        <v>979</v>
      </c>
      <c r="M115" s="20">
        <v>0</v>
      </c>
      <c r="N115" s="20" t="s">
        <v>1246</v>
      </c>
      <c r="O115" s="20" t="e">
        <v>#N/A</v>
      </c>
      <c r="P115" s="20" t="e">
        <v>#N/A</v>
      </c>
      <c r="Q115" s="20" t="e">
        <v>#N/A</v>
      </c>
      <c r="R115" s="20" t="s">
        <v>378</v>
      </c>
      <c r="S115" s="20" t="s">
        <v>38</v>
      </c>
      <c r="T115" s="90" t="str">
        <f t="shared" si="13"/>
        <v>No</v>
      </c>
      <c r="U115" s="90" t="str">
        <f t="shared" ref="U115:U178" si="16">IF(R115=E115,"No","Yes")</f>
        <v>No</v>
      </c>
      <c r="V115" s="90" t="str">
        <f t="shared" si="14"/>
        <v>Yes</v>
      </c>
    </row>
    <row r="116" spans="1:22" ht="15.75">
      <c r="A116" s="20" t="s">
        <v>981</v>
      </c>
      <c r="B116" s="20" t="s">
        <v>794</v>
      </c>
      <c r="C116" s="20" t="s">
        <v>974</v>
      </c>
      <c r="D116" s="19" t="s">
        <v>982</v>
      </c>
      <c r="E116" s="19" t="s">
        <v>983</v>
      </c>
      <c r="F116" s="20" t="s">
        <v>387</v>
      </c>
      <c r="G116" s="20"/>
      <c r="H116" s="20"/>
      <c r="I116" s="20" t="s">
        <v>387</v>
      </c>
      <c r="J116" s="20" t="s">
        <v>981</v>
      </c>
      <c r="K116" s="20" t="b">
        <v>0</v>
      </c>
      <c r="L116" s="20" t="s">
        <v>982</v>
      </c>
      <c r="M116" s="20">
        <v>0</v>
      </c>
      <c r="N116" s="20" t="s">
        <v>1247</v>
      </c>
      <c r="O116" s="20" t="s">
        <v>984</v>
      </c>
      <c r="P116" s="20" t="e">
        <v>#N/A</v>
      </c>
      <c r="Q116" s="20" t="e">
        <v>#N/A</v>
      </c>
      <c r="R116" s="20" t="s">
        <v>983</v>
      </c>
      <c r="S116" s="20" t="s">
        <v>38</v>
      </c>
      <c r="T116" s="90" t="str">
        <f t="shared" si="13"/>
        <v>No</v>
      </c>
      <c r="U116" s="90" t="str">
        <f t="shared" si="16"/>
        <v>No</v>
      </c>
      <c r="V116" s="90" t="str">
        <f t="shared" si="14"/>
        <v>No</v>
      </c>
    </row>
    <row r="117" spans="1:22" ht="15.75">
      <c r="A117" s="20" t="s">
        <v>1248</v>
      </c>
      <c r="B117" s="20" t="s">
        <v>794</v>
      </c>
      <c r="C117" s="20" t="s">
        <v>1249</v>
      </c>
      <c r="D117" s="19" t="s">
        <v>1250</v>
      </c>
      <c r="E117" s="19" t="s">
        <v>378</v>
      </c>
      <c r="F117" s="20" t="s">
        <v>418</v>
      </c>
      <c r="G117" s="20"/>
      <c r="H117" s="20"/>
      <c r="I117" s="20" t="s">
        <v>484</v>
      </c>
      <c r="J117" s="20" t="s">
        <v>1248</v>
      </c>
      <c r="K117" s="20" t="e">
        <v>#N/A</v>
      </c>
      <c r="L117" s="20" t="s">
        <v>1250</v>
      </c>
      <c r="M117" s="20">
        <v>0</v>
      </c>
      <c r="N117" s="20" t="s">
        <v>1246</v>
      </c>
      <c r="O117" s="20" t="e">
        <v>#N/A</v>
      </c>
      <c r="P117" s="20" t="e">
        <v>#N/A</v>
      </c>
      <c r="Q117" s="20" t="e">
        <v>#N/A</v>
      </c>
      <c r="R117" s="20" t="s">
        <v>378</v>
      </c>
      <c r="S117" s="20" t="s">
        <v>38</v>
      </c>
      <c r="T117" s="90" t="str">
        <f t="shared" si="13"/>
        <v>No</v>
      </c>
      <c r="U117" s="90" t="str">
        <f t="shared" si="16"/>
        <v>No</v>
      </c>
      <c r="V117" s="90" t="str">
        <f t="shared" si="14"/>
        <v>Yes</v>
      </c>
    </row>
    <row r="118" spans="1:22" ht="30">
      <c r="A118" s="20" t="s">
        <v>1251</v>
      </c>
      <c r="B118" s="20" t="s">
        <v>794</v>
      </c>
      <c r="C118" s="20" t="s">
        <v>1249</v>
      </c>
      <c r="D118" s="19" t="s">
        <v>1252</v>
      </c>
      <c r="E118" s="19" t="s">
        <v>378</v>
      </c>
      <c r="F118" s="20" t="s">
        <v>418</v>
      </c>
      <c r="G118" s="20"/>
      <c r="H118" s="20"/>
      <c r="I118" s="20" t="s">
        <v>484</v>
      </c>
      <c r="J118" s="20" t="s">
        <v>1251</v>
      </c>
      <c r="K118" s="20" t="e">
        <v>#N/A</v>
      </c>
      <c r="L118" s="20" t="s">
        <v>1252</v>
      </c>
      <c r="M118" s="20">
        <v>0</v>
      </c>
      <c r="N118" s="20" t="s">
        <v>1246</v>
      </c>
      <c r="O118" s="20" t="e">
        <v>#N/A</v>
      </c>
      <c r="P118" s="20" t="e">
        <v>#N/A</v>
      </c>
      <c r="Q118" s="20" t="e">
        <v>#N/A</v>
      </c>
      <c r="R118" s="20" t="s">
        <v>378</v>
      </c>
      <c r="S118" s="20" t="s">
        <v>38</v>
      </c>
      <c r="T118" s="90" t="str">
        <f t="shared" si="13"/>
        <v>No</v>
      </c>
      <c r="U118" s="90" t="str">
        <f t="shared" si="16"/>
        <v>No</v>
      </c>
      <c r="V118" s="90" t="str">
        <f t="shared" si="14"/>
        <v>Yes</v>
      </c>
    </row>
    <row r="119" spans="1:22" ht="15.75">
      <c r="A119" s="20" t="s">
        <v>1054</v>
      </c>
      <c r="B119" s="20" t="s">
        <v>794</v>
      </c>
      <c r="C119" s="20" t="s">
        <v>1249</v>
      </c>
      <c r="D119" s="19" t="s">
        <v>1055</v>
      </c>
      <c r="E119" s="19" t="s">
        <v>385</v>
      </c>
      <c r="F119" s="20" t="s">
        <v>379</v>
      </c>
      <c r="G119" s="20"/>
      <c r="H119" s="20"/>
      <c r="I119" s="20" t="s">
        <v>379</v>
      </c>
      <c r="J119" s="20" t="s">
        <v>1054</v>
      </c>
      <c r="K119" s="20" t="e">
        <v>#N/A</v>
      </c>
      <c r="L119" s="20" t="s">
        <v>1056</v>
      </c>
      <c r="M119" s="20">
        <v>0</v>
      </c>
      <c r="N119" s="20">
        <v>2</v>
      </c>
      <c r="O119" s="20" t="e">
        <v>#N/A</v>
      </c>
      <c r="P119" s="20" t="e">
        <v>#N/A</v>
      </c>
      <c r="Q119" s="20" t="e">
        <v>#N/A</v>
      </c>
      <c r="R119" s="20" t="e">
        <v>#N/A</v>
      </c>
      <c r="S119" s="20" t="s">
        <v>38</v>
      </c>
      <c r="T119" s="90" t="str">
        <f t="shared" si="13"/>
        <v>No</v>
      </c>
      <c r="U119" s="90" t="s">
        <v>38</v>
      </c>
      <c r="V119" s="90" t="str">
        <f t="shared" si="14"/>
        <v>No</v>
      </c>
    </row>
    <row r="120" spans="1:22" ht="15.75">
      <c r="A120" s="20" t="s">
        <v>1084</v>
      </c>
      <c r="B120" s="20" t="s">
        <v>794</v>
      </c>
      <c r="C120" s="20" t="s">
        <v>1249</v>
      </c>
      <c r="D120" s="19" t="s">
        <v>1085</v>
      </c>
      <c r="E120" s="19" t="s">
        <v>385</v>
      </c>
      <c r="F120" s="20" t="s">
        <v>379</v>
      </c>
      <c r="G120" s="20"/>
      <c r="H120" s="20"/>
      <c r="I120" s="20" t="s">
        <v>379</v>
      </c>
      <c r="J120" s="20" t="s">
        <v>1084</v>
      </c>
      <c r="K120" s="20" t="e">
        <v>#N/A</v>
      </c>
      <c r="L120" s="20" t="s">
        <v>1086</v>
      </c>
      <c r="M120" s="20">
        <v>0</v>
      </c>
      <c r="N120" s="20">
        <v>2</v>
      </c>
      <c r="O120" s="20" t="e">
        <v>#N/A</v>
      </c>
      <c r="P120" s="20" t="e">
        <v>#N/A</v>
      </c>
      <c r="Q120" s="20" t="e">
        <v>#N/A</v>
      </c>
      <c r="R120" s="20" t="e">
        <v>#N/A</v>
      </c>
      <c r="S120" s="20" t="s">
        <v>38</v>
      </c>
      <c r="T120" s="90" t="str">
        <f t="shared" si="13"/>
        <v>No</v>
      </c>
      <c r="U120" s="90" t="s">
        <v>38</v>
      </c>
      <c r="V120" s="90" t="str">
        <f t="shared" si="14"/>
        <v>No</v>
      </c>
    </row>
    <row r="121" spans="1:22" ht="15.75">
      <c r="A121" s="20" t="s">
        <v>1253</v>
      </c>
      <c r="B121" s="20" t="s">
        <v>794</v>
      </c>
      <c r="C121" s="20" t="s">
        <v>1249</v>
      </c>
      <c r="D121" s="19" t="s">
        <v>1254</v>
      </c>
      <c r="E121" s="19" t="s">
        <v>378</v>
      </c>
      <c r="F121" s="20" t="s">
        <v>387</v>
      </c>
      <c r="G121" s="20"/>
      <c r="H121" s="20"/>
      <c r="I121" s="20" t="s">
        <v>387</v>
      </c>
      <c r="J121" s="20" t="s">
        <v>1253</v>
      </c>
      <c r="K121" s="20" t="b">
        <v>0</v>
      </c>
      <c r="L121" s="20" t="s">
        <v>1255</v>
      </c>
      <c r="M121" s="20">
        <v>0</v>
      </c>
      <c r="N121" s="20" t="s">
        <v>1246</v>
      </c>
      <c r="O121" s="20" t="e">
        <v>#N/A</v>
      </c>
      <c r="P121" s="20" t="e">
        <v>#N/A</v>
      </c>
      <c r="Q121" s="20" t="e">
        <v>#N/A</v>
      </c>
      <c r="R121" s="20" t="s">
        <v>378</v>
      </c>
      <c r="S121" s="20" t="s">
        <v>38</v>
      </c>
      <c r="T121" s="90" t="str">
        <f t="shared" si="13"/>
        <v>No</v>
      </c>
      <c r="U121" s="90" t="str">
        <f t="shared" si="16"/>
        <v>No</v>
      </c>
      <c r="V121" s="90" t="str">
        <f t="shared" si="14"/>
        <v>No</v>
      </c>
    </row>
    <row r="122" spans="1:22" ht="30">
      <c r="A122" s="20" t="s">
        <v>1256</v>
      </c>
      <c r="B122" s="20" t="s">
        <v>794</v>
      </c>
      <c r="C122" s="20" t="s">
        <v>1249</v>
      </c>
      <c r="D122" s="19" t="s">
        <v>1257</v>
      </c>
      <c r="E122" s="19" t="s">
        <v>378</v>
      </c>
      <c r="F122" s="20" t="s">
        <v>387</v>
      </c>
      <c r="G122" s="20"/>
      <c r="H122" s="20"/>
      <c r="I122" s="20" t="s">
        <v>387</v>
      </c>
      <c r="J122" s="20" t="s">
        <v>1256</v>
      </c>
      <c r="K122" s="20" t="b">
        <v>0</v>
      </c>
      <c r="L122" s="20" t="s">
        <v>1257</v>
      </c>
      <c r="M122" s="20">
        <v>0</v>
      </c>
      <c r="N122" s="20" t="s">
        <v>1246</v>
      </c>
      <c r="O122" s="20" t="e">
        <v>#N/A</v>
      </c>
      <c r="P122" s="20" t="e">
        <v>#N/A</v>
      </c>
      <c r="Q122" s="20" t="e">
        <v>#N/A</v>
      </c>
      <c r="R122" s="20" t="s">
        <v>378</v>
      </c>
      <c r="S122" s="20" t="s">
        <v>38</v>
      </c>
      <c r="T122" s="90" t="str">
        <f t="shared" si="13"/>
        <v>No</v>
      </c>
      <c r="U122" s="90" t="str">
        <f t="shared" si="16"/>
        <v>No</v>
      </c>
      <c r="V122" s="90" t="str">
        <f t="shared" si="14"/>
        <v>No</v>
      </c>
    </row>
    <row r="123" spans="1:22" ht="15.75">
      <c r="A123" s="20" t="s">
        <v>1258</v>
      </c>
      <c r="B123" s="20" t="s">
        <v>794</v>
      </c>
      <c r="C123" s="20" t="s">
        <v>1249</v>
      </c>
      <c r="D123" s="19" t="s">
        <v>1259</v>
      </c>
      <c r="E123" s="19" t="s">
        <v>378</v>
      </c>
      <c r="F123" s="20" t="s">
        <v>387</v>
      </c>
      <c r="G123" s="20"/>
      <c r="H123" s="20"/>
      <c r="I123" s="20" t="s">
        <v>387</v>
      </c>
      <c r="J123" s="20" t="s">
        <v>1258</v>
      </c>
      <c r="K123" s="20" t="b">
        <v>0</v>
      </c>
      <c r="L123" s="20" t="s">
        <v>1259</v>
      </c>
      <c r="M123" s="20">
        <v>0</v>
      </c>
      <c r="N123" s="20" t="s">
        <v>1246</v>
      </c>
      <c r="O123" s="20" t="e">
        <v>#N/A</v>
      </c>
      <c r="P123" s="20" t="e">
        <v>#N/A</v>
      </c>
      <c r="Q123" s="20" t="e">
        <v>#N/A</v>
      </c>
      <c r="R123" s="20" t="s">
        <v>378</v>
      </c>
      <c r="S123" s="20" t="s">
        <v>38</v>
      </c>
      <c r="T123" s="90" t="str">
        <f t="shared" si="13"/>
        <v>No</v>
      </c>
      <c r="U123" s="90" t="str">
        <f t="shared" si="16"/>
        <v>No</v>
      </c>
      <c r="V123" s="90" t="str">
        <f t="shared" si="14"/>
        <v>No</v>
      </c>
    </row>
    <row r="124" spans="1:22" ht="15.75">
      <c r="A124" s="20" t="s">
        <v>1260</v>
      </c>
      <c r="B124" s="20" t="s">
        <v>794</v>
      </c>
      <c r="C124" s="20" t="s">
        <v>1249</v>
      </c>
      <c r="D124" s="19" t="s">
        <v>1261</v>
      </c>
      <c r="E124" s="19" t="s">
        <v>385</v>
      </c>
      <c r="F124" s="20"/>
      <c r="G124" s="20"/>
      <c r="H124" s="20"/>
      <c r="I124" s="20" t="s">
        <v>851</v>
      </c>
      <c r="J124" s="20" t="s">
        <v>1260</v>
      </c>
      <c r="K124" s="20" t="e">
        <v>#N/A</v>
      </c>
      <c r="L124" s="20" t="s">
        <v>1261</v>
      </c>
      <c r="M124" s="20">
        <v>0</v>
      </c>
      <c r="N124" s="20">
        <v>3</v>
      </c>
      <c r="O124" s="20" t="e">
        <v>#N/A</v>
      </c>
      <c r="P124" s="20" t="e">
        <v>#N/A</v>
      </c>
      <c r="Q124" s="20" t="e">
        <v>#N/A</v>
      </c>
      <c r="R124" s="20" t="e">
        <v>#N/A</v>
      </c>
      <c r="S124" s="20" t="s">
        <v>38</v>
      </c>
      <c r="T124" s="90" t="str">
        <f t="shared" si="13"/>
        <v>No</v>
      </c>
      <c r="U124" s="90" t="e">
        <f t="shared" si="16"/>
        <v>#N/A</v>
      </c>
      <c r="V124" s="90" t="str">
        <f t="shared" si="14"/>
        <v>Yes</v>
      </c>
    </row>
    <row r="125" spans="1:22" ht="30">
      <c r="A125" s="20" t="s">
        <v>1262</v>
      </c>
      <c r="B125" s="20" t="s">
        <v>794</v>
      </c>
      <c r="C125" s="20" t="s">
        <v>830</v>
      </c>
      <c r="D125" s="19" t="s">
        <v>1263</v>
      </c>
      <c r="E125" s="19" t="s">
        <v>1264</v>
      </c>
      <c r="F125" s="20" t="s">
        <v>469</v>
      </c>
      <c r="G125" s="20"/>
      <c r="H125" s="20"/>
      <c r="I125" s="20" t="s">
        <v>469</v>
      </c>
      <c r="J125" s="20" t="s">
        <v>1262</v>
      </c>
      <c r="K125" s="20" t="e">
        <v>#N/A</v>
      </c>
      <c r="L125" s="20" t="s">
        <v>1263</v>
      </c>
      <c r="M125" s="20">
        <v>0</v>
      </c>
      <c r="N125" s="20">
        <v>3</v>
      </c>
      <c r="O125" s="20" t="e">
        <v>#N/A</v>
      </c>
      <c r="P125" s="20" t="s">
        <v>1265</v>
      </c>
      <c r="Q125" s="20" t="s">
        <v>1266</v>
      </c>
      <c r="R125" s="20" t="s">
        <v>1264</v>
      </c>
      <c r="S125" s="20" t="s">
        <v>38</v>
      </c>
      <c r="T125" s="90" t="str">
        <f t="shared" si="13"/>
        <v>No</v>
      </c>
      <c r="U125" s="90" t="str">
        <f t="shared" si="16"/>
        <v>No</v>
      </c>
      <c r="V125" s="90" t="str">
        <f t="shared" si="14"/>
        <v>No</v>
      </c>
    </row>
    <row r="126" spans="1:22" ht="30">
      <c r="A126" s="20" t="s">
        <v>1267</v>
      </c>
      <c r="B126" s="20" t="s">
        <v>794</v>
      </c>
      <c r="C126" s="20" t="s">
        <v>830</v>
      </c>
      <c r="D126" s="19" t="s">
        <v>1268</v>
      </c>
      <c r="E126" s="19" t="s">
        <v>1264</v>
      </c>
      <c r="F126" s="20" t="s">
        <v>484</v>
      </c>
      <c r="G126" s="20"/>
      <c r="H126" s="20"/>
      <c r="I126" s="20" t="s">
        <v>484</v>
      </c>
      <c r="J126" s="20" t="s">
        <v>1267</v>
      </c>
      <c r="K126" s="20" t="e">
        <v>#N/A</v>
      </c>
      <c r="L126" s="20" t="s">
        <v>1268</v>
      </c>
      <c r="M126" s="20">
        <v>0</v>
      </c>
      <c r="N126" s="20">
        <v>3</v>
      </c>
      <c r="O126" s="20" t="e">
        <v>#N/A</v>
      </c>
      <c r="P126" s="20" t="e">
        <v>#N/A</v>
      </c>
      <c r="Q126" s="20" t="e">
        <v>#N/A</v>
      </c>
      <c r="R126" s="20" t="s">
        <v>1264</v>
      </c>
      <c r="S126" s="20" t="s">
        <v>38</v>
      </c>
      <c r="T126" s="90" t="str">
        <f t="shared" si="13"/>
        <v>No</v>
      </c>
      <c r="U126" s="90" t="str">
        <f t="shared" si="16"/>
        <v>No</v>
      </c>
      <c r="V126" s="90" t="str">
        <f t="shared" si="14"/>
        <v>No</v>
      </c>
    </row>
    <row r="127" spans="1:22" ht="15.75">
      <c r="A127" s="20" t="s">
        <v>1269</v>
      </c>
      <c r="B127" s="20" t="s">
        <v>727</v>
      </c>
      <c r="C127" s="20" t="s">
        <v>830</v>
      </c>
      <c r="D127" s="19" t="s">
        <v>1270</v>
      </c>
      <c r="E127" s="19" t="s">
        <v>1271</v>
      </c>
      <c r="F127" s="20" t="s">
        <v>379</v>
      </c>
      <c r="G127" s="20"/>
      <c r="H127" s="20"/>
      <c r="I127" s="20" t="s">
        <v>379</v>
      </c>
      <c r="J127" s="20" t="s">
        <v>1269</v>
      </c>
      <c r="K127" s="20" t="e">
        <v>#N/A</v>
      </c>
      <c r="L127" s="20" t="s">
        <v>1270</v>
      </c>
      <c r="M127" s="20">
        <v>0</v>
      </c>
      <c r="N127" s="20">
        <v>3</v>
      </c>
      <c r="O127" s="20" t="e">
        <v>#N/A</v>
      </c>
      <c r="P127" s="20" t="e">
        <v>#N/A</v>
      </c>
      <c r="Q127" s="20" t="s">
        <v>1272</v>
      </c>
      <c r="R127" s="20" t="s">
        <v>1271</v>
      </c>
      <c r="S127" s="20" t="s">
        <v>38</v>
      </c>
      <c r="T127" s="90" t="str">
        <f t="shared" si="13"/>
        <v>No</v>
      </c>
      <c r="U127" s="90" t="str">
        <f t="shared" si="16"/>
        <v>No</v>
      </c>
      <c r="V127" s="90" t="str">
        <f t="shared" si="14"/>
        <v>No</v>
      </c>
    </row>
    <row r="128" spans="1:22" ht="15.75">
      <c r="A128" s="20" t="s">
        <v>1273</v>
      </c>
      <c r="B128" s="20" t="s">
        <v>794</v>
      </c>
      <c r="C128" s="20" t="s">
        <v>830</v>
      </c>
      <c r="D128" s="19" t="s">
        <v>1274</v>
      </c>
      <c r="E128" s="19" t="s">
        <v>1271</v>
      </c>
      <c r="F128" s="20" t="s">
        <v>379</v>
      </c>
      <c r="G128" s="20"/>
      <c r="H128" s="20"/>
      <c r="I128" s="20" t="s">
        <v>379</v>
      </c>
      <c r="J128" s="20" t="s">
        <v>1273</v>
      </c>
      <c r="K128" s="20" t="e">
        <v>#N/A</v>
      </c>
      <c r="L128" s="20" t="s">
        <v>1274</v>
      </c>
      <c r="M128" s="20">
        <v>0</v>
      </c>
      <c r="N128" s="20">
        <v>3</v>
      </c>
      <c r="O128" s="20" t="e">
        <v>#N/A</v>
      </c>
      <c r="P128" s="20" t="e">
        <v>#N/A</v>
      </c>
      <c r="Q128" s="20" t="s">
        <v>1275</v>
      </c>
      <c r="R128" s="20" t="s">
        <v>1271</v>
      </c>
      <c r="S128" s="20" t="s">
        <v>38</v>
      </c>
      <c r="T128" s="90" t="str">
        <f t="shared" si="13"/>
        <v>No</v>
      </c>
      <c r="U128" s="90" t="str">
        <f t="shared" si="16"/>
        <v>No</v>
      </c>
      <c r="V128" s="90" t="str">
        <f t="shared" si="14"/>
        <v>No</v>
      </c>
    </row>
    <row r="129" spans="1:22" ht="15.75">
      <c r="A129" s="20" t="s">
        <v>1276</v>
      </c>
      <c r="B129" s="20" t="s">
        <v>794</v>
      </c>
      <c r="C129" s="20" t="s">
        <v>830</v>
      </c>
      <c r="D129" s="19" t="s">
        <v>1277</v>
      </c>
      <c r="E129" s="19" t="s">
        <v>1271</v>
      </c>
      <c r="F129" s="20" t="s">
        <v>379</v>
      </c>
      <c r="G129" s="20"/>
      <c r="H129" s="20"/>
      <c r="I129" s="20" t="s">
        <v>379</v>
      </c>
      <c r="J129" s="20" t="s">
        <v>1276</v>
      </c>
      <c r="K129" s="20" t="e">
        <v>#N/A</v>
      </c>
      <c r="L129" s="20" t="s">
        <v>1277</v>
      </c>
      <c r="M129" s="20">
        <v>0</v>
      </c>
      <c r="N129" s="20">
        <v>3</v>
      </c>
      <c r="O129" s="20" t="e">
        <v>#N/A</v>
      </c>
      <c r="P129" s="20" t="e">
        <v>#N/A</v>
      </c>
      <c r="Q129" s="20" t="s">
        <v>1278</v>
      </c>
      <c r="R129" s="20" t="s">
        <v>1271</v>
      </c>
      <c r="S129" s="20" t="s">
        <v>38</v>
      </c>
      <c r="T129" s="90" t="str">
        <f t="shared" si="13"/>
        <v>No</v>
      </c>
      <c r="U129" s="90" t="str">
        <f t="shared" si="16"/>
        <v>No</v>
      </c>
      <c r="V129" s="90" t="str">
        <f t="shared" si="14"/>
        <v>No</v>
      </c>
    </row>
    <row r="130" spans="1:22" ht="15.75">
      <c r="A130" s="20" t="s">
        <v>1279</v>
      </c>
      <c r="B130" s="20" t="s">
        <v>794</v>
      </c>
      <c r="C130" s="20" t="s">
        <v>830</v>
      </c>
      <c r="D130" s="19" t="s">
        <v>1280</v>
      </c>
      <c r="E130" s="19" t="s">
        <v>1271</v>
      </c>
      <c r="F130" s="20" t="s">
        <v>379</v>
      </c>
      <c r="G130" s="20"/>
      <c r="H130" s="20"/>
      <c r="I130" s="20" t="s">
        <v>379</v>
      </c>
      <c r="J130" s="20" t="s">
        <v>1279</v>
      </c>
      <c r="K130" s="20" t="e">
        <v>#N/A</v>
      </c>
      <c r="L130" s="20" t="s">
        <v>1280</v>
      </c>
      <c r="M130" s="20">
        <v>0</v>
      </c>
      <c r="N130" s="20">
        <v>3</v>
      </c>
      <c r="O130" s="20" t="e">
        <v>#N/A</v>
      </c>
      <c r="P130" s="20" t="e">
        <v>#N/A</v>
      </c>
      <c r="Q130" s="20" t="s">
        <v>1281</v>
      </c>
      <c r="R130" s="20" t="s">
        <v>1271</v>
      </c>
      <c r="S130" s="20" t="s">
        <v>38</v>
      </c>
      <c r="T130" s="90" t="str">
        <f t="shared" si="13"/>
        <v>No</v>
      </c>
      <c r="U130" s="90" t="str">
        <f t="shared" si="16"/>
        <v>No</v>
      </c>
      <c r="V130" s="90" t="str">
        <f t="shared" si="14"/>
        <v>No</v>
      </c>
    </row>
    <row r="131" spans="1:22" ht="15.75">
      <c r="A131" s="20" t="s">
        <v>1282</v>
      </c>
      <c r="B131" s="20" t="s">
        <v>794</v>
      </c>
      <c r="C131" s="20" t="s">
        <v>830</v>
      </c>
      <c r="D131" s="19" t="s">
        <v>1283</v>
      </c>
      <c r="E131" s="19" t="s">
        <v>1271</v>
      </c>
      <c r="F131" s="20" t="s">
        <v>379</v>
      </c>
      <c r="G131" s="20"/>
      <c r="H131" s="20"/>
      <c r="I131" s="20" t="s">
        <v>379</v>
      </c>
      <c r="J131" s="20" t="s">
        <v>1282</v>
      </c>
      <c r="K131" s="20" t="e">
        <v>#N/A</v>
      </c>
      <c r="L131" s="20" t="s">
        <v>1283</v>
      </c>
      <c r="M131" s="20">
        <v>0</v>
      </c>
      <c r="N131" s="20">
        <v>3</v>
      </c>
      <c r="O131" s="20" t="e">
        <v>#N/A</v>
      </c>
      <c r="P131" s="20" t="e">
        <v>#N/A</v>
      </c>
      <c r="Q131" s="20" t="s">
        <v>1284</v>
      </c>
      <c r="R131" s="20" t="e">
        <v>#N/A</v>
      </c>
      <c r="S131" s="20" t="s">
        <v>38</v>
      </c>
      <c r="T131" s="90" t="str">
        <f t="shared" si="13"/>
        <v>No</v>
      </c>
      <c r="U131" s="90" t="s">
        <v>38</v>
      </c>
      <c r="V131" s="90" t="str">
        <f t="shared" si="14"/>
        <v>No</v>
      </c>
    </row>
    <row r="132" spans="1:22" ht="15.75">
      <c r="A132" s="20" t="s">
        <v>1285</v>
      </c>
      <c r="B132" s="20" t="s">
        <v>794</v>
      </c>
      <c r="C132" s="20" t="s">
        <v>830</v>
      </c>
      <c r="D132" s="19" t="s">
        <v>1286</v>
      </c>
      <c r="E132" s="19" t="s">
        <v>1271</v>
      </c>
      <c r="F132" s="20" t="s">
        <v>379</v>
      </c>
      <c r="G132" s="20"/>
      <c r="H132" s="20"/>
      <c r="I132" s="20" t="s">
        <v>379</v>
      </c>
      <c r="J132" s="20" t="s">
        <v>1285</v>
      </c>
      <c r="K132" s="20" t="e">
        <v>#N/A</v>
      </c>
      <c r="L132" s="20" t="s">
        <v>1286</v>
      </c>
      <c r="M132" s="20">
        <v>0</v>
      </c>
      <c r="N132" s="20">
        <v>3</v>
      </c>
      <c r="O132" s="20" t="e">
        <v>#N/A</v>
      </c>
      <c r="P132" s="20" t="e">
        <v>#N/A</v>
      </c>
      <c r="Q132" s="20" t="s">
        <v>1287</v>
      </c>
      <c r="R132" s="20" t="s">
        <v>1271</v>
      </c>
      <c r="S132" s="20" t="s">
        <v>38</v>
      </c>
      <c r="T132" s="90" t="str">
        <f t="shared" si="13"/>
        <v>No</v>
      </c>
      <c r="U132" s="90" t="str">
        <f t="shared" si="16"/>
        <v>No</v>
      </c>
      <c r="V132" s="90" t="str">
        <f t="shared" si="14"/>
        <v>No</v>
      </c>
    </row>
    <row r="133" spans="1:22" ht="30">
      <c r="A133" s="20" t="s">
        <v>1288</v>
      </c>
      <c r="B133" s="20" t="s">
        <v>794</v>
      </c>
      <c r="C133" s="20" t="s">
        <v>830</v>
      </c>
      <c r="D133" s="19" t="s">
        <v>1289</v>
      </c>
      <c r="E133" s="19" t="s">
        <v>1290</v>
      </c>
      <c r="F133" s="20" t="s">
        <v>469</v>
      </c>
      <c r="G133" s="20"/>
      <c r="H133" s="20"/>
      <c r="I133" s="20" t="s">
        <v>469</v>
      </c>
      <c r="J133" s="20" t="s">
        <v>1288</v>
      </c>
      <c r="K133" s="20" t="e">
        <v>#N/A</v>
      </c>
      <c r="L133" s="20" t="s">
        <v>1289</v>
      </c>
      <c r="M133" s="20">
        <v>0</v>
      </c>
      <c r="N133" s="20">
        <v>3</v>
      </c>
      <c r="O133" s="20" t="e">
        <v>#N/A</v>
      </c>
      <c r="P133" s="20" t="s">
        <v>1291</v>
      </c>
      <c r="Q133" s="20" t="s">
        <v>1266</v>
      </c>
      <c r="R133" s="20" t="s">
        <v>1290</v>
      </c>
      <c r="S133" s="20" t="s">
        <v>38</v>
      </c>
      <c r="T133" s="90" t="str">
        <f t="shared" si="13"/>
        <v>No</v>
      </c>
      <c r="U133" s="90" t="str">
        <f t="shared" si="16"/>
        <v>No</v>
      </c>
      <c r="V133" s="90" t="str">
        <f t="shared" si="14"/>
        <v>No</v>
      </c>
    </row>
    <row r="134" spans="1:22" ht="15.75">
      <c r="A134" s="20" t="s">
        <v>1292</v>
      </c>
      <c r="B134" s="20" t="s">
        <v>794</v>
      </c>
      <c r="C134" s="20" t="s">
        <v>830</v>
      </c>
      <c r="D134" s="19" t="s">
        <v>1293</v>
      </c>
      <c r="E134" s="19" t="s">
        <v>1271</v>
      </c>
      <c r="F134" s="20" t="s">
        <v>379</v>
      </c>
      <c r="G134" s="20"/>
      <c r="H134" s="20"/>
      <c r="I134" s="20" t="s">
        <v>379</v>
      </c>
      <c r="J134" s="20" t="s">
        <v>1292</v>
      </c>
      <c r="K134" s="20" t="e">
        <v>#N/A</v>
      </c>
      <c r="L134" s="20" t="s">
        <v>1293</v>
      </c>
      <c r="M134" s="20">
        <v>0</v>
      </c>
      <c r="N134" s="20">
        <v>3</v>
      </c>
      <c r="O134" s="20" t="e">
        <v>#N/A</v>
      </c>
      <c r="P134" s="20" t="e">
        <v>#N/A</v>
      </c>
      <c r="Q134" s="20" t="s">
        <v>1294</v>
      </c>
      <c r="R134" s="20" t="e">
        <v>#N/A</v>
      </c>
      <c r="S134" s="20" t="s">
        <v>38</v>
      </c>
      <c r="T134" s="90" t="str">
        <f t="shared" si="13"/>
        <v>No</v>
      </c>
      <c r="U134" s="90" t="s">
        <v>38</v>
      </c>
      <c r="V134" s="90" t="str">
        <f t="shared" si="14"/>
        <v>No</v>
      </c>
    </row>
    <row r="135" spans="1:22" ht="15.75">
      <c r="A135" s="20" t="s">
        <v>1295</v>
      </c>
      <c r="B135" s="20" t="s">
        <v>794</v>
      </c>
      <c r="C135" s="20" t="s">
        <v>830</v>
      </c>
      <c r="D135" s="19" t="s">
        <v>1296</v>
      </c>
      <c r="E135" s="19" t="s">
        <v>1271</v>
      </c>
      <c r="F135" s="20" t="s">
        <v>379</v>
      </c>
      <c r="G135" s="20"/>
      <c r="H135" s="20"/>
      <c r="I135" s="20" t="s">
        <v>379</v>
      </c>
      <c r="J135" s="20" t="s">
        <v>1295</v>
      </c>
      <c r="K135" s="20" t="e">
        <v>#N/A</v>
      </c>
      <c r="L135" s="20" t="s">
        <v>1296</v>
      </c>
      <c r="M135" s="20">
        <v>0</v>
      </c>
      <c r="N135" s="20">
        <v>3</v>
      </c>
      <c r="O135" s="20" t="e">
        <v>#N/A</v>
      </c>
      <c r="P135" s="20" t="e">
        <v>#N/A</v>
      </c>
      <c r="Q135" s="20" t="s">
        <v>1297</v>
      </c>
      <c r="R135" s="20" t="e">
        <v>#N/A</v>
      </c>
      <c r="S135" s="20" t="s">
        <v>38</v>
      </c>
      <c r="T135" s="90" t="str">
        <f t="shared" si="13"/>
        <v>No</v>
      </c>
      <c r="U135" s="90" t="s">
        <v>38</v>
      </c>
      <c r="V135" s="90" t="str">
        <f t="shared" si="14"/>
        <v>No</v>
      </c>
    </row>
    <row r="136" spans="1:22" ht="15.75">
      <c r="A136" s="20" t="s">
        <v>1298</v>
      </c>
      <c r="B136" s="20" t="s">
        <v>794</v>
      </c>
      <c r="C136" s="20" t="s">
        <v>830</v>
      </c>
      <c r="D136" s="19" t="s">
        <v>1299</v>
      </c>
      <c r="E136" s="19" t="s">
        <v>1271</v>
      </c>
      <c r="F136" s="20" t="s">
        <v>379</v>
      </c>
      <c r="G136" s="20"/>
      <c r="H136" s="20"/>
      <c r="I136" s="20" t="s">
        <v>379</v>
      </c>
      <c r="J136" s="20" t="s">
        <v>1298</v>
      </c>
      <c r="K136" s="20" t="e">
        <v>#N/A</v>
      </c>
      <c r="L136" s="20" t="s">
        <v>1299</v>
      </c>
      <c r="M136" s="20">
        <v>0</v>
      </c>
      <c r="N136" s="20">
        <v>3</v>
      </c>
      <c r="O136" s="20" t="e">
        <v>#N/A</v>
      </c>
      <c r="P136" s="20" t="e">
        <v>#N/A</v>
      </c>
      <c r="Q136" s="20" t="s">
        <v>1300</v>
      </c>
      <c r="R136" s="20" t="e">
        <v>#N/A</v>
      </c>
      <c r="S136" s="20" t="s">
        <v>38</v>
      </c>
      <c r="T136" s="90" t="str">
        <f t="shared" si="13"/>
        <v>No</v>
      </c>
      <c r="U136" s="90" t="s">
        <v>38</v>
      </c>
      <c r="V136" s="90" t="str">
        <f t="shared" si="14"/>
        <v>No</v>
      </c>
    </row>
    <row r="137" spans="1:22" ht="15.75">
      <c r="A137" s="20" t="s">
        <v>1301</v>
      </c>
      <c r="B137" s="20" t="s">
        <v>794</v>
      </c>
      <c r="C137" s="20" t="s">
        <v>830</v>
      </c>
      <c r="D137" s="19" t="s">
        <v>1302</v>
      </c>
      <c r="E137" s="19" t="s">
        <v>1271</v>
      </c>
      <c r="F137" s="20" t="s">
        <v>379</v>
      </c>
      <c r="G137" s="20"/>
      <c r="H137" s="20"/>
      <c r="I137" s="20" t="s">
        <v>379</v>
      </c>
      <c r="J137" s="20" t="s">
        <v>1301</v>
      </c>
      <c r="K137" s="20" t="e">
        <v>#N/A</v>
      </c>
      <c r="L137" s="20" t="s">
        <v>1302</v>
      </c>
      <c r="M137" s="20">
        <v>0</v>
      </c>
      <c r="N137" s="20">
        <v>3</v>
      </c>
      <c r="O137" s="20" t="e">
        <v>#N/A</v>
      </c>
      <c r="P137" s="20" t="e">
        <v>#N/A</v>
      </c>
      <c r="Q137" s="20" t="s">
        <v>1303</v>
      </c>
      <c r="R137" s="20" t="e">
        <v>#N/A</v>
      </c>
      <c r="S137" s="20" t="s">
        <v>38</v>
      </c>
      <c r="T137" s="90" t="str">
        <f t="shared" si="13"/>
        <v>No</v>
      </c>
      <c r="U137" s="90" t="s">
        <v>38</v>
      </c>
      <c r="V137" s="90" t="str">
        <f t="shared" si="14"/>
        <v>No</v>
      </c>
    </row>
    <row r="138" spans="1:22" ht="15.75">
      <c r="A138" s="20" t="s">
        <v>1304</v>
      </c>
      <c r="B138" s="20" t="s">
        <v>794</v>
      </c>
      <c r="C138" s="20" t="s">
        <v>830</v>
      </c>
      <c r="D138" s="19" t="s">
        <v>1305</v>
      </c>
      <c r="E138" s="19" t="s">
        <v>1271</v>
      </c>
      <c r="F138" s="20" t="s">
        <v>379</v>
      </c>
      <c r="G138" s="20"/>
      <c r="H138" s="20"/>
      <c r="I138" s="20" t="s">
        <v>379</v>
      </c>
      <c r="J138" s="20" t="s">
        <v>1304</v>
      </c>
      <c r="K138" s="20" t="e">
        <v>#N/A</v>
      </c>
      <c r="L138" s="20" t="s">
        <v>1305</v>
      </c>
      <c r="M138" s="20">
        <v>0</v>
      </c>
      <c r="N138" s="20">
        <v>3</v>
      </c>
      <c r="O138" s="20" t="e">
        <v>#N/A</v>
      </c>
      <c r="P138" s="20" t="e">
        <v>#N/A</v>
      </c>
      <c r="Q138" s="20" t="s">
        <v>1306</v>
      </c>
      <c r="R138" s="20" t="e">
        <v>#N/A</v>
      </c>
      <c r="S138" s="20" t="s">
        <v>38</v>
      </c>
      <c r="T138" s="90" t="str">
        <f t="shared" si="13"/>
        <v>No</v>
      </c>
      <c r="U138" s="90" t="s">
        <v>38</v>
      </c>
      <c r="V138" s="90" t="str">
        <f t="shared" si="14"/>
        <v>No</v>
      </c>
    </row>
    <row r="139" spans="1:22" ht="15.75">
      <c r="A139" s="20" t="s">
        <v>1307</v>
      </c>
      <c r="B139" s="20" t="s">
        <v>794</v>
      </c>
      <c r="C139" s="20" t="s">
        <v>830</v>
      </c>
      <c r="D139" s="19" t="s">
        <v>1308</v>
      </c>
      <c r="E139" s="19" t="s">
        <v>385</v>
      </c>
      <c r="F139" s="20" t="s">
        <v>418</v>
      </c>
      <c r="G139" s="20"/>
      <c r="H139" s="20"/>
      <c r="I139" s="20" t="s">
        <v>395</v>
      </c>
      <c r="J139" s="20" t="s">
        <v>1307</v>
      </c>
      <c r="K139" s="20" t="e">
        <v>#N/A</v>
      </c>
      <c r="L139" s="20" t="s">
        <v>1309</v>
      </c>
      <c r="M139" s="20">
        <v>0</v>
      </c>
      <c r="N139" s="20">
        <v>3</v>
      </c>
      <c r="O139" s="20" t="e">
        <v>#N/A</v>
      </c>
      <c r="P139" s="20" t="e">
        <v>#N/A</v>
      </c>
      <c r="Q139" s="20" t="e">
        <v>#N/A</v>
      </c>
      <c r="R139" s="20" t="e">
        <v>#N/A</v>
      </c>
      <c r="S139" s="20" t="s">
        <v>38</v>
      </c>
      <c r="T139" s="90" t="str">
        <f t="shared" ref="T139:T200" si="17">IF(L139=D139,"No","Yes")</f>
        <v>Yes</v>
      </c>
      <c r="U139" s="90" t="s">
        <v>38</v>
      </c>
      <c r="V139" s="90" t="str">
        <f t="shared" ref="V139:V200" si="18">IF(I139=F139,"No","Yes")</f>
        <v>Yes</v>
      </c>
    </row>
    <row r="140" spans="1:22" ht="30">
      <c r="A140" s="20" t="s">
        <v>1310</v>
      </c>
      <c r="B140" s="20" t="s">
        <v>794</v>
      </c>
      <c r="C140" s="20" t="s">
        <v>830</v>
      </c>
      <c r="D140" s="19" t="s">
        <v>1311</v>
      </c>
      <c r="E140" s="19" t="s">
        <v>1312</v>
      </c>
      <c r="F140" s="20" t="s">
        <v>469</v>
      </c>
      <c r="G140" s="20"/>
      <c r="H140" s="20"/>
      <c r="I140" s="20" t="s">
        <v>469</v>
      </c>
      <c r="J140" s="20" t="s">
        <v>1310</v>
      </c>
      <c r="K140" s="20" t="e">
        <v>#N/A</v>
      </c>
      <c r="L140" s="20" t="s">
        <v>1311</v>
      </c>
      <c r="M140" s="20">
        <v>0</v>
      </c>
      <c r="N140" s="20">
        <v>3</v>
      </c>
      <c r="O140" s="20" t="e">
        <v>#N/A</v>
      </c>
      <c r="P140" s="20" t="s">
        <v>1313</v>
      </c>
      <c r="Q140" s="20" t="s">
        <v>1266</v>
      </c>
      <c r="R140" s="20" t="s">
        <v>1312</v>
      </c>
      <c r="S140" s="20" t="s">
        <v>38</v>
      </c>
      <c r="T140" s="90" t="str">
        <f t="shared" si="17"/>
        <v>No</v>
      </c>
      <c r="U140" s="90" t="str">
        <f t="shared" si="16"/>
        <v>No</v>
      </c>
      <c r="V140" s="90" t="str">
        <f t="shared" si="18"/>
        <v>No</v>
      </c>
    </row>
    <row r="141" spans="1:22" ht="15.75">
      <c r="A141" s="20" t="s">
        <v>1314</v>
      </c>
      <c r="B141" s="20" t="s">
        <v>794</v>
      </c>
      <c r="C141" s="20" t="s">
        <v>830</v>
      </c>
      <c r="D141" s="19" t="s">
        <v>1315</v>
      </c>
      <c r="E141" s="19" t="s">
        <v>1312</v>
      </c>
      <c r="F141" s="20" t="s">
        <v>469</v>
      </c>
      <c r="G141" s="20"/>
      <c r="H141" s="20"/>
      <c r="I141" s="20" t="s">
        <v>469</v>
      </c>
      <c r="J141" s="20" t="s">
        <v>1314</v>
      </c>
      <c r="K141" s="20" t="e">
        <v>#N/A</v>
      </c>
      <c r="L141" s="20" t="s">
        <v>1315</v>
      </c>
      <c r="M141" s="20">
        <v>0</v>
      </c>
      <c r="N141" s="20">
        <v>3</v>
      </c>
      <c r="O141" s="20" t="e">
        <v>#N/A</v>
      </c>
      <c r="P141" s="20" t="s">
        <v>1316</v>
      </c>
      <c r="Q141" s="20" t="s">
        <v>993</v>
      </c>
      <c r="R141" s="20" t="s">
        <v>1312</v>
      </c>
      <c r="S141" s="20" t="s">
        <v>38</v>
      </c>
      <c r="T141" s="90" t="str">
        <f t="shared" si="17"/>
        <v>No</v>
      </c>
      <c r="U141" s="90" t="str">
        <f t="shared" si="16"/>
        <v>No</v>
      </c>
      <c r="V141" s="90" t="str">
        <f t="shared" si="18"/>
        <v>No</v>
      </c>
    </row>
    <row r="142" spans="1:22" ht="15.75">
      <c r="A142" s="20" t="s">
        <v>1317</v>
      </c>
      <c r="B142" s="20" t="s">
        <v>794</v>
      </c>
      <c r="C142" s="20" t="s">
        <v>830</v>
      </c>
      <c r="D142" s="19" t="s">
        <v>1318</v>
      </c>
      <c r="E142" s="19" t="s">
        <v>1271</v>
      </c>
      <c r="F142" s="20" t="s">
        <v>395</v>
      </c>
      <c r="G142" s="20"/>
      <c r="H142" s="20"/>
      <c r="I142" s="20" t="s">
        <v>379</v>
      </c>
      <c r="J142" s="20" t="s">
        <v>1317</v>
      </c>
      <c r="K142" s="20" t="e">
        <v>#N/A</v>
      </c>
      <c r="L142" s="20" t="s">
        <v>1318</v>
      </c>
      <c r="M142" s="20">
        <v>0</v>
      </c>
      <c r="N142" s="20">
        <v>3</v>
      </c>
      <c r="O142" s="20" t="e">
        <v>#N/A</v>
      </c>
      <c r="P142" s="20" t="e">
        <v>#N/A</v>
      </c>
      <c r="Q142" s="20" t="s">
        <v>1319</v>
      </c>
      <c r="R142" s="20" t="s">
        <v>1271</v>
      </c>
      <c r="S142" s="20" t="s">
        <v>38</v>
      </c>
      <c r="T142" s="90" t="str">
        <f t="shared" si="17"/>
        <v>No</v>
      </c>
      <c r="U142" s="90" t="str">
        <f t="shared" si="16"/>
        <v>No</v>
      </c>
      <c r="V142" s="90" t="str">
        <f t="shared" si="18"/>
        <v>Yes</v>
      </c>
    </row>
    <row r="143" spans="1:22" ht="15.75">
      <c r="A143" s="20" t="s">
        <v>1320</v>
      </c>
      <c r="B143" s="20" t="s">
        <v>794</v>
      </c>
      <c r="C143" s="20" t="s">
        <v>830</v>
      </c>
      <c r="D143" s="19" t="s">
        <v>1321</v>
      </c>
      <c r="E143" s="19" t="s">
        <v>385</v>
      </c>
      <c r="F143" s="20" t="s">
        <v>418</v>
      </c>
      <c r="G143" s="20"/>
      <c r="H143" s="20"/>
      <c r="I143" s="20" t="s">
        <v>395</v>
      </c>
      <c r="J143" s="20" t="s">
        <v>1320</v>
      </c>
      <c r="K143" s="20" t="e">
        <v>#N/A</v>
      </c>
      <c r="L143" s="20" t="s">
        <v>1322</v>
      </c>
      <c r="M143" s="20">
        <v>0</v>
      </c>
      <c r="N143" s="20">
        <v>3</v>
      </c>
      <c r="O143" s="20" t="e">
        <v>#N/A</v>
      </c>
      <c r="P143" s="20" t="e">
        <v>#N/A</v>
      </c>
      <c r="Q143" s="20" t="e">
        <v>#N/A</v>
      </c>
      <c r="R143" s="20" t="e">
        <v>#N/A</v>
      </c>
      <c r="S143" s="20" t="s">
        <v>38</v>
      </c>
      <c r="T143" s="90" t="str">
        <f t="shared" si="17"/>
        <v>Yes</v>
      </c>
      <c r="U143" s="90" t="s">
        <v>38</v>
      </c>
      <c r="V143" s="90" t="str">
        <f t="shared" si="18"/>
        <v>Yes</v>
      </c>
    </row>
    <row r="144" spans="1:22" ht="30">
      <c r="A144" s="20" t="s">
        <v>1323</v>
      </c>
      <c r="B144" s="20" t="s">
        <v>794</v>
      </c>
      <c r="C144" s="20" t="s">
        <v>830</v>
      </c>
      <c r="D144" s="19" t="s">
        <v>1324</v>
      </c>
      <c r="E144" s="19" t="s">
        <v>1325</v>
      </c>
      <c r="F144" s="20" t="s">
        <v>469</v>
      </c>
      <c r="G144" s="20"/>
      <c r="H144" s="20"/>
      <c r="I144" s="20" t="s">
        <v>469</v>
      </c>
      <c r="J144" s="20" t="s">
        <v>1323</v>
      </c>
      <c r="K144" s="20" t="e">
        <v>#N/A</v>
      </c>
      <c r="L144" s="20" t="s">
        <v>1324</v>
      </c>
      <c r="M144" s="20">
        <v>0</v>
      </c>
      <c r="N144" s="20">
        <v>3</v>
      </c>
      <c r="O144" s="20" t="e">
        <v>#N/A</v>
      </c>
      <c r="P144" s="20" t="s">
        <v>1326</v>
      </c>
      <c r="Q144" s="20" t="s">
        <v>1266</v>
      </c>
      <c r="R144" s="20" t="s">
        <v>1325</v>
      </c>
      <c r="S144" s="20" t="s">
        <v>38</v>
      </c>
      <c r="T144" s="90" t="str">
        <f t="shared" si="17"/>
        <v>No</v>
      </c>
      <c r="U144" s="90" t="str">
        <f t="shared" si="16"/>
        <v>No</v>
      </c>
      <c r="V144" s="90" t="str">
        <f t="shared" si="18"/>
        <v>No</v>
      </c>
    </row>
    <row r="145" spans="1:22" ht="15.75">
      <c r="A145" s="20" t="s">
        <v>1327</v>
      </c>
      <c r="B145" s="20" t="s">
        <v>794</v>
      </c>
      <c r="C145" s="20" t="s">
        <v>830</v>
      </c>
      <c r="D145" s="19" t="s">
        <v>1328</v>
      </c>
      <c r="E145" s="19" t="s">
        <v>1325</v>
      </c>
      <c r="F145" s="20" t="s">
        <v>469</v>
      </c>
      <c r="G145" s="20"/>
      <c r="H145" s="20"/>
      <c r="I145" s="20" t="s">
        <v>469</v>
      </c>
      <c r="J145" s="20" t="s">
        <v>1327</v>
      </c>
      <c r="K145" s="20" t="e">
        <v>#N/A</v>
      </c>
      <c r="L145" s="20" t="s">
        <v>1328</v>
      </c>
      <c r="M145" s="20">
        <v>0</v>
      </c>
      <c r="N145" s="20">
        <v>3</v>
      </c>
      <c r="O145" s="20" t="e">
        <v>#N/A</v>
      </c>
      <c r="P145" s="20" t="s">
        <v>1329</v>
      </c>
      <c r="Q145" s="20" t="s">
        <v>993</v>
      </c>
      <c r="R145" s="20" t="s">
        <v>1325</v>
      </c>
      <c r="S145" s="20" t="s">
        <v>38</v>
      </c>
      <c r="T145" s="90" t="str">
        <f t="shared" si="17"/>
        <v>No</v>
      </c>
      <c r="U145" s="90" t="str">
        <f t="shared" si="16"/>
        <v>No</v>
      </c>
      <c r="V145" s="90" t="str">
        <f t="shared" si="18"/>
        <v>No</v>
      </c>
    </row>
    <row r="146" spans="1:22" ht="15.75">
      <c r="A146" s="20" t="s">
        <v>1330</v>
      </c>
      <c r="B146" s="20" t="s">
        <v>794</v>
      </c>
      <c r="C146" s="20" t="s">
        <v>830</v>
      </c>
      <c r="D146" s="19" t="s">
        <v>1331</v>
      </c>
      <c r="E146" s="19" t="s">
        <v>385</v>
      </c>
      <c r="F146" s="20" t="s">
        <v>379</v>
      </c>
      <c r="G146" s="20"/>
      <c r="H146" s="20"/>
      <c r="I146" s="20" t="s">
        <v>379</v>
      </c>
      <c r="J146" s="20" t="s">
        <v>1330</v>
      </c>
      <c r="K146" s="20" t="e">
        <v>#N/A</v>
      </c>
      <c r="L146" s="20" t="s">
        <v>1332</v>
      </c>
      <c r="M146" s="20">
        <v>0</v>
      </c>
      <c r="N146" s="20">
        <v>3</v>
      </c>
      <c r="O146" s="20" t="e">
        <v>#N/A</v>
      </c>
      <c r="P146" s="20" t="e">
        <v>#N/A</v>
      </c>
      <c r="Q146" s="20" t="s">
        <v>1333</v>
      </c>
      <c r="R146" s="20" t="e">
        <v>#N/A</v>
      </c>
      <c r="S146" s="20" t="s">
        <v>38</v>
      </c>
      <c r="T146" s="90" t="str">
        <f t="shared" si="17"/>
        <v>Yes</v>
      </c>
      <c r="U146" s="90" t="s">
        <v>38</v>
      </c>
      <c r="V146" s="90" t="str">
        <f t="shared" si="18"/>
        <v>No</v>
      </c>
    </row>
    <row r="147" spans="1:22" ht="15.75">
      <c r="A147" s="20" t="s">
        <v>1334</v>
      </c>
      <c r="B147" s="20" t="s">
        <v>794</v>
      </c>
      <c r="C147" s="20" t="s">
        <v>830</v>
      </c>
      <c r="D147" s="19" t="s">
        <v>1335</v>
      </c>
      <c r="E147" s="19" t="s">
        <v>385</v>
      </c>
      <c r="F147" s="20" t="s">
        <v>418</v>
      </c>
      <c r="G147" s="20"/>
      <c r="H147" s="20"/>
      <c r="I147" s="20" t="s">
        <v>395</v>
      </c>
      <c r="J147" s="20" t="s">
        <v>1334</v>
      </c>
      <c r="K147" s="20" t="e">
        <v>#N/A</v>
      </c>
      <c r="L147" s="20" t="s">
        <v>1336</v>
      </c>
      <c r="M147" s="20">
        <v>0</v>
      </c>
      <c r="N147" s="20">
        <v>3</v>
      </c>
      <c r="O147" s="20" t="e">
        <v>#N/A</v>
      </c>
      <c r="P147" s="20" t="e">
        <v>#N/A</v>
      </c>
      <c r="Q147" s="20" t="e">
        <v>#N/A</v>
      </c>
      <c r="R147" s="20" t="e">
        <v>#N/A</v>
      </c>
      <c r="S147" s="20" t="s">
        <v>38</v>
      </c>
      <c r="T147" s="90" t="str">
        <f t="shared" si="17"/>
        <v>Yes</v>
      </c>
      <c r="U147" s="90" t="s">
        <v>38</v>
      </c>
      <c r="V147" s="90" t="str">
        <f t="shared" si="18"/>
        <v>Yes</v>
      </c>
    </row>
    <row r="148" spans="1:22" ht="15.75">
      <c r="A148" s="20" t="s">
        <v>1337</v>
      </c>
      <c r="B148" s="20" t="s">
        <v>794</v>
      </c>
      <c r="C148" s="20" t="s">
        <v>830</v>
      </c>
      <c r="D148" s="19" t="s">
        <v>1338</v>
      </c>
      <c r="E148" s="19" t="s">
        <v>1339</v>
      </c>
      <c r="F148" s="20" t="s">
        <v>469</v>
      </c>
      <c r="G148" s="20"/>
      <c r="H148" s="20"/>
      <c r="I148" s="20" t="s">
        <v>469</v>
      </c>
      <c r="J148" s="20" t="s">
        <v>1337</v>
      </c>
      <c r="K148" s="20" t="e">
        <v>#N/A</v>
      </c>
      <c r="L148" s="20" t="s">
        <v>1338</v>
      </c>
      <c r="M148" s="20">
        <v>0</v>
      </c>
      <c r="N148" s="20">
        <v>3</v>
      </c>
      <c r="O148" s="20" t="e">
        <v>#N/A</v>
      </c>
      <c r="P148" s="20" t="s">
        <v>1340</v>
      </c>
      <c r="Q148" s="20" t="s">
        <v>993</v>
      </c>
      <c r="R148" s="20" t="s">
        <v>1339</v>
      </c>
      <c r="S148" s="20" t="s">
        <v>38</v>
      </c>
      <c r="T148" s="90" t="str">
        <f t="shared" si="17"/>
        <v>No</v>
      </c>
      <c r="U148" s="90" t="str">
        <f t="shared" si="16"/>
        <v>No</v>
      </c>
      <c r="V148" s="90" t="str">
        <f t="shared" si="18"/>
        <v>No</v>
      </c>
    </row>
    <row r="149" spans="1:22" ht="30">
      <c r="A149" s="20" t="s">
        <v>1341</v>
      </c>
      <c r="B149" s="20" t="s">
        <v>794</v>
      </c>
      <c r="C149" s="20" t="s">
        <v>830</v>
      </c>
      <c r="D149" s="19" t="s">
        <v>1342</v>
      </c>
      <c r="E149" s="19" t="s">
        <v>1339</v>
      </c>
      <c r="F149" s="20" t="s">
        <v>469</v>
      </c>
      <c r="G149" s="20"/>
      <c r="H149" s="20"/>
      <c r="I149" s="20" t="s">
        <v>469</v>
      </c>
      <c r="J149" s="20" t="s">
        <v>1341</v>
      </c>
      <c r="K149" s="20" t="e">
        <v>#N/A</v>
      </c>
      <c r="L149" s="20" t="s">
        <v>1342</v>
      </c>
      <c r="M149" s="20">
        <v>0</v>
      </c>
      <c r="N149" s="20">
        <v>3</v>
      </c>
      <c r="O149" s="20" t="e">
        <v>#N/A</v>
      </c>
      <c r="P149" s="20" t="s">
        <v>1343</v>
      </c>
      <c r="Q149" s="20" t="s">
        <v>1266</v>
      </c>
      <c r="R149" s="20" t="s">
        <v>1339</v>
      </c>
      <c r="S149" s="20" t="s">
        <v>38</v>
      </c>
      <c r="T149" s="90" t="str">
        <f t="shared" si="17"/>
        <v>No</v>
      </c>
      <c r="U149" s="90" t="str">
        <f t="shared" si="16"/>
        <v>No</v>
      </c>
      <c r="V149" s="90" t="str">
        <f t="shared" si="18"/>
        <v>No</v>
      </c>
    </row>
    <row r="150" spans="1:22" ht="15.75">
      <c r="A150" s="20" t="s">
        <v>1344</v>
      </c>
      <c r="B150" s="20" t="s">
        <v>794</v>
      </c>
      <c r="C150" s="20" t="s">
        <v>830</v>
      </c>
      <c r="D150" s="19" t="s">
        <v>1345</v>
      </c>
      <c r="E150" s="19" t="s">
        <v>1271</v>
      </c>
      <c r="F150" s="20" t="s">
        <v>379</v>
      </c>
      <c r="G150" s="20"/>
      <c r="H150" s="20"/>
      <c r="I150" s="20" t="s">
        <v>379</v>
      </c>
      <c r="J150" s="20" t="s">
        <v>1344</v>
      </c>
      <c r="K150" s="20" t="e">
        <v>#N/A</v>
      </c>
      <c r="L150" s="20" t="s">
        <v>1345</v>
      </c>
      <c r="M150" s="20">
        <v>0</v>
      </c>
      <c r="N150" s="20">
        <v>3</v>
      </c>
      <c r="O150" s="20" t="e">
        <v>#N/A</v>
      </c>
      <c r="P150" s="20" t="e">
        <v>#N/A</v>
      </c>
      <c r="Q150" s="20" t="s">
        <v>1346</v>
      </c>
      <c r="R150" s="20" t="s">
        <v>1271</v>
      </c>
      <c r="S150" s="20" t="s">
        <v>38</v>
      </c>
      <c r="T150" s="90" t="str">
        <f t="shared" si="17"/>
        <v>No</v>
      </c>
      <c r="U150" s="90" t="str">
        <f t="shared" si="16"/>
        <v>No</v>
      </c>
      <c r="V150" s="90" t="str">
        <f t="shared" si="18"/>
        <v>No</v>
      </c>
    </row>
    <row r="151" spans="1:22" ht="15.75">
      <c r="A151" s="20" t="s">
        <v>1347</v>
      </c>
      <c r="B151" s="20" t="s">
        <v>794</v>
      </c>
      <c r="C151" s="20" t="s">
        <v>830</v>
      </c>
      <c r="D151" s="19" t="s">
        <v>1348</v>
      </c>
      <c r="E151" s="19" t="s">
        <v>1271</v>
      </c>
      <c r="F151" s="20" t="s">
        <v>379</v>
      </c>
      <c r="G151" s="20"/>
      <c r="H151" s="20"/>
      <c r="I151" s="20" t="s">
        <v>379</v>
      </c>
      <c r="J151" s="20" t="s">
        <v>1347</v>
      </c>
      <c r="K151" s="20" t="e">
        <v>#N/A</v>
      </c>
      <c r="L151" s="20" t="s">
        <v>1348</v>
      </c>
      <c r="M151" s="20">
        <v>0</v>
      </c>
      <c r="N151" s="20">
        <v>3</v>
      </c>
      <c r="O151" s="20" t="e">
        <v>#N/A</v>
      </c>
      <c r="P151" s="20" t="e">
        <v>#N/A</v>
      </c>
      <c r="Q151" s="20" t="s">
        <v>1349</v>
      </c>
      <c r="R151" s="20" t="s">
        <v>1271</v>
      </c>
      <c r="S151" s="20" t="s">
        <v>38</v>
      </c>
      <c r="T151" s="90" t="str">
        <f t="shared" si="17"/>
        <v>No</v>
      </c>
      <c r="U151" s="90" t="str">
        <f t="shared" si="16"/>
        <v>No</v>
      </c>
      <c r="V151" s="90" t="str">
        <f t="shared" si="18"/>
        <v>No</v>
      </c>
    </row>
    <row r="152" spans="1:22" ht="15.75">
      <c r="A152" s="20" t="s">
        <v>1350</v>
      </c>
      <c r="B152" s="20" t="s">
        <v>794</v>
      </c>
      <c r="C152" s="20" t="s">
        <v>830</v>
      </c>
      <c r="D152" s="19" t="s">
        <v>1351</v>
      </c>
      <c r="E152" s="19" t="s">
        <v>385</v>
      </c>
      <c r="F152" s="20" t="s">
        <v>379</v>
      </c>
      <c r="G152" s="20"/>
      <c r="H152" s="20"/>
      <c r="I152" s="20" t="s">
        <v>379</v>
      </c>
      <c r="J152" s="20" t="s">
        <v>1350</v>
      </c>
      <c r="K152" s="20" t="e">
        <v>#N/A</v>
      </c>
      <c r="L152" s="20" t="s">
        <v>1351</v>
      </c>
      <c r="M152" s="20">
        <v>0</v>
      </c>
      <c r="N152" s="20">
        <v>3</v>
      </c>
      <c r="O152" s="20" t="e">
        <v>#N/A</v>
      </c>
      <c r="P152" s="20" t="e">
        <v>#N/A</v>
      </c>
      <c r="Q152" s="20" t="s">
        <v>1352</v>
      </c>
      <c r="R152" s="20" t="e">
        <v>#N/A</v>
      </c>
      <c r="S152" s="20" t="s">
        <v>38</v>
      </c>
      <c r="T152" s="90" t="str">
        <f t="shared" si="17"/>
        <v>No</v>
      </c>
      <c r="U152" s="90" t="s">
        <v>38</v>
      </c>
      <c r="V152" s="90" t="str">
        <f t="shared" si="18"/>
        <v>No</v>
      </c>
    </row>
    <row r="153" spans="1:22" ht="15.75">
      <c r="A153" s="20" t="s">
        <v>1353</v>
      </c>
      <c r="B153" s="20" t="s">
        <v>794</v>
      </c>
      <c r="C153" s="20" t="s">
        <v>830</v>
      </c>
      <c r="D153" s="19" t="s">
        <v>1354</v>
      </c>
      <c r="E153" s="19" t="s">
        <v>385</v>
      </c>
      <c r="F153" s="20" t="s">
        <v>418</v>
      </c>
      <c r="G153" s="20"/>
      <c r="H153" s="20"/>
      <c r="I153" s="20" t="s">
        <v>395</v>
      </c>
      <c r="J153" s="20" t="s">
        <v>1353</v>
      </c>
      <c r="K153" s="20" t="e">
        <v>#N/A</v>
      </c>
      <c r="L153" s="20" t="s">
        <v>1355</v>
      </c>
      <c r="M153" s="20">
        <v>0</v>
      </c>
      <c r="N153" s="20">
        <v>3</v>
      </c>
      <c r="O153" s="20" t="e">
        <v>#N/A</v>
      </c>
      <c r="P153" s="20" t="e">
        <v>#N/A</v>
      </c>
      <c r="Q153" s="20" t="e">
        <v>#N/A</v>
      </c>
      <c r="R153" s="20" t="e">
        <v>#N/A</v>
      </c>
      <c r="S153" s="20" t="s">
        <v>38</v>
      </c>
      <c r="T153" s="90" t="str">
        <f t="shared" si="17"/>
        <v>Yes</v>
      </c>
      <c r="U153" s="90" t="s">
        <v>38</v>
      </c>
      <c r="V153" s="90" t="str">
        <f t="shared" si="18"/>
        <v>Yes</v>
      </c>
    </row>
    <row r="154" spans="1:22" ht="30">
      <c r="A154" s="20" t="s">
        <v>1356</v>
      </c>
      <c r="B154" s="20" t="s">
        <v>794</v>
      </c>
      <c r="C154" s="20" t="s">
        <v>830</v>
      </c>
      <c r="D154" s="19" t="s">
        <v>1357</v>
      </c>
      <c r="E154" s="19" t="s">
        <v>1358</v>
      </c>
      <c r="F154" s="20" t="s">
        <v>469</v>
      </c>
      <c r="G154" s="20"/>
      <c r="H154" s="20"/>
      <c r="I154" s="20" t="s">
        <v>469</v>
      </c>
      <c r="J154" s="20" t="s">
        <v>1356</v>
      </c>
      <c r="K154" s="20" t="e">
        <v>#N/A</v>
      </c>
      <c r="L154" s="20" t="s">
        <v>1357</v>
      </c>
      <c r="M154" s="20">
        <v>0</v>
      </c>
      <c r="N154" s="20">
        <v>3</v>
      </c>
      <c r="O154" s="20" t="e">
        <v>#N/A</v>
      </c>
      <c r="P154" s="20" t="s">
        <v>1359</v>
      </c>
      <c r="Q154" s="20" t="s">
        <v>1266</v>
      </c>
      <c r="R154" s="20" t="s">
        <v>1358</v>
      </c>
      <c r="S154" s="20" t="s">
        <v>38</v>
      </c>
      <c r="T154" s="90" t="str">
        <f t="shared" si="17"/>
        <v>No</v>
      </c>
      <c r="U154" s="90" t="str">
        <f t="shared" si="16"/>
        <v>No</v>
      </c>
      <c r="V154" s="90" t="str">
        <f t="shared" si="18"/>
        <v>No</v>
      </c>
    </row>
    <row r="155" spans="1:22" ht="15.75">
      <c r="A155" s="20" t="s">
        <v>1360</v>
      </c>
      <c r="B155" s="20" t="s">
        <v>794</v>
      </c>
      <c r="C155" s="20" t="s">
        <v>830</v>
      </c>
      <c r="D155" s="19" t="s">
        <v>1361</v>
      </c>
      <c r="E155" s="19" t="s">
        <v>1358</v>
      </c>
      <c r="F155" s="20" t="s">
        <v>469</v>
      </c>
      <c r="G155" s="20"/>
      <c r="H155" s="20"/>
      <c r="I155" s="20" t="s">
        <v>469</v>
      </c>
      <c r="J155" s="20" t="s">
        <v>1360</v>
      </c>
      <c r="K155" s="20" t="e">
        <v>#N/A</v>
      </c>
      <c r="L155" s="20" t="s">
        <v>1361</v>
      </c>
      <c r="M155" s="20">
        <v>0</v>
      </c>
      <c r="N155" s="20">
        <v>3</v>
      </c>
      <c r="O155" s="20" t="e">
        <v>#N/A</v>
      </c>
      <c r="P155" s="20" t="s">
        <v>1362</v>
      </c>
      <c r="Q155" s="20" t="s">
        <v>993</v>
      </c>
      <c r="R155" s="20" t="s">
        <v>1358</v>
      </c>
      <c r="S155" s="20" t="s">
        <v>38</v>
      </c>
      <c r="T155" s="90" t="str">
        <f t="shared" si="17"/>
        <v>No</v>
      </c>
      <c r="U155" s="90" t="str">
        <f t="shared" si="16"/>
        <v>No</v>
      </c>
      <c r="V155" s="90" t="str">
        <f t="shared" si="18"/>
        <v>No</v>
      </c>
    </row>
    <row r="156" spans="1:22" ht="15.75">
      <c r="A156" s="20" t="s">
        <v>1363</v>
      </c>
      <c r="B156" s="20" t="s">
        <v>794</v>
      </c>
      <c r="C156" s="20" t="s">
        <v>830</v>
      </c>
      <c r="D156" s="19" t="s">
        <v>1364</v>
      </c>
      <c r="E156" s="19" t="s">
        <v>1271</v>
      </c>
      <c r="F156" s="20" t="s">
        <v>379</v>
      </c>
      <c r="G156" s="20"/>
      <c r="H156" s="20"/>
      <c r="I156" s="20" t="s">
        <v>379</v>
      </c>
      <c r="J156" s="20" t="s">
        <v>1363</v>
      </c>
      <c r="K156" s="20" t="e">
        <v>#N/A</v>
      </c>
      <c r="L156" s="20" t="s">
        <v>1364</v>
      </c>
      <c r="M156" s="20">
        <v>0</v>
      </c>
      <c r="N156" s="20">
        <v>3</v>
      </c>
      <c r="O156" s="20" t="e">
        <v>#N/A</v>
      </c>
      <c r="P156" s="20" t="e">
        <v>#N/A</v>
      </c>
      <c r="Q156" s="20" t="s">
        <v>1365</v>
      </c>
      <c r="R156" s="20" t="s">
        <v>1271</v>
      </c>
      <c r="S156" s="20" t="s">
        <v>38</v>
      </c>
      <c r="T156" s="90" t="str">
        <f t="shared" si="17"/>
        <v>No</v>
      </c>
      <c r="U156" s="90" t="str">
        <f t="shared" si="16"/>
        <v>No</v>
      </c>
      <c r="V156" s="90" t="str">
        <f t="shared" si="18"/>
        <v>No</v>
      </c>
    </row>
    <row r="157" spans="1:22" ht="15.75">
      <c r="A157" s="20" t="s">
        <v>1366</v>
      </c>
      <c r="B157" s="20" t="s">
        <v>794</v>
      </c>
      <c r="C157" s="20" t="s">
        <v>830</v>
      </c>
      <c r="D157" s="19" t="s">
        <v>1367</v>
      </c>
      <c r="E157" s="19" t="s">
        <v>1271</v>
      </c>
      <c r="F157" s="20" t="s">
        <v>379</v>
      </c>
      <c r="G157" s="20"/>
      <c r="H157" s="20"/>
      <c r="I157" s="20" t="s">
        <v>379</v>
      </c>
      <c r="J157" s="20" t="s">
        <v>1366</v>
      </c>
      <c r="K157" s="20" t="e">
        <v>#N/A</v>
      </c>
      <c r="L157" s="20" t="s">
        <v>1367</v>
      </c>
      <c r="M157" s="20">
        <v>0</v>
      </c>
      <c r="N157" s="20">
        <v>3</v>
      </c>
      <c r="O157" s="20" t="e">
        <v>#N/A</v>
      </c>
      <c r="P157" s="20" t="e">
        <v>#N/A</v>
      </c>
      <c r="Q157" s="20" t="s">
        <v>1368</v>
      </c>
      <c r="R157" s="20" t="s">
        <v>1271</v>
      </c>
      <c r="S157" s="20" t="s">
        <v>38</v>
      </c>
      <c r="T157" s="90" t="str">
        <f t="shared" si="17"/>
        <v>No</v>
      </c>
      <c r="U157" s="90" t="str">
        <f t="shared" si="16"/>
        <v>No</v>
      </c>
      <c r="V157" s="90" t="str">
        <f t="shared" si="18"/>
        <v>No</v>
      </c>
    </row>
    <row r="158" spans="1:22" ht="15.75">
      <c r="A158" s="20" t="s">
        <v>1369</v>
      </c>
      <c r="B158" s="20" t="s">
        <v>794</v>
      </c>
      <c r="C158" s="20" t="s">
        <v>830</v>
      </c>
      <c r="D158" s="19" t="s">
        <v>1370</v>
      </c>
      <c r="E158" s="19" t="s">
        <v>385</v>
      </c>
      <c r="F158" s="20" t="s">
        <v>1371</v>
      </c>
      <c r="G158" s="20"/>
      <c r="H158" s="20"/>
      <c r="I158" s="20" t="s">
        <v>379</v>
      </c>
      <c r="J158" s="20" t="s">
        <v>1369</v>
      </c>
      <c r="K158" s="20" t="e">
        <v>#N/A</v>
      </c>
      <c r="L158" s="20" t="s">
        <v>1370</v>
      </c>
      <c r="M158" s="20">
        <v>0</v>
      </c>
      <c r="N158" s="20">
        <v>3</v>
      </c>
      <c r="O158" s="20" t="e">
        <v>#N/A</v>
      </c>
      <c r="P158" s="20" t="e">
        <v>#N/A</v>
      </c>
      <c r="Q158" s="20" t="s">
        <v>1372</v>
      </c>
      <c r="R158" s="20" t="e">
        <v>#N/A</v>
      </c>
      <c r="S158" s="20" t="s">
        <v>38</v>
      </c>
      <c r="T158" s="90" t="str">
        <f t="shared" si="17"/>
        <v>No</v>
      </c>
      <c r="U158" s="90" t="s">
        <v>38</v>
      </c>
      <c r="V158" s="90" t="str">
        <f t="shared" si="18"/>
        <v>Yes</v>
      </c>
    </row>
    <row r="159" spans="1:22" ht="15.75">
      <c r="A159" s="20" t="s">
        <v>1373</v>
      </c>
      <c r="B159" s="20" t="s">
        <v>794</v>
      </c>
      <c r="C159" s="20" t="s">
        <v>830</v>
      </c>
      <c r="D159" s="19" t="s">
        <v>1374</v>
      </c>
      <c r="E159" s="19" t="s">
        <v>1271</v>
      </c>
      <c r="F159" s="20" t="s">
        <v>379</v>
      </c>
      <c r="G159" s="20"/>
      <c r="H159" s="20"/>
      <c r="I159" s="20" t="s">
        <v>379</v>
      </c>
      <c r="J159" s="20" t="s">
        <v>1373</v>
      </c>
      <c r="K159" s="20" t="e">
        <v>#N/A</v>
      </c>
      <c r="L159" s="20" t="s">
        <v>1374</v>
      </c>
      <c r="M159" s="20">
        <v>0</v>
      </c>
      <c r="N159" s="20">
        <v>3</v>
      </c>
      <c r="O159" s="20" t="e">
        <v>#N/A</v>
      </c>
      <c r="P159" s="20" t="e">
        <v>#N/A</v>
      </c>
      <c r="Q159" s="20" t="s">
        <v>1375</v>
      </c>
      <c r="R159" s="20" t="s">
        <v>1271</v>
      </c>
      <c r="S159" s="20" t="s">
        <v>38</v>
      </c>
      <c r="T159" s="90" t="str">
        <f t="shared" si="17"/>
        <v>No</v>
      </c>
      <c r="U159" s="90" t="str">
        <f t="shared" si="16"/>
        <v>No</v>
      </c>
      <c r="V159" s="90" t="str">
        <f t="shared" si="18"/>
        <v>No</v>
      </c>
    </row>
    <row r="160" spans="1:22" ht="15.75">
      <c r="A160" s="20" t="s">
        <v>1376</v>
      </c>
      <c r="B160" s="20" t="s">
        <v>794</v>
      </c>
      <c r="C160" s="20" t="s">
        <v>830</v>
      </c>
      <c r="D160" s="19" t="s">
        <v>1377</v>
      </c>
      <c r="E160" s="19" t="s">
        <v>1271</v>
      </c>
      <c r="F160" s="20" t="s">
        <v>379</v>
      </c>
      <c r="G160" s="20"/>
      <c r="H160" s="20"/>
      <c r="I160" s="20" t="s">
        <v>379</v>
      </c>
      <c r="J160" s="20" t="s">
        <v>1376</v>
      </c>
      <c r="K160" s="20" t="e">
        <v>#N/A</v>
      </c>
      <c r="L160" s="20" t="s">
        <v>1377</v>
      </c>
      <c r="M160" s="20">
        <v>0</v>
      </c>
      <c r="N160" s="20">
        <v>3</v>
      </c>
      <c r="O160" s="20" t="e">
        <v>#N/A</v>
      </c>
      <c r="P160" s="20" t="e">
        <v>#N/A</v>
      </c>
      <c r="Q160" s="20" t="s">
        <v>1378</v>
      </c>
      <c r="R160" s="20" t="s">
        <v>1271</v>
      </c>
      <c r="S160" s="20" t="s">
        <v>38</v>
      </c>
      <c r="T160" s="90" t="str">
        <f t="shared" si="17"/>
        <v>No</v>
      </c>
      <c r="U160" s="90" t="str">
        <f t="shared" si="16"/>
        <v>No</v>
      </c>
      <c r="V160" s="90" t="str">
        <f t="shared" si="18"/>
        <v>No</v>
      </c>
    </row>
    <row r="161" spans="1:22" ht="15.75">
      <c r="A161" s="20" t="s">
        <v>1379</v>
      </c>
      <c r="B161" s="20" t="s">
        <v>794</v>
      </c>
      <c r="C161" s="20" t="s">
        <v>830</v>
      </c>
      <c r="D161" s="19" t="s">
        <v>1380</v>
      </c>
      <c r="E161" s="19" t="s">
        <v>385</v>
      </c>
      <c r="F161" s="20" t="s">
        <v>418</v>
      </c>
      <c r="G161" s="20"/>
      <c r="H161" s="20"/>
      <c r="I161" s="20" t="s">
        <v>395</v>
      </c>
      <c r="J161" s="20" t="s">
        <v>1379</v>
      </c>
      <c r="K161" s="20" t="e">
        <v>#N/A</v>
      </c>
      <c r="L161" s="20" t="s">
        <v>1381</v>
      </c>
      <c r="M161" s="20">
        <v>0</v>
      </c>
      <c r="N161" s="20">
        <v>3</v>
      </c>
      <c r="O161" s="20" t="e">
        <v>#N/A</v>
      </c>
      <c r="P161" s="20" t="e">
        <v>#N/A</v>
      </c>
      <c r="Q161" s="20" t="e">
        <v>#N/A</v>
      </c>
      <c r="R161" s="20" t="e">
        <v>#N/A</v>
      </c>
      <c r="S161" s="20" t="s">
        <v>38</v>
      </c>
      <c r="T161" s="90" t="str">
        <f t="shared" si="17"/>
        <v>Yes</v>
      </c>
      <c r="U161" s="90" t="s">
        <v>38</v>
      </c>
      <c r="V161" s="90" t="str">
        <f t="shared" si="18"/>
        <v>Yes</v>
      </c>
    </row>
    <row r="162" spans="1:22" ht="30">
      <c r="A162" s="20" t="s">
        <v>1382</v>
      </c>
      <c r="B162" s="20" t="s">
        <v>794</v>
      </c>
      <c r="C162" s="20" t="s">
        <v>830</v>
      </c>
      <c r="D162" s="19" t="s">
        <v>1383</v>
      </c>
      <c r="E162" s="19" t="s">
        <v>1384</v>
      </c>
      <c r="F162" s="20" t="s">
        <v>469</v>
      </c>
      <c r="G162" s="20"/>
      <c r="H162" s="20"/>
      <c r="I162" s="20" t="s">
        <v>469</v>
      </c>
      <c r="J162" s="20" t="s">
        <v>1382</v>
      </c>
      <c r="K162" s="20" t="e">
        <v>#N/A</v>
      </c>
      <c r="L162" s="20" t="s">
        <v>1383</v>
      </c>
      <c r="M162" s="20">
        <v>0</v>
      </c>
      <c r="N162" s="20">
        <v>3</v>
      </c>
      <c r="O162" s="20" t="e">
        <v>#N/A</v>
      </c>
      <c r="P162" s="20" t="s">
        <v>1385</v>
      </c>
      <c r="Q162" s="20" t="s">
        <v>1266</v>
      </c>
      <c r="R162" s="20" t="s">
        <v>1384</v>
      </c>
      <c r="S162" s="20" t="s">
        <v>38</v>
      </c>
      <c r="T162" s="90" t="str">
        <f t="shared" si="17"/>
        <v>No</v>
      </c>
      <c r="U162" s="90" t="str">
        <f t="shared" si="16"/>
        <v>No</v>
      </c>
      <c r="V162" s="90" t="str">
        <f t="shared" si="18"/>
        <v>No</v>
      </c>
    </row>
    <row r="163" spans="1:22" ht="15.75">
      <c r="A163" s="20" t="s">
        <v>1386</v>
      </c>
      <c r="B163" s="20" t="s">
        <v>794</v>
      </c>
      <c r="C163" s="20" t="s">
        <v>830</v>
      </c>
      <c r="D163" s="19" t="s">
        <v>1387</v>
      </c>
      <c r="E163" s="19" t="s">
        <v>1384</v>
      </c>
      <c r="F163" s="20" t="s">
        <v>469</v>
      </c>
      <c r="G163" s="20"/>
      <c r="H163" s="20"/>
      <c r="I163" s="20" t="s">
        <v>469</v>
      </c>
      <c r="J163" s="20" t="s">
        <v>1386</v>
      </c>
      <c r="K163" s="20" t="e">
        <v>#N/A</v>
      </c>
      <c r="L163" s="20" t="s">
        <v>1387</v>
      </c>
      <c r="M163" s="20">
        <v>0</v>
      </c>
      <c r="N163" s="20">
        <v>3</v>
      </c>
      <c r="O163" s="20" t="e">
        <v>#N/A</v>
      </c>
      <c r="P163" s="20" t="s">
        <v>1388</v>
      </c>
      <c r="Q163" s="20" t="s">
        <v>993</v>
      </c>
      <c r="R163" s="20" t="s">
        <v>1384</v>
      </c>
      <c r="S163" s="20" t="s">
        <v>38</v>
      </c>
      <c r="T163" s="90" t="str">
        <f t="shared" si="17"/>
        <v>No</v>
      </c>
      <c r="U163" s="90" t="str">
        <f t="shared" si="16"/>
        <v>No</v>
      </c>
      <c r="V163" s="90" t="str">
        <f t="shared" si="18"/>
        <v>No</v>
      </c>
    </row>
    <row r="164" spans="1:22" ht="30">
      <c r="A164" s="20" t="s">
        <v>1389</v>
      </c>
      <c r="B164" s="20" t="s">
        <v>794</v>
      </c>
      <c r="C164" s="20" t="s">
        <v>830</v>
      </c>
      <c r="D164" s="19" t="s">
        <v>1390</v>
      </c>
      <c r="E164" s="19" t="s">
        <v>1271</v>
      </c>
      <c r="F164" s="20" t="s">
        <v>379</v>
      </c>
      <c r="G164" s="20"/>
      <c r="H164" s="20"/>
      <c r="I164" s="20" t="s">
        <v>379</v>
      </c>
      <c r="J164" s="20" t="s">
        <v>1389</v>
      </c>
      <c r="K164" s="20" t="e">
        <v>#N/A</v>
      </c>
      <c r="L164" s="20" t="s">
        <v>1390</v>
      </c>
      <c r="M164" s="20">
        <v>0</v>
      </c>
      <c r="N164" s="20">
        <v>3</v>
      </c>
      <c r="O164" s="20" t="e">
        <v>#N/A</v>
      </c>
      <c r="P164" s="20" t="e">
        <v>#N/A</v>
      </c>
      <c r="Q164" s="20" t="s">
        <v>1391</v>
      </c>
      <c r="R164" s="20" t="s">
        <v>1271</v>
      </c>
      <c r="S164" s="20" t="s">
        <v>38</v>
      </c>
      <c r="T164" s="90" t="str">
        <f t="shared" si="17"/>
        <v>No</v>
      </c>
      <c r="U164" s="90" t="str">
        <f t="shared" si="16"/>
        <v>No</v>
      </c>
      <c r="V164" s="90" t="str">
        <f t="shared" si="18"/>
        <v>No</v>
      </c>
    </row>
    <row r="165" spans="1:22" ht="30">
      <c r="A165" s="20" t="s">
        <v>1392</v>
      </c>
      <c r="B165" s="20" t="s">
        <v>794</v>
      </c>
      <c r="C165" s="20" t="s">
        <v>830</v>
      </c>
      <c r="D165" s="19" t="s">
        <v>1393</v>
      </c>
      <c r="E165" s="19" t="s">
        <v>1271</v>
      </c>
      <c r="F165" s="20" t="s">
        <v>379</v>
      </c>
      <c r="G165" s="20"/>
      <c r="H165" s="20"/>
      <c r="I165" s="20" t="s">
        <v>379</v>
      </c>
      <c r="J165" s="20" t="s">
        <v>1392</v>
      </c>
      <c r="K165" s="20" t="e">
        <v>#N/A</v>
      </c>
      <c r="L165" s="20" t="s">
        <v>1394</v>
      </c>
      <c r="M165" s="20">
        <v>0</v>
      </c>
      <c r="N165" s="20">
        <v>3</v>
      </c>
      <c r="O165" s="20" t="e">
        <v>#N/A</v>
      </c>
      <c r="P165" s="20" t="e">
        <v>#N/A</v>
      </c>
      <c r="Q165" s="20" t="s">
        <v>1395</v>
      </c>
      <c r="R165" s="20" t="s">
        <v>1271</v>
      </c>
      <c r="S165" s="20" t="s">
        <v>38</v>
      </c>
      <c r="T165" s="90" t="str">
        <f t="shared" si="17"/>
        <v>Yes</v>
      </c>
      <c r="U165" s="90" t="str">
        <f t="shared" si="16"/>
        <v>No</v>
      </c>
      <c r="V165" s="90" t="str">
        <f t="shared" si="18"/>
        <v>No</v>
      </c>
    </row>
    <row r="166" spans="1:22" ht="30">
      <c r="A166" s="20" t="s">
        <v>1396</v>
      </c>
      <c r="B166" s="20" t="s">
        <v>794</v>
      </c>
      <c r="C166" s="20" t="s">
        <v>830</v>
      </c>
      <c r="D166" s="19" t="s">
        <v>1397</v>
      </c>
      <c r="E166" s="19" t="s">
        <v>1271</v>
      </c>
      <c r="F166" s="20" t="s">
        <v>379</v>
      </c>
      <c r="G166" s="20"/>
      <c r="H166" s="20"/>
      <c r="I166" s="20" t="s">
        <v>379</v>
      </c>
      <c r="J166" s="20" t="s">
        <v>1396</v>
      </c>
      <c r="K166" s="20" t="e">
        <v>#N/A</v>
      </c>
      <c r="L166" s="20" t="s">
        <v>1397</v>
      </c>
      <c r="M166" s="20">
        <v>0</v>
      </c>
      <c r="N166" s="20">
        <v>3</v>
      </c>
      <c r="O166" s="20" t="e">
        <v>#N/A</v>
      </c>
      <c r="P166" s="20" t="e">
        <v>#N/A</v>
      </c>
      <c r="Q166" s="20" t="s">
        <v>1398</v>
      </c>
      <c r="R166" s="20" t="s">
        <v>1271</v>
      </c>
      <c r="S166" s="20" t="s">
        <v>38</v>
      </c>
      <c r="T166" s="90" t="str">
        <f t="shared" si="17"/>
        <v>No</v>
      </c>
      <c r="U166" s="90" t="str">
        <f t="shared" si="16"/>
        <v>No</v>
      </c>
      <c r="V166" s="90" t="str">
        <f t="shared" si="18"/>
        <v>No</v>
      </c>
    </row>
    <row r="167" spans="1:22" ht="30">
      <c r="A167" s="20" t="s">
        <v>1399</v>
      </c>
      <c r="B167" s="20" t="s">
        <v>794</v>
      </c>
      <c r="C167" s="20" t="s">
        <v>830</v>
      </c>
      <c r="D167" s="19" t="s">
        <v>1400</v>
      </c>
      <c r="E167" s="19" t="s">
        <v>1271</v>
      </c>
      <c r="F167" s="20" t="s">
        <v>379</v>
      </c>
      <c r="G167" s="20"/>
      <c r="H167" s="20"/>
      <c r="I167" s="20" t="s">
        <v>379</v>
      </c>
      <c r="J167" s="20" t="s">
        <v>1399</v>
      </c>
      <c r="K167" s="20" t="e">
        <v>#N/A</v>
      </c>
      <c r="L167" s="20" t="s">
        <v>1400</v>
      </c>
      <c r="M167" s="20">
        <v>0</v>
      </c>
      <c r="N167" s="20">
        <v>3</v>
      </c>
      <c r="O167" s="20" t="e">
        <v>#N/A</v>
      </c>
      <c r="P167" s="20" t="e">
        <v>#N/A</v>
      </c>
      <c r="Q167" s="20" t="s">
        <v>1401</v>
      </c>
      <c r="R167" s="20" t="s">
        <v>1271</v>
      </c>
      <c r="S167" s="20" t="s">
        <v>38</v>
      </c>
      <c r="T167" s="90" t="str">
        <f t="shared" si="17"/>
        <v>No</v>
      </c>
      <c r="U167" s="90" t="str">
        <f t="shared" si="16"/>
        <v>No</v>
      </c>
      <c r="V167" s="90" t="str">
        <f t="shared" si="18"/>
        <v>No</v>
      </c>
    </row>
    <row r="168" spans="1:22" ht="15.75">
      <c r="A168" s="20" t="s">
        <v>1402</v>
      </c>
      <c r="B168" s="20" t="s">
        <v>794</v>
      </c>
      <c r="C168" s="20" t="s">
        <v>830</v>
      </c>
      <c r="D168" s="19" t="s">
        <v>1403</v>
      </c>
      <c r="E168" s="19" t="s">
        <v>385</v>
      </c>
      <c r="F168" s="20" t="s">
        <v>418</v>
      </c>
      <c r="G168" s="20"/>
      <c r="H168" s="20"/>
      <c r="I168" s="20" t="s">
        <v>395</v>
      </c>
      <c r="J168" s="20" t="s">
        <v>1402</v>
      </c>
      <c r="K168" s="20" t="e">
        <v>#N/A</v>
      </c>
      <c r="L168" s="20" t="s">
        <v>1404</v>
      </c>
      <c r="M168" s="20">
        <v>0</v>
      </c>
      <c r="N168" s="20">
        <v>3</v>
      </c>
      <c r="O168" s="20" t="e">
        <v>#N/A</v>
      </c>
      <c r="P168" s="20" t="e">
        <v>#N/A</v>
      </c>
      <c r="Q168" s="20" t="e">
        <v>#N/A</v>
      </c>
      <c r="R168" s="20" t="e">
        <v>#N/A</v>
      </c>
      <c r="S168" s="20" t="s">
        <v>38</v>
      </c>
      <c r="T168" s="90" t="str">
        <f t="shared" si="17"/>
        <v>Yes</v>
      </c>
      <c r="U168" s="90" t="s">
        <v>38</v>
      </c>
      <c r="V168" s="90" t="str">
        <f t="shared" si="18"/>
        <v>Yes</v>
      </c>
    </row>
    <row r="169" spans="1:22" ht="30">
      <c r="A169" s="20" t="s">
        <v>1405</v>
      </c>
      <c r="B169" s="20" t="s">
        <v>794</v>
      </c>
      <c r="C169" s="20" t="s">
        <v>830</v>
      </c>
      <c r="D169" s="19" t="s">
        <v>1406</v>
      </c>
      <c r="E169" s="19" t="s">
        <v>1407</v>
      </c>
      <c r="F169" s="20" t="s">
        <v>469</v>
      </c>
      <c r="G169" s="20"/>
      <c r="H169" s="20"/>
      <c r="I169" s="20" t="s">
        <v>469</v>
      </c>
      <c r="J169" s="20" t="s">
        <v>1405</v>
      </c>
      <c r="K169" s="20" t="e">
        <v>#N/A</v>
      </c>
      <c r="L169" s="20" t="s">
        <v>1406</v>
      </c>
      <c r="M169" s="20">
        <v>0</v>
      </c>
      <c r="N169" s="20">
        <v>3</v>
      </c>
      <c r="O169" s="20" t="e">
        <v>#N/A</v>
      </c>
      <c r="P169" s="20" t="s">
        <v>1408</v>
      </c>
      <c r="Q169" s="20" t="s">
        <v>1266</v>
      </c>
      <c r="R169" s="20" t="s">
        <v>1407</v>
      </c>
      <c r="S169" s="20" t="s">
        <v>38</v>
      </c>
      <c r="T169" s="90" t="str">
        <f t="shared" si="17"/>
        <v>No</v>
      </c>
      <c r="U169" s="90" t="str">
        <f t="shared" si="16"/>
        <v>No</v>
      </c>
      <c r="V169" s="90" t="str">
        <f t="shared" si="18"/>
        <v>No</v>
      </c>
    </row>
    <row r="170" spans="1:22" ht="15.75">
      <c r="A170" s="20" t="s">
        <v>1409</v>
      </c>
      <c r="B170" s="20" t="s">
        <v>794</v>
      </c>
      <c r="C170" s="20" t="s">
        <v>830</v>
      </c>
      <c r="D170" s="19" t="s">
        <v>1410</v>
      </c>
      <c r="E170" s="19" t="s">
        <v>1407</v>
      </c>
      <c r="F170" s="20" t="s">
        <v>469</v>
      </c>
      <c r="G170" s="20"/>
      <c r="H170" s="20"/>
      <c r="I170" s="20" t="s">
        <v>469</v>
      </c>
      <c r="J170" s="20" t="s">
        <v>1409</v>
      </c>
      <c r="K170" s="20" t="e">
        <v>#N/A</v>
      </c>
      <c r="L170" s="20" t="s">
        <v>1410</v>
      </c>
      <c r="M170" s="20">
        <v>0</v>
      </c>
      <c r="N170" s="20">
        <v>3</v>
      </c>
      <c r="O170" s="20" t="e">
        <v>#N/A</v>
      </c>
      <c r="P170" s="20" t="s">
        <v>1411</v>
      </c>
      <c r="Q170" s="20" t="s">
        <v>993</v>
      </c>
      <c r="R170" s="20" t="s">
        <v>1407</v>
      </c>
      <c r="S170" s="20" t="s">
        <v>38</v>
      </c>
      <c r="T170" s="90" t="str">
        <f t="shared" si="17"/>
        <v>No</v>
      </c>
      <c r="U170" s="90" t="str">
        <f t="shared" si="16"/>
        <v>No</v>
      </c>
      <c r="V170" s="90" t="str">
        <f t="shared" si="18"/>
        <v>No</v>
      </c>
    </row>
    <row r="171" spans="1:22" ht="15.75">
      <c r="A171" s="20" t="s">
        <v>1412</v>
      </c>
      <c r="B171" s="20" t="s">
        <v>794</v>
      </c>
      <c r="C171" s="20" t="s">
        <v>830</v>
      </c>
      <c r="D171" s="19" t="s">
        <v>1413</v>
      </c>
      <c r="E171" s="19" t="s">
        <v>1271</v>
      </c>
      <c r="F171" s="20" t="s">
        <v>469</v>
      </c>
      <c r="G171" s="20"/>
      <c r="H171" s="20"/>
      <c r="I171" s="20" t="s">
        <v>379</v>
      </c>
      <c r="J171" s="20" t="s">
        <v>1412</v>
      </c>
      <c r="K171" s="20" t="e">
        <v>#N/A</v>
      </c>
      <c r="L171" s="20" t="s">
        <v>1413</v>
      </c>
      <c r="M171" s="20">
        <v>0</v>
      </c>
      <c r="N171" s="20">
        <v>3</v>
      </c>
      <c r="O171" s="20" t="e">
        <v>#N/A</v>
      </c>
      <c r="P171" s="20" t="e">
        <v>#N/A</v>
      </c>
      <c r="Q171" s="20" t="s">
        <v>1414</v>
      </c>
      <c r="R171" s="20" t="s">
        <v>1271</v>
      </c>
      <c r="S171" s="20" t="s">
        <v>38</v>
      </c>
      <c r="T171" s="90" t="str">
        <f t="shared" si="17"/>
        <v>No</v>
      </c>
      <c r="U171" s="90" t="str">
        <f t="shared" si="16"/>
        <v>No</v>
      </c>
      <c r="V171" s="90" t="str">
        <f t="shared" si="18"/>
        <v>Yes</v>
      </c>
    </row>
    <row r="172" spans="1:22" ht="15.75">
      <c r="A172" s="20" t="s">
        <v>1415</v>
      </c>
      <c r="B172" s="20" t="s">
        <v>794</v>
      </c>
      <c r="C172" s="20" t="s">
        <v>830</v>
      </c>
      <c r="D172" s="19" t="s">
        <v>1416</v>
      </c>
      <c r="E172" s="19" t="s">
        <v>385</v>
      </c>
      <c r="F172" s="20" t="s">
        <v>379</v>
      </c>
      <c r="G172" s="20"/>
      <c r="H172" s="20"/>
      <c r="I172" s="20" t="s">
        <v>379</v>
      </c>
      <c r="J172" s="20" t="s">
        <v>1415</v>
      </c>
      <c r="K172" s="20" t="e">
        <v>#N/A</v>
      </c>
      <c r="L172" s="20" t="s">
        <v>1416</v>
      </c>
      <c r="M172" s="20">
        <v>0</v>
      </c>
      <c r="N172" s="20">
        <v>3</v>
      </c>
      <c r="O172" s="20" t="e">
        <v>#N/A</v>
      </c>
      <c r="P172" s="20" t="e">
        <v>#N/A</v>
      </c>
      <c r="Q172" s="20" t="s">
        <v>1417</v>
      </c>
      <c r="R172" s="20" t="e">
        <v>#N/A</v>
      </c>
      <c r="S172" s="20" t="s">
        <v>38</v>
      </c>
      <c r="T172" s="90" t="str">
        <f t="shared" si="17"/>
        <v>No</v>
      </c>
      <c r="U172" s="90" t="s">
        <v>38</v>
      </c>
      <c r="V172" s="90" t="str">
        <f t="shared" si="18"/>
        <v>No</v>
      </c>
    </row>
    <row r="173" spans="1:22" ht="15.75">
      <c r="A173" s="20" t="s">
        <v>1418</v>
      </c>
      <c r="B173" s="20" t="s">
        <v>794</v>
      </c>
      <c r="C173" s="20" t="s">
        <v>830</v>
      </c>
      <c r="D173" s="19" t="s">
        <v>1419</v>
      </c>
      <c r="E173" s="19" t="s">
        <v>385</v>
      </c>
      <c r="F173" s="20" t="s">
        <v>379</v>
      </c>
      <c r="G173" s="20"/>
      <c r="H173" s="20"/>
      <c r="I173" s="20" t="s">
        <v>379</v>
      </c>
      <c r="J173" s="20" t="s">
        <v>1418</v>
      </c>
      <c r="K173" s="20" t="e">
        <v>#N/A</v>
      </c>
      <c r="L173" s="20" t="s">
        <v>1419</v>
      </c>
      <c r="M173" s="20">
        <v>0</v>
      </c>
      <c r="N173" s="20">
        <v>3</v>
      </c>
      <c r="O173" s="20" t="e">
        <v>#N/A</v>
      </c>
      <c r="P173" s="20" t="e">
        <v>#N/A</v>
      </c>
      <c r="Q173" s="20" t="s">
        <v>1420</v>
      </c>
      <c r="R173" s="20" t="e">
        <v>#N/A</v>
      </c>
      <c r="S173" s="20" t="s">
        <v>38</v>
      </c>
      <c r="T173" s="90" t="str">
        <f t="shared" si="17"/>
        <v>No</v>
      </c>
      <c r="U173" s="90" t="s">
        <v>38</v>
      </c>
      <c r="V173" s="90" t="str">
        <f t="shared" si="18"/>
        <v>No</v>
      </c>
    </row>
    <row r="174" spans="1:22" ht="15.75">
      <c r="A174" s="20" t="s">
        <v>1421</v>
      </c>
      <c r="B174" s="20" t="s">
        <v>794</v>
      </c>
      <c r="C174" s="20" t="s">
        <v>830</v>
      </c>
      <c r="D174" s="19" t="s">
        <v>1422</v>
      </c>
      <c r="E174" s="19" t="s">
        <v>385</v>
      </c>
      <c r="F174" s="20" t="s">
        <v>418</v>
      </c>
      <c r="G174" s="20"/>
      <c r="H174" s="20"/>
      <c r="I174" s="20" t="s">
        <v>395</v>
      </c>
      <c r="J174" s="20" t="s">
        <v>1421</v>
      </c>
      <c r="K174" s="20" t="e">
        <v>#N/A</v>
      </c>
      <c r="L174" s="20" t="s">
        <v>1423</v>
      </c>
      <c r="M174" s="20">
        <v>0</v>
      </c>
      <c r="N174" s="20">
        <v>3</v>
      </c>
      <c r="O174" s="20" t="e">
        <v>#N/A</v>
      </c>
      <c r="P174" s="20" t="e">
        <v>#N/A</v>
      </c>
      <c r="Q174" s="20" t="e">
        <v>#N/A</v>
      </c>
      <c r="R174" s="20" t="e">
        <v>#N/A</v>
      </c>
      <c r="S174" s="20" t="s">
        <v>38</v>
      </c>
      <c r="T174" s="90" t="str">
        <f t="shared" si="17"/>
        <v>Yes</v>
      </c>
      <c r="U174" s="90" t="s">
        <v>38</v>
      </c>
      <c r="V174" s="90" t="str">
        <f t="shared" si="18"/>
        <v>Yes</v>
      </c>
    </row>
    <row r="175" spans="1:22" ht="30">
      <c r="A175" s="20" t="s">
        <v>1424</v>
      </c>
      <c r="B175" s="20" t="s">
        <v>794</v>
      </c>
      <c r="C175" s="20" t="s">
        <v>830</v>
      </c>
      <c r="D175" s="19" t="s">
        <v>1425</v>
      </c>
      <c r="E175" s="19" t="s">
        <v>1426</v>
      </c>
      <c r="F175" s="20" t="s">
        <v>469</v>
      </c>
      <c r="G175" s="20"/>
      <c r="H175" s="20"/>
      <c r="I175" s="20" t="s">
        <v>469</v>
      </c>
      <c r="J175" s="20" t="s">
        <v>1424</v>
      </c>
      <c r="K175" s="20" t="e">
        <v>#N/A</v>
      </c>
      <c r="L175" s="20" t="s">
        <v>1425</v>
      </c>
      <c r="M175" s="20">
        <v>0</v>
      </c>
      <c r="N175" s="20">
        <v>3</v>
      </c>
      <c r="O175" s="20" t="e">
        <v>#N/A</v>
      </c>
      <c r="P175" s="20" t="s">
        <v>1427</v>
      </c>
      <c r="Q175" s="20" t="s">
        <v>1266</v>
      </c>
      <c r="R175" s="20" t="s">
        <v>1426</v>
      </c>
      <c r="S175" s="20" t="s">
        <v>38</v>
      </c>
      <c r="T175" s="90" t="str">
        <f t="shared" si="17"/>
        <v>No</v>
      </c>
      <c r="U175" s="90" t="str">
        <f t="shared" si="16"/>
        <v>No</v>
      </c>
      <c r="V175" s="90" t="str">
        <f t="shared" si="18"/>
        <v>No</v>
      </c>
    </row>
    <row r="176" spans="1:22" ht="15.75">
      <c r="A176" s="20" t="s">
        <v>1428</v>
      </c>
      <c r="B176" s="20" t="s">
        <v>794</v>
      </c>
      <c r="C176" s="20" t="s">
        <v>830</v>
      </c>
      <c r="D176" s="19" t="s">
        <v>1429</v>
      </c>
      <c r="E176" s="19" t="s">
        <v>1426</v>
      </c>
      <c r="F176" s="20" t="s">
        <v>469</v>
      </c>
      <c r="G176" s="20"/>
      <c r="H176" s="20"/>
      <c r="I176" s="20" t="s">
        <v>469</v>
      </c>
      <c r="J176" s="20" t="s">
        <v>1428</v>
      </c>
      <c r="K176" s="20" t="e">
        <v>#N/A</v>
      </c>
      <c r="L176" s="20" t="s">
        <v>1429</v>
      </c>
      <c r="M176" s="20">
        <v>0</v>
      </c>
      <c r="N176" s="20">
        <v>3</v>
      </c>
      <c r="O176" s="20" t="e">
        <v>#N/A</v>
      </c>
      <c r="P176" s="20" t="s">
        <v>1430</v>
      </c>
      <c r="Q176" s="20" t="s">
        <v>993</v>
      </c>
      <c r="R176" s="20" t="s">
        <v>1426</v>
      </c>
      <c r="S176" s="20" t="s">
        <v>38</v>
      </c>
      <c r="T176" s="90" t="str">
        <f t="shared" si="17"/>
        <v>No</v>
      </c>
      <c r="U176" s="90" t="str">
        <f t="shared" si="16"/>
        <v>No</v>
      </c>
      <c r="V176" s="90" t="str">
        <f t="shared" si="18"/>
        <v>No</v>
      </c>
    </row>
    <row r="177" spans="1:22" ht="15.75">
      <c r="A177" s="20" t="s">
        <v>1431</v>
      </c>
      <c r="B177" s="20" t="s">
        <v>794</v>
      </c>
      <c r="C177" s="20" t="s">
        <v>830</v>
      </c>
      <c r="D177" s="19" t="s">
        <v>1432</v>
      </c>
      <c r="E177" s="19" t="s">
        <v>1271</v>
      </c>
      <c r="F177" s="20" t="s">
        <v>469</v>
      </c>
      <c r="G177" s="20"/>
      <c r="H177" s="20"/>
      <c r="I177" s="20" t="s">
        <v>379</v>
      </c>
      <c r="J177" s="20" t="s">
        <v>1431</v>
      </c>
      <c r="K177" s="20" t="e">
        <v>#N/A</v>
      </c>
      <c r="L177" s="20" t="s">
        <v>1432</v>
      </c>
      <c r="M177" s="20">
        <v>0</v>
      </c>
      <c r="N177" s="20">
        <v>3</v>
      </c>
      <c r="O177" s="20" t="e">
        <v>#N/A</v>
      </c>
      <c r="P177" s="20" t="e">
        <v>#N/A</v>
      </c>
      <c r="Q177" s="20" t="s">
        <v>1433</v>
      </c>
      <c r="R177" s="20" t="s">
        <v>1271</v>
      </c>
      <c r="S177" s="20" t="s">
        <v>38</v>
      </c>
      <c r="T177" s="90" t="str">
        <f t="shared" si="17"/>
        <v>No</v>
      </c>
      <c r="U177" s="90" t="str">
        <f t="shared" si="16"/>
        <v>No</v>
      </c>
      <c r="V177" s="90" t="str">
        <f t="shared" si="18"/>
        <v>Yes</v>
      </c>
    </row>
    <row r="178" spans="1:22" ht="15.75">
      <c r="A178" s="20" t="s">
        <v>1434</v>
      </c>
      <c r="B178" s="20" t="s">
        <v>794</v>
      </c>
      <c r="C178" s="20" t="s">
        <v>830</v>
      </c>
      <c r="D178" s="19" t="s">
        <v>1435</v>
      </c>
      <c r="E178" s="19" t="s">
        <v>1271</v>
      </c>
      <c r="F178" s="20" t="s">
        <v>379</v>
      </c>
      <c r="G178" s="20"/>
      <c r="H178" s="20"/>
      <c r="I178" s="20" t="s">
        <v>379</v>
      </c>
      <c r="J178" s="20" t="s">
        <v>1434</v>
      </c>
      <c r="K178" s="20" t="e">
        <v>#N/A</v>
      </c>
      <c r="L178" s="20" t="s">
        <v>1435</v>
      </c>
      <c r="M178" s="20">
        <v>0</v>
      </c>
      <c r="N178" s="20">
        <v>3</v>
      </c>
      <c r="O178" s="20" t="e">
        <v>#N/A</v>
      </c>
      <c r="P178" s="20" t="e">
        <v>#N/A</v>
      </c>
      <c r="Q178" s="20" t="s">
        <v>1436</v>
      </c>
      <c r="R178" s="20" t="s">
        <v>1271</v>
      </c>
      <c r="S178" s="20" t="s">
        <v>38</v>
      </c>
      <c r="T178" s="90" t="str">
        <f t="shared" si="17"/>
        <v>No</v>
      </c>
      <c r="U178" s="90" t="str">
        <f t="shared" si="16"/>
        <v>No</v>
      </c>
      <c r="V178" s="90" t="str">
        <f t="shared" si="18"/>
        <v>No</v>
      </c>
    </row>
    <row r="179" spans="1:22" ht="15.75">
      <c r="A179" s="20" t="s">
        <v>1437</v>
      </c>
      <c r="B179" s="20" t="s">
        <v>794</v>
      </c>
      <c r="C179" s="20" t="s">
        <v>830</v>
      </c>
      <c r="D179" s="19" t="s">
        <v>1438</v>
      </c>
      <c r="E179" s="19" t="s">
        <v>1271</v>
      </c>
      <c r="F179" s="20" t="s">
        <v>379</v>
      </c>
      <c r="G179" s="20"/>
      <c r="H179" s="20"/>
      <c r="I179" s="20" t="s">
        <v>379</v>
      </c>
      <c r="J179" s="20" t="s">
        <v>1437</v>
      </c>
      <c r="K179" s="20" t="e">
        <v>#N/A</v>
      </c>
      <c r="L179" s="20" t="s">
        <v>1438</v>
      </c>
      <c r="M179" s="20">
        <v>0</v>
      </c>
      <c r="N179" s="20">
        <v>3</v>
      </c>
      <c r="O179" s="20" t="e">
        <v>#N/A</v>
      </c>
      <c r="P179" s="20" t="e">
        <v>#N/A</v>
      </c>
      <c r="Q179" s="20" t="s">
        <v>1439</v>
      </c>
      <c r="R179" s="20" t="s">
        <v>1271</v>
      </c>
      <c r="S179" s="20" t="s">
        <v>38</v>
      </c>
      <c r="T179" s="90" t="str">
        <f t="shared" si="17"/>
        <v>No</v>
      </c>
      <c r="U179" s="90" t="str">
        <f t="shared" ref="U179:U198" si="19">IF(R179=E179,"No","Yes")</f>
        <v>No</v>
      </c>
      <c r="V179" s="90" t="str">
        <f t="shared" si="18"/>
        <v>No</v>
      </c>
    </row>
    <row r="180" spans="1:22" ht="15.75">
      <c r="A180" s="20" t="s">
        <v>1440</v>
      </c>
      <c r="B180" s="20" t="s">
        <v>794</v>
      </c>
      <c r="C180" s="20" t="s">
        <v>830</v>
      </c>
      <c r="D180" s="19" t="s">
        <v>1441</v>
      </c>
      <c r="E180" s="19" t="s">
        <v>1271</v>
      </c>
      <c r="F180" s="20" t="s">
        <v>379</v>
      </c>
      <c r="G180" s="20"/>
      <c r="H180" s="20"/>
      <c r="I180" s="20" t="s">
        <v>379</v>
      </c>
      <c r="J180" s="20" t="s">
        <v>1440</v>
      </c>
      <c r="K180" s="20" t="e">
        <v>#N/A</v>
      </c>
      <c r="L180" s="20" t="s">
        <v>1441</v>
      </c>
      <c r="M180" s="20">
        <v>0</v>
      </c>
      <c r="N180" s="20">
        <v>3</v>
      </c>
      <c r="O180" s="20" t="e">
        <v>#N/A</v>
      </c>
      <c r="P180" s="20" t="e">
        <v>#N/A</v>
      </c>
      <c r="Q180" s="20" t="s">
        <v>1442</v>
      </c>
      <c r="R180" s="20" t="s">
        <v>1271</v>
      </c>
      <c r="S180" s="20" t="s">
        <v>38</v>
      </c>
      <c r="T180" s="90" t="str">
        <f t="shared" si="17"/>
        <v>No</v>
      </c>
      <c r="U180" s="90" t="str">
        <f t="shared" si="19"/>
        <v>No</v>
      </c>
      <c r="V180" s="90" t="str">
        <f t="shared" si="18"/>
        <v>No</v>
      </c>
    </row>
    <row r="181" spans="1:22" ht="15.75">
      <c r="A181" s="20" t="s">
        <v>1443</v>
      </c>
      <c r="B181" s="20" t="s">
        <v>794</v>
      </c>
      <c r="C181" s="20" t="s">
        <v>830</v>
      </c>
      <c r="D181" s="19" t="s">
        <v>1444</v>
      </c>
      <c r="E181" s="19" t="s">
        <v>1271</v>
      </c>
      <c r="F181" s="20" t="s">
        <v>379</v>
      </c>
      <c r="G181" s="20"/>
      <c r="H181" s="20"/>
      <c r="I181" s="20" t="s">
        <v>379</v>
      </c>
      <c r="J181" s="20" t="s">
        <v>1443</v>
      </c>
      <c r="K181" s="20" t="e">
        <v>#N/A</v>
      </c>
      <c r="L181" s="20" t="s">
        <v>1444</v>
      </c>
      <c r="M181" s="20">
        <v>0</v>
      </c>
      <c r="N181" s="20">
        <v>3</v>
      </c>
      <c r="O181" s="20" t="e">
        <v>#N/A</v>
      </c>
      <c r="P181" s="20" t="e">
        <v>#N/A</v>
      </c>
      <c r="Q181" s="20" t="s">
        <v>1445</v>
      </c>
      <c r="R181" s="20" t="s">
        <v>1271</v>
      </c>
      <c r="S181" s="20" t="s">
        <v>38</v>
      </c>
      <c r="T181" s="90" t="str">
        <f t="shared" si="17"/>
        <v>No</v>
      </c>
      <c r="U181" s="90" t="str">
        <f t="shared" si="19"/>
        <v>No</v>
      </c>
      <c r="V181" s="90" t="str">
        <f t="shared" si="18"/>
        <v>No</v>
      </c>
    </row>
    <row r="182" spans="1:22" ht="15.75">
      <c r="A182" s="20" t="s">
        <v>1446</v>
      </c>
      <c r="B182" s="20" t="s">
        <v>794</v>
      </c>
      <c r="C182" s="20" t="s">
        <v>830</v>
      </c>
      <c r="D182" s="19" t="s">
        <v>1447</v>
      </c>
      <c r="E182" s="19" t="s">
        <v>1271</v>
      </c>
      <c r="F182" s="20" t="s">
        <v>379</v>
      </c>
      <c r="G182" s="20"/>
      <c r="H182" s="20"/>
      <c r="I182" s="20" t="s">
        <v>379</v>
      </c>
      <c r="J182" s="20" t="s">
        <v>1446</v>
      </c>
      <c r="K182" s="20" t="e">
        <v>#N/A</v>
      </c>
      <c r="L182" s="20" t="s">
        <v>1447</v>
      </c>
      <c r="M182" s="20">
        <v>0</v>
      </c>
      <c r="N182" s="20">
        <v>3</v>
      </c>
      <c r="O182" s="20" t="e">
        <v>#N/A</v>
      </c>
      <c r="P182" s="20" t="e">
        <v>#N/A</v>
      </c>
      <c r="Q182" s="20" t="s">
        <v>1448</v>
      </c>
      <c r="R182" s="20" t="s">
        <v>1271</v>
      </c>
      <c r="S182" s="20" t="s">
        <v>38</v>
      </c>
      <c r="T182" s="90" t="str">
        <f t="shared" si="17"/>
        <v>No</v>
      </c>
      <c r="U182" s="90" t="str">
        <f t="shared" si="19"/>
        <v>No</v>
      </c>
      <c r="V182" s="90" t="str">
        <f t="shared" si="18"/>
        <v>No</v>
      </c>
    </row>
    <row r="183" spans="1:22" ht="15.75">
      <c r="A183" s="20" t="s">
        <v>1449</v>
      </c>
      <c r="B183" s="20" t="s">
        <v>794</v>
      </c>
      <c r="C183" s="20" t="s">
        <v>830</v>
      </c>
      <c r="D183" s="19" t="s">
        <v>1450</v>
      </c>
      <c r="E183" s="19" t="s">
        <v>385</v>
      </c>
      <c r="F183" s="20" t="s">
        <v>418</v>
      </c>
      <c r="G183" s="20"/>
      <c r="H183" s="20"/>
      <c r="I183" s="20" t="s">
        <v>395</v>
      </c>
      <c r="J183" s="20" t="s">
        <v>1449</v>
      </c>
      <c r="K183" s="20" t="e">
        <v>#N/A</v>
      </c>
      <c r="L183" s="20" t="s">
        <v>1451</v>
      </c>
      <c r="M183" s="20">
        <v>0</v>
      </c>
      <c r="N183" s="20">
        <v>3</v>
      </c>
      <c r="O183" s="20" t="e">
        <v>#N/A</v>
      </c>
      <c r="P183" s="20" t="e">
        <v>#N/A</v>
      </c>
      <c r="Q183" s="20" t="e">
        <v>#N/A</v>
      </c>
      <c r="R183" s="20" t="e">
        <v>#N/A</v>
      </c>
      <c r="S183" s="20" t="s">
        <v>38</v>
      </c>
      <c r="T183" s="90" t="str">
        <f t="shared" si="17"/>
        <v>Yes</v>
      </c>
      <c r="U183" s="90" t="s">
        <v>38</v>
      </c>
      <c r="V183" s="90" t="str">
        <f t="shared" si="18"/>
        <v>Yes</v>
      </c>
    </row>
    <row r="184" spans="1:22" ht="30">
      <c r="A184" s="20" t="s">
        <v>1452</v>
      </c>
      <c r="B184" s="20" t="s">
        <v>794</v>
      </c>
      <c r="C184" s="20" t="s">
        <v>830</v>
      </c>
      <c r="D184" s="19" t="s">
        <v>1453</v>
      </c>
      <c r="E184" s="19" t="s">
        <v>1454</v>
      </c>
      <c r="F184" s="20" t="s">
        <v>469</v>
      </c>
      <c r="G184" s="20"/>
      <c r="H184" s="20"/>
      <c r="I184" s="20" t="s">
        <v>469</v>
      </c>
      <c r="J184" s="20" t="s">
        <v>1452</v>
      </c>
      <c r="K184" s="20" t="e">
        <v>#N/A</v>
      </c>
      <c r="L184" s="20" t="s">
        <v>1453</v>
      </c>
      <c r="M184" s="20">
        <v>0</v>
      </c>
      <c r="N184" s="20">
        <v>3</v>
      </c>
      <c r="O184" s="20" t="e">
        <v>#N/A</v>
      </c>
      <c r="P184" s="20" t="s">
        <v>1455</v>
      </c>
      <c r="Q184" s="20" t="s">
        <v>1266</v>
      </c>
      <c r="R184" s="20" t="s">
        <v>1454</v>
      </c>
      <c r="S184" s="20" t="s">
        <v>38</v>
      </c>
      <c r="T184" s="90" t="str">
        <f t="shared" si="17"/>
        <v>No</v>
      </c>
      <c r="U184" s="90" t="str">
        <f t="shared" si="19"/>
        <v>No</v>
      </c>
      <c r="V184" s="90" t="str">
        <f t="shared" si="18"/>
        <v>No</v>
      </c>
    </row>
    <row r="185" spans="1:22" ht="15.75">
      <c r="A185" s="20" t="s">
        <v>1456</v>
      </c>
      <c r="B185" s="20" t="s">
        <v>794</v>
      </c>
      <c r="C185" s="20" t="s">
        <v>830</v>
      </c>
      <c r="D185" s="19" t="s">
        <v>1457</v>
      </c>
      <c r="E185" s="19" t="s">
        <v>1454</v>
      </c>
      <c r="F185" s="20" t="s">
        <v>469</v>
      </c>
      <c r="G185" s="20"/>
      <c r="H185" s="20"/>
      <c r="I185" s="20" t="s">
        <v>469</v>
      </c>
      <c r="J185" s="20" t="s">
        <v>1456</v>
      </c>
      <c r="K185" s="20" t="e">
        <v>#N/A</v>
      </c>
      <c r="L185" s="20" t="s">
        <v>1457</v>
      </c>
      <c r="M185" s="20">
        <v>0</v>
      </c>
      <c r="N185" s="20">
        <v>3</v>
      </c>
      <c r="O185" s="20" t="e">
        <v>#N/A</v>
      </c>
      <c r="P185" s="20" t="s">
        <v>1458</v>
      </c>
      <c r="Q185" s="20" t="s">
        <v>993</v>
      </c>
      <c r="R185" s="20" t="s">
        <v>1454</v>
      </c>
      <c r="S185" s="20" t="s">
        <v>38</v>
      </c>
      <c r="T185" s="90" t="str">
        <f t="shared" si="17"/>
        <v>No</v>
      </c>
      <c r="U185" s="90" t="str">
        <f t="shared" si="19"/>
        <v>No</v>
      </c>
      <c r="V185" s="90" t="str">
        <f t="shared" si="18"/>
        <v>No</v>
      </c>
    </row>
    <row r="186" spans="1:22" ht="15.75">
      <c r="A186" s="20" t="s">
        <v>1459</v>
      </c>
      <c r="B186" s="20" t="s">
        <v>794</v>
      </c>
      <c r="C186" s="20" t="s">
        <v>830</v>
      </c>
      <c r="D186" s="19" t="s">
        <v>1460</v>
      </c>
      <c r="E186" s="19" t="s">
        <v>1271</v>
      </c>
      <c r="F186" s="20" t="s">
        <v>469</v>
      </c>
      <c r="G186" s="20"/>
      <c r="H186" s="20"/>
      <c r="I186" s="20" t="s">
        <v>379</v>
      </c>
      <c r="J186" s="20" t="s">
        <v>1459</v>
      </c>
      <c r="K186" s="20" t="e">
        <v>#N/A</v>
      </c>
      <c r="L186" s="20" t="s">
        <v>1461</v>
      </c>
      <c r="M186" s="20">
        <v>0</v>
      </c>
      <c r="N186" s="20">
        <v>3</v>
      </c>
      <c r="O186" s="20" t="e">
        <v>#N/A</v>
      </c>
      <c r="P186" s="20" t="e">
        <v>#N/A</v>
      </c>
      <c r="Q186" s="20" t="s">
        <v>1462</v>
      </c>
      <c r="R186" s="20" t="s">
        <v>1271</v>
      </c>
      <c r="S186" s="20" t="s">
        <v>38</v>
      </c>
      <c r="T186" s="90" t="str">
        <f t="shared" si="17"/>
        <v>No</v>
      </c>
      <c r="U186" s="90" t="str">
        <f t="shared" si="19"/>
        <v>No</v>
      </c>
      <c r="V186" s="90" t="str">
        <f t="shared" si="18"/>
        <v>Yes</v>
      </c>
    </row>
    <row r="187" spans="1:22" ht="15.75">
      <c r="A187" s="20" t="s">
        <v>1463</v>
      </c>
      <c r="B187" s="20" t="s">
        <v>794</v>
      </c>
      <c r="C187" s="20" t="s">
        <v>830</v>
      </c>
      <c r="D187" s="19" t="s">
        <v>1464</v>
      </c>
      <c r="E187" s="19" t="s">
        <v>1271</v>
      </c>
      <c r="F187" s="20" t="s">
        <v>379</v>
      </c>
      <c r="G187" s="20"/>
      <c r="H187" s="20"/>
      <c r="I187" s="20" t="s">
        <v>379</v>
      </c>
      <c r="J187" s="20" t="s">
        <v>1463</v>
      </c>
      <c r="K187" s="20" t="e">
        <v>#N/A</v>
      </c>
      <c r="L187" s="20" t="s">
        <v>1464</v>
      </c>
      <c r="M187" s="20">
        <v>0</v>
      </c>
      <c r="N187" s="20">
        <v>3</v>
      </c>
      <c r="O187" s="20" t="e">
        <v>#N/A</v>
      </c>
      <c r="P187" s="20" t="e">
        <v>#N/A</v>
      </c>
      <c r="Q187" s="20" t="s">
        <v>1465</v>
      </c>
      <c r="R187" s="20" t="s">
        <v>1271</v>
      </c>
      <c r="S187" s="20" t="s">
        <v>38</v>
      </c>
      <c r="T187" s="90" t="str">
        <f t="shared" si="17"/>
        <v>No</v>
      </c>
      <c r="U187" s="90" t="str">
        <f t="shared" si="19"/>
        <v>No</v>
      </c>
      <c r="V187" s="90" t="str">
        <f t="shared" si="18"/>
        <v>No</v>
      </c>
    </row>
    <row r="188" spans="1:22" ht="15.75">
      <c r="A188" s="20" t="s">
        <v>1466</v>
      </c>
      <c r="B188" s="20" t="s">
        <v>794</v>
      </c>
      <c r="C188" s="20" t="s">
        <v>830</v>
      </c>
      <c r="D188" s="19" t="s">
        <v>1467</v>
      </c>
      <c r="E188" s="19" t="s">
        <v>1271</v>
      </c>
      <c r="F188" s="20" t="s">
        <v>379</v>
      </c>
      <c r="G188" s="20"/>
      <c r="H188" s="20"/>
      <c r="I188" s="20" t="s">
        <v>379</v>
      </c>
      <c r="J188" s="20" t="s">
        <v>1466</v>
      </c>
      <c r="K188" s="20" t="e">
        <v>#N/A</v>
      </c>
      <c r="L188" s="20" t="s">
        <v>1467</v>
      </c>
      <c r="M188" s="20">
        <v>0</v>
      </c>
      <c r="N188" s="20">
        <v>3</v>
      </c>
      <c r="O188" s="20" t="e">
        <v>#N/A</v>
      </c>
      <c r="P188" s="20" t="e">
        <v>#N/A</v>
      </c>
      <c r="Q188" s="20" t="s">
        <v>1468</v>
      </c>
      <c r="R188" s="20" t="s">
        <v>1271</v>
      </c>
      <c r="S188" s="20" t="s">
        <v>38</v>
      </c>
      <c r="T188" s="90" t="str">
        <f t="shared" si="17"/>
        <v>No</v>
      </c>
      <c r="U188" s="90" t="str">
        <f t="shared" si="19"/>
        <v>No</v>
      </c>
      <c r="V188" s="90" t="str">
        <f t="shared" si="18"/>
        <v>No</v>
      </c>
    </row>
    <row r="189" spans="1:22" ht="15.75">
      <c r="A189" s="20" t="s">
        <v>1469</v>
      </c>
      <c r="B189" s="20" t="s">
        <v>794</v>
      </c>
      <c r="C189" s="20" t="s">
        <v>830</v>
      </c>
      <c r="D189" s="19" t="s">
        <v>1470</v>
      </c>
      <c r="E189" s="19" t="s">
        <v>385</v>
      </c>
      <c r="F189" s="20" t="s">
        <v>418</v>
      </c>
      <c r="G189" s="20"/>
      <c r="H189" s="20"/>
      <c r="I189" s="20" t="s">
        <v>395</v>
      </c>
      <c r="J189" s="20" t="s">
        <v>1469</v>
      </c>
      <c r="K189" s="20" t="e">
        <v>#N/A</v>
      </c>
      <c r="L189" s="20" t="s">
        <v>1471</v>
      </c>
      <c r="M189" s="20">
        <v>0</v>
      </c>
      <c r="N189" s="20">
        <v>3</v>
      </c>
      <c r="O189" s="20" t="e">
        <v>#N/A</v>
      </c>
      <c r="P189" s="20" t="e">
        <v>#N/A</v>
      </c>
      <c r="Q189" s="20" t="e">
        <v>#N/A</v>
      </c>
      <c r="R189" s="20" t="e">
        <v>#N/A</v>
      </c>
      <c r="S189" s="20" t="s">
        <v>38</v>
      </c>
      <c r="T189" s="90" t="str">
        <f t="shared" si="17"/>
        <v>Yes</v>
      </c>
      <c r="U189" s="90" t="s">
        <v>38</v>
      </c>
      <c r="V189" s="90" t="str">
        <f t="shared" si="18"/>
        <v>Yes</v>
      </c>
    </row>
    <row r="190" spans="1:22" ht="30">
      <c r="A190" s="20" t="s">
        <v>1472</v>
      </c>
      <c r="B190" s="20" t="s">
        <v>794</v>
      </c>
      <c r="C190" s="20" t="s">
        <v>830</v>
      </c>
      <c r="D190" s="19" t="s">
        <v>1473</v>
      </c>
      <c r="E190" s="19" t="s">
        <v>1474</v>
      </c>
      <c r="F190" s="20" t="s">
        <v>469</v>
      </c>
      <c r="G190" s="20"/>
      <c r="H190" s="20"/>
      <c r="I190" s="20" t="s">
        <v>469</v>
      </c>
      <c r="J190" s="20" t="s">
        <v>1472</v>
      </c>
      <c r="K190" s="20" t="e">
        <v>#N/A</v>
      </c>
      <c r="L190" s="20" t="s">
        <v>1473</v>
      </c>
      <c r="M190" s="20">
        <v>0</v>
      </c>
      <c r="N190" s="20">
        <v>3</v>
      </c>
      <c r="O190" s="20" t="e">
        <v>#N/A</v>
      </c>
      <c r="P190" s="20" t="s">
        <v>1475</v>
      </c>
      <c r="Q190" s="20" t="s">
        <v>1266</v>
      </c>
      <c r="R190" s="20" t="s">
        <v>1474</v>
      </c>
      <c r="S190" s="20" t="s">
        <v>38</v>
      </c>
      <c r="T190" s="90" t="str">
        <f t="shared" si="17"/>
        <v>No</v>
      </c>
      <c r="U190" s="90" t="str">
        <f t="shared" si="19"/>
        <v>No</v>
      </c>
      <c r="V190" s="90" t="str">
        <f t="shared" si="18"/>
        <v>No</v>
      </c>
    </row>
    <row r="191" spans="1:22" ht="15.75">
      <c r="A191" s="20" t="s">
        <v>1476</v>
      </c>
      <c r="B191" s="20" t="s">
        <v>794</v>
      </c>
      <c r="C191" s="20" t="s">
        <v>830</v>
      </c>
      <c r="D191" s="19" t="s">
        <v>1477</v>
      </c>
      <c r="E191" s="19" t="s">
        <v>1474</v>
      </c>
      <c r="F191" s="20" t="s">
        <v>469</v>
      </c>
      <c r="G191" s="20"/>
      <c r="H191" s="20"/>
      <c r="I191" s="20" t="s">
        <v>469</v>
      </c>
      <c r="J191" s="20" t="s">
        <v>1476</v>
      </c>
      <c r="K191" s="20" t="e">
        <v>#N/A</v>
      </c>
      <c r="L191" s="20" t="s">
        <v>1477</v>
      </c>
      <c r="M191" s="20">
        <v>0</v>
      </c>
      <c r="N191" s="20">
        <v>3</v>
      </c>
      <c r="O191" s="20" t="e">
        <v>#N/A</v>
      </c>
      <c r="P191" s="20" t="s">
        <v>1478</v>
      </c>
      <c r="Q191" s="20" t="s">
        <v>993</v>
      </c>
      <c r="R191" s="20" t="s">
        <v>1474</v>
      </c>
      <c r="S191" s="20" t="s">
        <v>38</v>
      </c>
      <c r="T191" s="90" t="str">
        <f t="shared" si="17"/>
        <v>No</v>
      </c>
      <c r="U191" s="90" t="str">
        <f t="shared" si="19"/>
        <v>No</v>
      </c>
      <c r="V191" s="90" t="str">
        <f t="shared" si="18"/>
        <v>No</v>
      </c>
    </row>
    <row r="192" spans="1:22" ht="15.75">
      <c r="A192" s="20" t="s">
        <v>1479</v>
      </c>
      <c r="B192" s="20" t="s">
        <v>794</v>
      </c>
      <c r="C192" s="20" t="s">
        <v>830</v>
      </c>
      <c r="D192" s="19" t="s">
        <v>1480</v>
      </c>
      <c r="E192" s="19" t="s">
        <v>1271</v>
      </c>
      <c r="F192" s="20" t="s">
        <v>469</v>
      </c>
      <c r="G192" s="20"/>
      <c r="H192" s="20"/>
      <c r="I192" s="20" t="s">
        <v>379</v>
      </c>
      <c r="J192" s="20" t="s">
        <v>1479</v>
      </c>
      <c r="K192" s="20" t="e">
        <v>#N/A</v>
      </c>
      <c r="L192" s="20" t="s">
        <v>1480</v>
      </c>
      <c r="M192" s="20">
        <v>0</v>
      </c>
      <c r="N192" s="20">
        <v>3</v>
      </c>
      <c r="O192" s="20" t="e">
        <v>#N/A</v>
      </c>
      <c r="P192" s="20" t="e">
        <v>#N/A</v>
      </c>
      <c r="Q192" s="20" t="s">
        <v>1481</v>
      </c>
      <c r="R192" s="20" t="s">
        <v>1271</v>
      </c>
      <c r="S192" s="20" t="s">
        <v>38</v>
      </c>
      <c r="T192" s="90" t="str">
        <f t="shared" si="17"/>
        <v>No</v>
      </c>
      <c r="U192" s="90" t="str">
        <f t="shared" si="19"/>
        <v>No</v>
      </c>
      <c r="V192" s="90" t="str">
        <f t="shared" si="18"/>
        <v>Yes</v>
      </c>
    </row>
    <row r="193" spans="1:22" ht="15.75">
      <c r="A193" s="20" t="s">
        <v>1482</v>
      </c>
      <c r="B193" s="20" t="s">
        <v>794</v>
      </c>
      <c r="C193" s="20" t="s">
        <v>830</v>
      </c>
      <c r="D193" s="19" t="s">
        <v>1483</v>
      </c>
      <c r="E193" s="19" t="s">
        <v>1271</v>
      </c>
      <c r="F193" s="20" t="s">
        <v>379</v>
      </c>
      <c r="G193" s="20"/>
      <c r="H193" s="20"/>
      <c r="I193" s="20" t="s">
        <v>379</v>
      </c>
      <c r="J193" s="20" t="s">
        <v>1482</v>
      </c>
      <c r="K193" s="20" t="e">
        <v>#N/A</v>
      </c>
      <c r="L193" s="20" t="s">
        <v>1483</v>
      </c>
      <c r="M193" s="20">
        <v>0</v>
      </c>
      <c r="N193" s="20">
        <v>3</v>
      </c>
      <c r="O193" s="20" t="e">
        <v>#N/A</v>
      </c>
      <c r="P193" s="20" t="e">
        <v>#N/A</v>
      </c>
      <c r="Q193" s="20" t="s">
        <v>1484</v>
      </c>
      <c r="R193" s="20" t="s">
        <v>1271</v>
      </c>
      <c r="S193" s="20" t="s">
        <v>38</v>
      </c>
      <c r="T193" s="90" t="str">
        <f t="shared" si="17"/>
        <v>No</v>
      </c>
      <c r="U193" s="90" t="str">
        <f t="shared" si="19"/>
        <v>No</v>
      </c>
      <c r="V193" s="90" t="str">
        <f t="shared" si="18"/>
        <v>No</v>
      </c>
    </row>
    <row r="194" spans="1:22" ht="15.75">
      <c r="A194" s="20" t="s">
        <v>1485</v>
      </c>
      <c r="B194" s="20" t="s">
        <v>794</v>
      </c>
      <c r="C194" s="20" t="s">
        <v>830</v>
      </c>
      <c r="D194" s="19" t="s">
        <v>1486</v>
      </c>
      <c r="E194" s="19" t="s">
        <v>1271</v>
      </c>
      <c r="F194" s="20" t="s">
        <v>379</v>
      </c>
      <c r="G194" s="20"/>
      <c r="H194" s="20"/>
      <c r="I194" s="20" t="s">
        <v>379</v>
      </c>
      <c r="J194" s="20" t="s">
        <v>1485</v>
      </c>
      <c r="K194" s="20" t="e">
        <v>#N/A</v>
      </c>
      <c r="L194" s="20" t="s">
        <v>1486</v>
      </c>
      <c r="M194" s="20">
        <v>0</v>
      </c>
      <c r="N194" s="20">
        <v>3</v>
      </c>
      <c r="O194" s="20" t="e">
        <v>#N/A</v>
      </c>
      <c r="P194" s="20" t="e">
        <v>#N/A</v>
      </c>
      <c r="Q194" s="20" t="s">
        <v>1487</v>
      </c>
      <c r="R194" s="20" t="s">
        <v>1271</v>
      </c>
      <c r="S194" s="20" t="s">
        <v>38</v>
      </c>
      <c r="T194" s="90" t="str">
        <f t="shared" si="17"/>
        <v>No</v>
      </c>
      <c r="U194" s="90" t="str">
        <f t="shared" si="19"/>
        <v>No</v>
      </c>
      <c r="V194" s="90" t="str">
        <f t="shared" si="18"/>
        <v>No</v>
      </c>
    </row>
    <row r="195" spans="1:22" ht="15.75">
      <c r="A195" s="20" t="s">
        <v>1488</v>
      </c>
      <c r="B195" s="20" t="s">
        <v>794</v>
      </c>
      <c r="C195" s="20" t="s">
        <v>830</v>
      </c>
      <c r="D195" s="19" t="s">
        <v>1489</v>
      </c>
      <c r="E195" s="19" t="s">
        <v>1271</v>
      </c>
      <c r="F195" s="20" t="s">
        <v>379</v>
      </c>
      <c r="G195" s="20"/>
      <c r="H195" s="20"/>
      <c r="I195" s="20" t="s">
        <v>379</v>
      </c>
      <c r="J195" s="20" t="s">
        <v>1488</v>
      </c>
      <c r="K195" s="20" t="e">
        <v>#N/A</v>
      </c>
      <c r="L195" s="20" t="s">
        <v>1489</v>
      </c>
      <c r="M195" s="20">
        <v>0</v>
      </c>
      <c r="N195" s="20">
        <v>3</v>
      </c>
      <c r="O195" s="20" t="e">
        <v>#N/A</v>
      </c>
      <c r="P195" s="20" t="e">
        <v>#N/A</v>
      </c>
      <c r="Q195" s="20" t="s">
        <v>1490</v>
      </c>
      <c r="R195" s="20" t="s">
        <v>1271</v>
      </c>
      <c r="S195" s="20" t="s">
        <v>38</v>
      </c>
      <c r="T195" s="90" t="str">
        <f t="shared" si="17"/>
        <v>No</v>
      </c>
      <c r="U195" s="90" t="str">
        <f t="shared" si="19"/>
        <v>No</v>
      </c>
      <c r="V195" s="90" t="str">
        <f t="shared" si="18"/>
        <v>No</v>
      </c>
    </row>
    <row r="196" spans="1:22" ht="15.75">
      <c r="A196" s="20" t="s">
        <v>1491</v>
      </c>
      <c r="B196" s="20" t="s">
        <v>794</v>
      </c>
      <c r="C196" s="20" t="s">
        <v>830</v>
      </c>
      <c r="D196" s="19" t="s">
        <v>1492</v>
      </c>
      <c r="E196" s="19" t="s">
        <v>1271</v>
      </c>
      <c r="F196" s="20" t="s">
        <v>379</v>
      </c>
      <c r="G196" s="20"/>
      <c r="H196" s="20"/>
      <c r="I196" s="20" t="s">
        <v>379</v>
      </c>
      <c r="J196" s="20" t="s">
        <v>1491</v>
      </c>
      <c r="K196" s="20" t="e">
        <v>#N/A</v>
      </c>
      <c r="L196" s="20" t="s">
        <v>1492</v>
      </c>
      <c r="M196" s="20">
        <v>0</v>
      </c>
      <c r="N196" s="20">
        <v>3</v>
      </c>
      <c r="O196" s="20" t="e">
        <v>#N/A</v>
      </c>
      <c r="P196" s="20" t="e">
        <v>#N/A</v>
      </c>
      <c r="Q196" s="20" t="s">
        <v>1493</v>
      </c>
      <c r="R196" s="20" t="s">
        <v>1271</v>
      </c>
      <c r="S196" s="20" t="s">
        <v>38</v>
      </c>
      <c r="T196" s="90" t="str">
        <f t="shared" si="17"/>
        <v>No</v>
      </c>
      <c r="U196" s="90" t="str">
        <f t="shared" si="19"/>
        <v>No</v>
      </c>
      <c r="V196" s="90" t="str">
        <f t="shared" si="18"/>
        <v>No</v>
      </c>
    </row>
    <row r="197" spans="1:22" ht="15.75">
      <c r="A197" s="20" t="s">
        <v>1494</v>
      </c>
      <c r="B197" s="20" t="s">
        <v>794</v>
      </c>
      <c r="C197" s="20" t="s">
        <v>830</v>
      </c>
      <c r="D197" s="19" t="s">
        <v>1495</v>
      </c>
      <c r="E197" s="19" t="s">
        <v>1271</v>
      </c>
      <c r="F197" s="20" t="s">
        <v>379</v>
      </c>
      <c r="G197" s="20"/>
      <c r="H197" s="20"/>
      <c r="I197" s="20" t="s">
        <v>379</v>
      </c>
      <c r="J197" s="20" t="s">
        <v>1494</v>
      </c>
      <c r="K197" s="20" t="e">
        <v>#N/A</v>
      </c>
      <c r="L197" s="20" t="s">
        <v>1495</v>
      </c>
      <c r="M197" s="20">
        <v>0</v>
      </c>
      <c r="N197" s="20">
        <v>3</v>
      </c>
      <c r="O197" s="20" t="e">
        <v>#N/A</v>
      </c>
      <c r="P197" s="20" t="e">
        <v>#N/A</v>
      </c>
      <c r="Q197" s="20" t="s">
        <v>1496</v>
      </c>
      <c r="R197" s="20" t="s">
        <v>1271</v>
      </c>
      <c r="S197" s="20" t="s">
        <v>38</v>
      </c>
      <c r="T197" s="90" t="str">
        <f t="shared" si="17"/>
        <v>No</v>
      </c>
      <c r="U197" s="90" t="str">
        <f t="shared" si="19"/>
        <v>No</v>
      </c>
      <c r="V197" s="90" t="str">
        <f t="shared" si="18"/>
        <v>No</v>
      </c>
    </row>
    <row r="198" spans="1:22" ht="15.75">
      <c r="A198" s="20" t="s">
        <v>1497</v>
      </c>
      <c r="B198" s="20" t="s">
        <v>794</v>
      </c>
      <c r="C198" s="20" t="s">
        <v>830</v>
      </c>
      <c r="D198" s="19" t="s">
        <v>1498</v>
      </c>
      <c r="E198" s="19" t="s">
        <v>1271</v>
      </c>
      <c r="F198" s="20" t="s">
        <v>379</v>
      </c>
      <c r="G198" s="20"/>
      <c r="H198" s="20"/>
      <c r="I198" s="20" t="s">
        <v>379</v>
      </c>
      <c r="J198" s="20" t="s">
        <v>1497</v>
      </c>
      <c r="K198" s="20" t="e">
        <v>#N/A</v>
      </c>
      <c r="L198" s="20" t="s">
        <v>1498</v>
      </c>
      <c r="M198" s="20">
        <v>0</v>
      </c>
      <c r="N198" s="20">
        <v>3</v>
      </c>
      <c r="O198" s="20" t="e">
        <v>#N/A</v>
      </c>
      <c r="P198" s="20" t="e">
        <v>#N/A</v>
      </c>
      <c r="Q198" s="20" t="s">
        <v>1499</v>
      </c>
      <c r="R198" s="20" t="s">
        <v>1271</v>
      </c>
      <c r="S198" s="20" t="s">
        <v>38</v>
      </c>
      <c r="T198" s="90" t="str">
        <f t="shared" si="17"/>
        <v>No</v>
      </c>
      <c r="U198" s="90" t="str">
        <f t="shared" si="19"/>
        <v>No</v>
      </c>
      <c r="V198" s="90" t="str">
        <f t="shared" si="18"/>
        <v>No</v>
      </c>
    </row>
    <row r="199" spans="1:22" ht="30">
      <c r="A199" s="20" t="s">
        <v>1500</v>
      </c>
      <c r="B199" s="20" t="s">
        <v>794</v>
      </c>
      <c r="C199" s="20" t="s">
        <v>1249</v>
      </c>
      <c r="D199" s="19" t="s">
        <v>1501</v>
      </c>
      <c r="E199" s="19" t="s">
        <v>385</v>
      </c>
      <c r="F199" s="20" t="s">
        <v>418</v>
      </c>
      <c r="G199" s="20"/>
      <c r="H199" s="20"/>
      <c r="I199" s="20" t="s">
        <v>484</v>
      </c>
      <c r="J199" s="20" t="s">
        <v>1500</v>
      </c>
      <c r="K199" s="20" t="e">
        <v>#N/A</v>
      </c>
      <c r="L199" s="20" t="s">
        <v>1501</v>
      </c>
      <c r="M199" s="20">
        <v>0</v>
      </c>
      <c r="N199" s="20">
        <v>2</v>
      </c>
      <c r="O199" s="20" t="e">
        <v>#N/A</v>
      </c>
      <c r="P199" s="20" t="e">
        <v>#N/A</v>
      </c>
      <c r="Q199" s="20" t="e">
        <v>#N/A</v>
      </c>
      <c r="R199" s="20" t="e">
        <v>#N/A</v>
      </c>
      <c r="S199" s="20" t="s">
        <v>38</v>
      </c>
      <c r="T199" s="90" t="str">
        <f t="shared" si="17"/>
        <v>No</v>
      </c>
      <c r="U199" s="90" t="s">
        <v>38</v>
      </c>
      <c r="V199" s="90" t="str">
        <f t="shared" si="18"/>
        <v>Yes</v>
      </c>
    </row>
    <row r="200" spans="1:22" ht="60">
      <c r="A200" s="20" t="s">
        <v>1502</v>
      </c>
      <c r="B200" s="20" t="s">
        <v>794</v>
      </c>
      <c r="C200" s="20" t="s">
        <v>1249</v>
      </c>
      <c r="D200" s="19" t="s">
        <v>1503</v>
      </c>
      <c r="E200" s="19" t="s">
        <v>385</v>
      </c>
      <c r="F200" s="20" t="s">
        <v>395</v>
      </c>
      <c r="G200" s="20"/>
      <c r="H200" s="20"/>
      <c r="I200" s="20" t="s">
        <v>395</v>
      </c>
      <c r="J200" s="20" t="s">
        <v>1502</v>
      </c>
      <c r="K200" s="20" t="e">
        <v>#N/A</v>
      </c>
      <c r="L200" s="20" t="s">
        <v>1503</v>
      </c>
      <c r="M200" s="20">
        <v>0</v>
      </c>
      <c r="N200" s="20">
        <v>2</v>
      </c>
      <c r="O200" s="20" t="e">
        <v>#N/A</v>
      </c>
      <c r="P200" s="20" t="e">
        <v>#N/A</v>
      </c>
      <c r="Q200" s="20" t="s">
        <v>1504</v>
      </c>
      <c r="R200" s="20" t="e">
        <v>#N/A</v>
      </c>
      <c r="S200" s="20" t="s">
        <v>38</v>
      </c>
      <c r="T200" s="90" t="str">
        <f t="shared" si="17"/>
        <v>No</v>
      </c>
      <c r="U200" s="90" t="s">
        <v>38</v>
      </c>
      <c r="V200" s="90" t="str">
        <f t="shared" si="18"/>
        <v>No</v>
      </c>
    </row>
    <row r="201" spans="1:22" s="23" customFormat="1" ht="15.75">
      <c r="A201" s="5"/>
      <c r="B201" s="4" t="s">
        <v>860</v>
      </c>
      <c r="C201" s="14" t="s">
        <v>915</v>
      </c>
      <c r="D201" s="8" t="s">
        <v>927</v>
      </c>
      <c r="E201" s="9" t="s">
        <v>385</v>
      </c>
      <c r="F201" s="5"/>
      <c r="G201" s="4" t="s">
        <v>38</v>
      </c>
      <c r="H201" s="4"/>
      <c r="I201" s="20" t="e">
        <v>#N/A</v>
      </c>
      <c r="J201" s="29" t="e">
        <v>#N/A</v>
      </c>
      <c r="K201" s="29" t="e">
        <v>#N/A</v>
      </c>
      <c r="L201" s="45" t="e">
        <v>#N/A</v>
      </c>
      <c r="M201" s="29" t="e">
        <v>#N/A</v>
      </c>
      <c r="N201" s="29" t="e">
        <v>#N/A</v>
      </c>
      <c r="O201" s="29" t="e">
        <v>#N/A</v>
      </c>
      <c r="P201" s="45" t="e">
        <v>#N/A</v>
      </c>
      <c r="Q201" s="45" t="e">
        <v>#N/A</v>
      </c>
      <c r="R201" s="45" t="e">
        <v>#N/A</v>
      </c>
      <c r="S201" s="29" t="e">
        <f t="shared" ref="S201:S202" si="20">IF(I201="n/a", "Yes", "No")</f>
        <v>#N/A</v>
      </c>
      <c r="T201" s="29" t="e">
        <f t="shared" ref="T201:T202" si="21">IF(D201=L201,"No","Yes")</f>
        <v>#N/A</v>
      </c>
      <c r="U201" s="29" t="e">
        <f t="shared" ref="U201:U202" si="22">IF(R201=E201,"No", "Yes")</f>
        <v>#N/A</v>
      </c>
      <c r="V201" s="29" t="s">
        <v>38</v>
      </c>
    </row>
    <row r="202" spans="1:22" s="23" customFormat="1" ht="15.75">
      <c r="A202" s="5"/>
      <c r="B202" s="4" t="s">
        <v>860</v>
      </c>
      <c r="C202" s="14" t="s">
        <v>915</v>
      </c>
      <c r="D202" s="8"/>
      <c r="E202" s="9" t="s">
        <v>385</v>
      </c>
      <c r="F202" s="5"/>
      <c r="G202" s="4" t="s">
        <v>38</v>
      </c>
      <c r="H202" s="4"/>
      <c r="I202" s="20" t="e">
        <v>#N/A</v>
      </c>
      <c r="J202" s="29" t="e">
        <v>#N/A</v>
      </c>
      <c r="K202" s="29" t="e">
        <v>#N/A</v>
      </c>
      <c r="L202" s="45" t="e">
        <v>#N/A</v>
      </c>
      <c r="M202" s="29" t="e">
        <v>#N/A</v>
      </c>
      <c r="N202" s="29" t="e">
        <v>#N/A</v>
      </c>
      <c r="O202" s="29" t="e">
        <v>#N/A</v>
      </c>
      <c r="P202" s="45" t="e">
        <v>#N/A</v>
      </c>
      <c r="Q202" s="45" t="e">
        <v>#N/A</v>
      </c>
      <c r="R202" s="45" t="e">
        <v>#N/A</v>
      </c>
      <c r="S202" s="29" t="e">
        <f t="shared" si="20"/>
        <v>#N/A</v>
      </c>
      <c r="T202" s="29" t="e">
        <f t="shared" si="21"/>
        <v>#N/A</v>
      </c>
      <c r="U202" s="29" t="e">
        <f t="shared" si="22"/>
        <v>#N/A</v>
      </c>
      <c r="V202" s="29" t="s">
        <v>38</v>
      </c>
    </row>
    <row r="203" spans="1:22" s="23" customFormat="1" ht="31.5">
      <c r="A203" s="30"/>
      <c r="B203" s="4" t="s">
        <v>860</v>
      </c>
      <c r="C203" s="14" t="s">
        <v>957</v>
      </c>
      <c r="D203" s="92" t="s">
        <v>1505</v>
      </c>
      <c r="E203" s="9" t="s">
        <v>1506</v>
      </c>
      <c r="F203" s="93" t="s">
        <v>379</v>
      </c>
      <c r="G203" s="102" t="s">
        <v>38</v>
      </c>
      <c r="H203" s="51"/>
      <c r="I203" s="93" t="s">
        <v>379</v>
      </c>
      <c r="J203" s="9" t="s">
        <v>1506</v>
      </c>
      <c r="K203" s="107" t="s">
        <v>1507</v>
      </c>
      <c r="L203" s="92" t="s">
        <v>1505</v>
      </c>
      <c r="M203" s="90">
        <v>0</v>
      </c>
      <c r="N203" s="90">
        <v>4</v>
      </c>
      <c r="O203" s="29"/>
      <c r="P203" s="45"/>
      <c r="Q203" s="45"/>
      <c r="R203" s="108" t="s">
        <v>1508</v>
      </c>
      <c r="S203" s="29"/>
      <c r="T203" s="29"/>
      <c r="U203" s="29"/>
      <c r="V203" s="29"/>
    </row>
    <row r="204" spans="1:22" ht="15.75">
      <c r="A204" s="90" t="s">
        <v>1509</v>
      </c>
      <c r="B204" s="4" t="s">
        <v>860</v>
      </c>
      <c r="C204" s="14" t="s">
        <v>957</v>
      </c>
      <c r="D204" s="99" t="s">
        <v>1510</v>
      </c>
      <c r="E204" s="99" t="s">
        <v>1511</v>
      </c>
      <c r="F204" s="90" t="s">
        <v>379</v>
      </c>
      <c r="G204" s="4" t="s">
        <v>38</v>
      </c>
      <c r="H204" s="90"/>
      <c r="I204" s="90" t="str">
        <f>VLOOKUP(A204,[3]usgraduate!$F$2:$O$522,2,FALSE)</f>
        <v>TextInput</v>
      </c>
      <c r="J204" s="90" t="s">
        <v>1509</v>
      </c>
      <c r="K204" s="90" t="e">
        <v>#N/A</v>
      </c>
      <c r="L204" s="90" t="s">
        <v>1512</v>
      </c>
      <c r="M204" s="90">
        <v>0</v>
      </c>
      <c r="N204" s="90">
        <v>4</v>
      </c>
      <c r="O204" s="90" t="e">
        <v>#N/A</v>
      </c>
      <c r="P204" s="90" t="e">
        <v>#N/A</v>
      </c>
      <c r="Q204" s="90" t="e">
        <v>#N/A</v>
      </c>
      <c r="R204" s="90" t="s">
        <v>1511</v>
      </c>
      <c r="S204" s="20" t="s">
        <v>38</v>
      </c>
      <c r="T204" s="90" t="str">
        <f t="shared" ref="T204:T224" si="23">IF(L204=D204,"No","Yes")</f>
        <v>No</v>
      </c>
      <c r="U204" s="90" t="str">
        <f t="shared" ref="U204:U224" si="24">IF(R204=E204,"No","Yes")</f>
        <v>No</v>
      </c>
      <c r="V204" s="90" t="str">
        <f t="shared" ref="V204:V224" si="25">IF(I204=F204,"No","Yes")</f>
        <v>No</v>
      </c>
    </row>
    <row r="205" spans="1:22" ht="15.75">
      <c r="A205" s="90" t="s">
        <v>1513</v>
      </c>
      <c r="B205" s="4" t="s">
        <v>860</v>
      </c>
      <c r="C205" s="14" t="s">
        <v>957</v>
      </c>
      <c r="D205" s="99" t="s">
        <v>1514</v>
      </c>
      <c r="E205" s="99" t="s">
        <v>1515</v>
      </c>
      <c r="F205" s="90" t="s">
        <v>387</v>
      </c>
      <c r="G205" s="4" t="s">
        <v>38</v>
      </c>
      <c r="H205" s="90"/>
      <c r="I205" s="90" t="str">
        <f>VLOOKUP(A205,[3]usgraduate!$F$2:$O$522,2,FALSE)</f>
        <v>SelectList</v>
      </c>
      <c r="J205" s="90" t="s">
        <v>1513</v>
      </c>
      <c r="K205" s="90" t="b">
        <v>0</v>
      </c>
      <c r="L205" s="90" t="s">
        <v>1516</v>
      </c>
      <c r="M205" s="90">
        <v>0</v>
      </c>
      <c r="N205" s="90">
        <v>4</v>
      </c>
      <c r="O205" s="90" t="s">
        <v>575</v>
      </c>
      <c r="P205" s="90" t="e">
        <v>#N/A</v>
      </c>
      <c r="Q205" s="90" t="e">
        <v>#N/A</v>
      </c>
      <c r="R205" s="90" t="s">
        <v>1515</v>
      </c>
      <c r="S205" s="20" t="s">
        <v>38</v>
      </c>
      <c r="T205" s="90" t="str">
        <f t="shared" si="23"/>
        <v>No</v>
      </c>
      <c r="U205" s="90" t="str">
        <f t="shared" si="24"/>
        <v>No</v>
      </c>
      <c r="V205" s="90" t="str">
        <f t="shared" si="25"/>
        <v>No</v>
      </c>
    </row>
    <row r="206" spans="1:22" ht="15.75">
      <c r="A206" s="90" t="s">
        <v>1517</v>
      </c>
      <c r="B206" s="4" t="s">
        <v>860</v>
      </c>
      <c r="C206" s="14" t="s">
        <v>957</v>
      </c>
      <c r="D206" s="99" t="s">
        <v>1518</v>
      </c>
      <c r="E206" s="99" t="s">
        <v>1519</v>
      </c>
      <c r="F206" s="90" t="s">
        <v>387</v>
      </c>
      <c r="G206" s="4" t="s">
        <v>38</v>
      </c>
      <c r="H206" s="90"/>
      <c r="I206" s="90" t="str">
        <f>VLOOKUP(A206,[3]usgraduate!$F$2:$O$522,2,FALSE)</f>
        <v>SelectList</v>
      </c>
      <c r="J206" s="90" t="s">
        <v>1517</v>
      </c>
      <c r="K206" s="90" t="b">
        <v>0</v>
      </c>
      <c r="L206" s="90" t="s">
        <v>1520</v>
      </c>
      <c r="M206" s="90">
        <v>0</v>
      </c>
      <c r="N206" s="90">
        <v>4</v>
      </c>
      <c r="O206" s="90" t="s">
        <v>520</v>
      </c>
      <c r="P206" s="90" t="e">
        <v>#N/A</v>
      </c>
      <c r="Q206" s="90" t="e">
        <v>#N/A</v>
      </c>
      <c r="R206" s="90" t="s">
        <v>1519</v>
      </c>
      <c r="S206" s="20" t="s">
        <v>38</v>
      </c>
      <c r="T206" s="90" t="str">
        <f t="shared" si="23"/>
        <v>No</v>
      </c>
      <c r="U206" s="90" t="str">
        <f t="shared" si="24"/>
        <v>No</v>
      </c>
      <c r="V206" s="90" t="str">
        <f t="shared" si="25"/>
        <v>No</v>
      </c>
    </row>
    <row r="207" spans="1:22" ht="15.75">
      <c r="A207" s="90" t="s">
        <v>1521</v>
      </c>
      <c r="B207" s="4" t="s">
        <v>860</v>
      </c>
      <c r="C207" s="14" t="s">
        <v>957</v>
      </c>
      <c r="D207" s="99" t="s">
        <v>1522</v>
      </c>
      <c r="E207" s="99" t="s">
        <v>1523</v>
      </c>
      <c r="F207" s="90" t="s">
        <v>387</v>
      </c>
      <c r="G207" s="4" t="s">
        <v>38</v>
      </c>
      <c r="H207" s="90"/>
      <c r="I207" s="90" t="str">
        <f>VLOOKUP(A207,[3]usgraduate!$F$2:$O$522,2,FALSE)</f>
        <v>SelectList</v>
      </c>
      <c r="J207" s="90" t="s">
        <v>1521</v>
      </c>
      <c r="K207" s="90" t="b">
        <v>0</v>
      </c>
      <c r="L207" s="90" t="s">
        <v>1524</v>
      </c>
      <c r="M207" s="90">
        <v>0</v>
      </c>
      <c r="N207" s="90">
        <v>4</v>
      </c>
      <c r="O207" s="90" t="s">
        <v>1190</v>
      </c>
      <c r="P207" s="90" t="e">
        <v>#N/A</v>
      </c>
      <c r="Q207" s="90" t="e">
        <v>#N/A</v>
      </c>
      <c r="R207" s="90" t="s">
        <v>1523</v>
      </c>
      <c r="S207" s="20" t="s">
        <v>38</v>
      </c>
      <c r="T207" s="90" t="str">
        <f t="shared" si="23"/>
        <v>No</v>
      </c>
      <c r="U207" s="90" t="str">
        <f t="shared" si="24"/>
        <v>No</v>
      </c>
      <c r="V207" s="90" t="str">
        <f t="shared" si="25"/>
        <v>No</v>
      </c>
    </row>
    <row r="208" spans="1:22" ht="15.75">
      <c r="A208" s="90" t="s">
        <v>1525</v>
      </c>
      <c r="B208" s="4" t="s">
        <v>860</v>
      </c>
      <c r="C208" s="14" t="s">
        <v>957</v>
      </c>
      <c r="D208" s="99" t="s">
        <v>1526</v>
      </c>
      <c r="E208" s="99" t="s">
        <v>591</v>
      </c>
      <c r="F208" s="90" t="s">
        <v>379</v>
      </c>
      <c r="G208" s="4" t="s">
        <v>38</v>
      </c>
      <c r="H208" s="90"/>
      <c r="I208" s="90" t="str">
        <f>VLOOKUP(A208,[3]usgraduate!$F$2:$O$522,2,FALSE)</f>
        <v>TextInput</v>
      </c>
      <c r="J208" s="90" t="s">
        <v>1525</v>
      </c>
      <c r="K208" s="90" t="e">
        <v>#N/A</v>
      </c>
      <c r="L208" s="90" t="s">
        <v>1527</v>
      </c>
      <c r="M208" s="90">
        <v>0</v>
      </c>
      <c r="N208" s="90">
        <v>4</v>
      </c>
      <c r="O208" s="90" t="e">
        <v>#N/A</v>
      </c>
      <c r="P208" s="90" t="s">
        <v>590</v>
      </c>
      <c r="Q208" s="90" t="s">
        <v>590</v>
      </c>
      <c r="R208" s="90" t="s">
        <v>591</v>
      </c>
      <c r="S208" s="20" t="s">
        <v>38</v>
      </c>
      <c r="T208" s="90" t="str">
        <f t="shared" si="23"/>
        <v>No</v>
      </c>
      <c r="U208" s="90" t="str">
        <f t="shared" si="24"/>
        <v>No</v>
      </c>
      <c r="V208" s="90" t="str">
        <f t="shared" si="25"/>
        <v>No</v>
      </c>
    </row>
    <row r="209" spans="1:22" ht="15.75">
      <c r="A209" s="90" t="s">
        <v>1528</v>
      </c>
      <c r="B209" s="4" t="s">
        <v>860</v>
      </c>
      <c r="C209" s="14" t="s">
        <v>957</v>
      </c>
      <c r="D209" s="99" t="s">
        <v>1529</v>
      </c>
      <c r="E209" s="99" t="s">
        <v>385</v>
      </c>
      <c r="F209" s="90" t="s">
        <v>379</v>
      </c>
      <c r="G209" s="4" t="s">
        <v>38</v>
      </c>
      <c r="H209" s="90"/>
      <c r="I209" s="90" t="str">
        <f>VLOOKUP(A209,[3]usgraduate!$F$2:$O$522,2,FALSE)</f>
        <v>TextInput</v>
      </c>
      <c r="J209" s="90" t="s">
        <v>1528</v>
      </c>
      <c r="K209" s="90" t="e">
        <v>#N/A</v>
      </c>
      <c r="L209" s="90" t="s">
        <v>1530</v>
      </c>
      <c r="M209" s="90">
        <v>0</v>
      </c>
      <c r="N209" s="90">
        <v>4</v>
      </c>
      <c r="O209" s="90" t="e">
        <v>#N/A</v>
      </c>
      <c r="P209" s="90" t="s">
        <v>590</v>
      </c>
      <c r="Q209" s="90" t="s">
        <v>590</v>
      </c>
      <c r="R209" s="90" t="e">
        <v>#N/A</v>
      </c>
      <c r="S209" s="20" t="s">
        <v>38</v>
      </c>
      <c r="T209" s="90" t="str">
        <f t="shared" si="23"/>
        <v>No</v>
      </c>
      <c r="U209" s="90" t="s">
        <v>38</v>
      </c>
      <c r="V209" s="90" t="str">
        <f t="shared" si="25"/>
        <v>No</v>
      </c>
    </row>
    <row r="210" spans="1:22" ht="15.75">
      <c r="A210" s="90" t="s">
        <v>1531</v>
      </c>
      <c r="B210" s="4" t="s">
        <v>860</v>
      </c>
      <c r="C210" s="14" t="s">
        <v>957</v>
      </c>
      <c r="D210" s="99" t="s">
        <v>1532</v>
      </c>
      <c r="E210" s="99" t="s">
        <v>616</v>
      </c>
      <c r="F210" s="90" t="s">
        <v>379</v>
      </c>
      <c r="G210" s="4" t="s">
        <v>38</v>
      </c>
      <c r="H210" s="90"/>
      <c r="I210" s="90" t="str">
        <f>VLOOKUP(A210,[3]usgraduate!$F$2:$O$522,2,FALSE)</f>
        <v>TextInput</v>
      </c>
      <c r="J210" s="90" t="s">
        <v>1531</v>
      </c>
      <c r="K210" s="90" t="e">
        <v>#N/A</v>
      </c>
      <c r="L210" s="90" t="s">
        <v>1533</v>
      </c>
      <c r="M210" s="90">
        <v>0</v>
      </c>
      <c r="N210" s="90">
        <v>4</v>
      </c>
      <c r="O210" s="90" t="e">
        <v>#N/A</v>
      </c>
      <c r="P210" s="90" t="e">
        <v>#N/A</v>
      </c>
      <c r="Q210" s="90" t="e">
        <v>#N/A</v>
      </c>
      <c r="R210" s="90" t="s">
        <v>616</v>
      </c>
      <c r="S210" s="20" t="s">
        <v>38</v>
      </c>
      <c r="T210" s="90" t="str">
        <f t="shared" si="23"/>
        <v>No</v>
      </c>
      <c r="U210" s="90" t="str">
        <f t="shared" si="24"/>
        <v>No</v>
      </c>
      <c r="V210" s="90" t="str">
        <f t="shared" si="25"/>
        <v>No</v>
      </c>
    </row>
    <row r="211" spans="1:22" ht="15.75">
      <c r="A211" s="90" t="s">
        <v>1534</v>
      </c>
      <c r="B211" s="4" t="s">
        <v>860</v>
      </c>
      <c r="C211" s="14" t="s">
        <v>957</v>
      </c>
      <c r="D211" s="99" t="s">
        <v>1535</v>
      </c>
      <c r="E211" s="99" t="s">
        <v>385</v>
      </c>
      <c r="F211" s="90" t="s">
        <v>418</v>
      </c>
      <c r="G211" s="4" t="s">
        <v>38</v>
      </c>
      <c r="H211" s="90"/>
      <c r="I211" s="90" t="str">
        <f>VLOOKUP(A211,[3]usgraduate!$F$2:$O$522,2,FALSE)</f>
        <v>Radio</v>
      </c>
      <c r="J211" s="90" t="s">
        <v>1534</v>
      </c>
      <c r="K211" s="90" t="e">
        <v>#N/A</v>
      </c>
      <c r="L211" s="90" t="s">
        <v>1535</v>
      </c>
      <c r="M211" s="90">
        <v>0</v>
      </c>
      <c r="N211" s="90">
        <v>4</v>
      </c>
      <c r="O211" s="90" t="e">
        <v>#N/A</v>
      </c>
      <c r="P211" s="90" t="e">
        <v>#N/A</v>
      </c>
      <c r="Q211" s="90" t="e">
        <v>#N/A</v>
      </c>
      <c r="R211" s="90" t="e">
        <v>#N/A</v>
      </c>
      <c r="S211" s="20" t="s">
        <v>38</v>
      </c>
      <c r="T211" s="90" t="str">
        <f t="shared" si="23"/>
        <v>No</v>
      </c>
      <c r="U211" s="90" t="s">
        <v>38</v>
      </c>
      <c r="V211" s="90" t="str">
        <f t="shared" si="25"/>
        <v>Yes</v>
      </c>
    </row>
    <row r="212" spans="1:22" ht="15.75">
      <c r="A212" s="90" t="s">
        <v>1536</v>
      </c>
      <c r="B212" s="4" t="s">
        <v>860</v>
      </c>
      <c r="C212" s="14" t="s">
        <v>957</v>
      </c>
      <c r="D212" s="99" t="s">
        <v>1537</v>
      </c>
      <c r="E212" s="99" t="s">
        <v>1511</v>
      </c>
      <c r="F212" s="90" t="s">
        <v>387</v>
      </c>
      <c r="G212" s="4" t="s">
        <v>38</v>
      </c>
      <c r="H212" s="90"/>
      <c r="I212" s="90" t="str">
        <f>VLOOKUP(A212,[3]usgraduate!$F$2:$O$522,2,FALSE)</f>
        <v>SelectList</v>
      </c>
      <c r="J212" s="90" t="s">
        <v>1536</v>
      </c>
      <c r="K212" s="90" t="b">
        <v>0</v>
      </c>
      <c r="L212" s="90" t="s">
        <v>1538</v>
      </c>
      <c r="M212" s="90">
        <v>0</v>
      </c>
      <c r="N212" s="90">
        <v>4</v>
      </c>
      <c r="O212" s="90" t="s">
        <v>1539</v>
      </c>
      <c r="P212" s="90" t="e">
        <v>#N/A</v>
      </c>
      <c r="Q212" s="90" t="e">
        <v>#N/A</v>
      </c>
      <c r="R212" s="90" t="s">
        <v>1511</v>
      </c>
      <c r="S212" s="20" t="s">
        <v>38</v>
      </c>
      <c r="T212" s="90" t="str">
        <f t="shared" si="23"/>
        <v>No</v>
      </c>
      <c r="U212" s="90" t="str">
        <f t="shared" si="24"/>
        <v>No</v>
      </c>
      <c r="V212" s="90" t="str">
        <f t="shared" si="25"/>
        <v>No</v>
      </c>
    </row>
    <row r="213" spans="1:22" ht="15.75">
      <c r="A213" s="90" t="s">
        <v>1540</v>
      </c>
      <c r="B213" s="4" t="s">
        <v>860</v>
      </c>
      <c r="C213" s="14" t="s">
        <v>957</v>
      </c>
      <c r="D213" s="99" t="s">
        <v>1541</v>
      </c>
      <c r="E213" s="99" t="s">
        <v>1511</v>
      </c>
      <c r="F213" s="90" t="s">
        <v>387</v>
      </c>
      <c r="G213" s="4" t="s">
        <v>38</v>
      </c>
      <c r="H213" s="90"/>
      <c r="I213" s="90" t="str">
        <f>VLOOKUP(A213,[3]usgraduate!$F$2:$O$522,2,FALSE)</f>
        <v>SelectList</v>
      </c>
      <c r="J213" s="90" t="s">
        <v>1540</v>
      </c>
      <c r="K213" s="90" t="b">
        <v>0</v>
      </c>
      <c r="L213" s="90" t="s">
        <v>1542</v>
      </c>
      <c r="M213" s="90">
        <v>0</v>
      </c>
      <c r="N213" s="90">
        <v>4</v>
      </c>
      <c r="O213" s="90" t="s">
        <v>1543</v>
      </c>
      <c r="P213" s="90" t="e">
        <v>#N/A</v>
      </c>
      <c r="Q213" s="90" t="e">
        <v>#N/A</v>
      </c>
      <c r="R213" s="90" t="s">
        <v>1511</v>
      </c>
      <c r="S213" s="20" t="s">
        <v>38</v>
      </c>
      <c r="T213" s="90" t="str">
        <f t="shared" si="23"/>
        <v>No</v>
      </c>
      <c r="U213" s="90" t="str">
        <f t="shared" si="24"/>
        <v>No</v>
      </c>
      <c r="V213" s="90" t="str">
        <f t="shared" si="25"/>
        <v>No</v>
      </c>
    </row>
    <row r="214" spans="1:22" ht="15.75">
      <c r="A214" s="90" t="s">
        <v>1544</v>
      </c>
      <c r="B214" s="4" t="s">
        <v>860</v>
      </c>
      <c r="C214" s="14" t="s">
        <v>957</v>
      </c>
      <c r="D214" s="99" t="s">
        <v>1545</v>
      </c>
      <c r="E214" s="99" t="s">
        <v>1511</v>
      </c>
      <c r="F214" s="90" t="s">
        <v>379</v>
      </c>
      <c r="G214" s="4" t="s">
        <v>38</v>
      </c>
      <c r="H214" s="90"/>
      <c r="I214" s="90" t="str">
        <f>VLOOKUP(A214,[3]usgraduate!$F$2:$O$522,2,FALSE)</f>
        <v>TextInput</v>
      </c>
      <c r="J214" s="90" t="s">
        <v>1544</v>
      </c>
      <c r="K214" s="90" t="e">
        <v>#N/A</v>
      </c>
      <c r="L214" s="90" t="s">
        <v>1546</v>
      </c>
      <c r="M214" s="90">
        <v>0</v>
      </c>
      <c r="N214" s="90">
        <v>4</v>
      </c>
      <c r="O214" s="90" t="e">
        <v>#N/A</v>
      </c>
      <c r="P214" s="90" t="e">
        <v>#N/A</v>
      </c>
      <c r="Q214" s="90" t="e">
        <v>#N/A</v>
      </c>
      <c r="R214" s="90" t="s">
        <v>1511</v>
      </c>
      <c r="S214" s="20" t="s">
        <v>38</v>
      </c>
      <c r="T214" s="90" t="str">
        <f t="shared" si="23"/>
        <v>No</v>
      </c>
      <c r="U214" s="90" t="str">
        <f t="shared" si="24"/>
        <v>No</v>
      </c>
      <c r="V214" s="90" t="str">
        <f t="shared" si="25"/>
        <v>No</v>
      </c>
    </row>
    <row r="215" spans="1:22" ht="15.75">
      <c r="A215" s="90" t="s">
        <v>1547</v>
      </c>
      <c r="B215" s="4" t="s">
        <v>860</v>
      </c>
      <c r="C215" s="14" t="s">
        <v>957</v>
      </c>
      <c r="D215" s="99" t="s">
        <v>1548</v>
      </c>
      <c r="E215" s="99" t="s">
        <v>1549</v>
      </c>
      <c r="F215" s="90" t="s">
        <v>469</v>
      </c>
      <c r="G215" s="4" t="s">
        <v>38</v>
      </c>
      <c r="H215" s="90"/>
      <c r="I215" s="90" t="str">
        <f>VLOOKUP(A215,[3]usgraduate!$F$2:$O$522,2,FALSE)</f>
        <v>Date</v>
      </c>
      <c r="J215" s="90" t="s">
        <v>1547</v>
      </c>
      <c r="K215" s="90" t="e">
        <v>#N/A</v>
      </c>
      <c r="L215" s="90" t="s">
        <v>1550</v>
      </c>
      <c r="M215" s="90">
        <v>0</v>
      </c>
      <c r="N215" s="90">
        <v>4</v>
      </c>
      <c r="O215" s="90" t="e">
        <v>#N/A</v>
      </c>
      <c r="P215" s="90" t="s">
        <v>1551</v>
      </c>
      <c r="Q215" s="90" t="s">
        <v>1552</v>
      </c>
      <c r="R215" s="90" t="s">
        <v>1549</v>
      </c>
      <c r="S215" s="20" t="s">
        <v>38</v>
      </c>
      <c r="T215" s="90" t="str">
        <f t="shared" si="23"/>
        <v>No</v>
      </c>
      <c r="U215" s="90" t="str">
        <f t="shared" si="24"/>
        <v>No</v>
      </c>
      <c r="V215" s="90" t="str">
        <f t="shared" si="25"/>
        <v>No</v>
      </c>
    </row>
    <row r="216" spans="1:22" ht="15.75">
      <c r="A216" s="90" t="s">
        <v>1553</v>
      </c>
      <c r="B216" s="4" t="s">
        <v>860</v>
      </c>
      <c r="C216" s="14" t="s">
        <v>957</v>
      </c>
      <c r="D216" s="99" t="s">
        <v>1554</v>
      </c>
      <c r="E216" s="99" t="s">
        <v>1555</v>
      </c>
      <c r="F216" s="90" t="s">
        <v>469</v>
      </c>
      <c r="G216" s="4" t="s">
        <v>38</v>
      </c>
      <c r="H216" s="90"/>
      <c r="I216" s="90" t="str">
        <f>VLOOKUP(A216,[3]usgraduate!$F$2:$O$522,2,FALSE)</f>
        <v>Date</v>
      </c>
      <c r="J216" s="90" t="s">
        <v>1553</v>
      </c>
      <c r="K216" s="90" t="e">
        <v>#N/A</v>
      </c>
      <c r="L216" s="90" t="s">
        <v>1556</v>
      </c>
      <c r="M216" s="90">
        <v>0</v>
      </c>
      <c r="N216" s="90">
        <v>4</v>
      </c>
      <c r="O216" s="90" t="e">
        <v>#N/A</v>
      </c>
      <c r="P216" s="90" t="s">
        <v>1557</v>
      </c>
      <c r="Q216" s="90" t="s">
        <v>1558</v>
      </c>
      <c r="R216" s="90" t="s">
        <v>1555</v>
      </c>
      <c r="S216" s="20" t="s">
        <v>38</v>
      </c>
      <c r="T216" s="90" t="str">
        <f t="shared" si="23"/>
        <v>No</v>
      </c>
      <c r="U216" s="90" t="str">
        <f t="shared" si="24"/>
        <v>No</v>
      </c>
      <c r="V216" s="90" t="str">
        <f t="shared" si="25"/>
        <v>No</v>
      </c>
    </row>
    <row r="217" spans="1:22" ht="15.75">
      <c r="A217" s="90" t="s">
        <v>1559</v>
      </c>
      <c r="B217" s="4" t="s">
        <v>860</v>
      </c>
      <c r="C217" s="14" t="s">
        <v>957</v>
      </c>
      <c r="D217" s="99" t="s">
        <v>1560</v>
      </c>
      <c r="E217" s="99" t="s">
        <v>1561</v>
      </c>
      <c r="F217" s="90" t="s">
        <v>379</v>
      </c>
      <c r="G217" s="4" t="s">
        <v>38</v>
      </c>
      <c r="H217" s="90"/>
      <c r="I217" s="90" t="str">
        <f>VLOOKUP(A217,[3]usgraduate!$F$2:$O$522,2,FALSE)</f>
        <v>TextInput</v>
      </c>
      <c r="J217" s="90" t="s">
        <v>1559</v>
      </c>
      <c r="K217" s="90" t="e">
        <v>#N/A</v>
      </c>
      <c r="L217" s="90" t="s">
        <v>1562</v>
      </c>
      <c r="M217" s="90">
        <v>0</v>
      </c>
      <c r="N217" s="90">
        <v>5</v>
      </c>
      <c r="O217" s="90" t="e">
        <v>#N/A</v>
      </c>
      <c r="P217" s="90" t="e">
        <v>#N/A</v>
      </c>
      <c r="Q217" s="90" t="e">
        <v>#N/A</v>
      </c>
      <c r="R217" s="90" t="s">
        <v>1561</v>
      </c>
      <c r="S217" s="20" t="s">
        <v>38</v>
      </c>
      <c r="T217" s="90" t="str">
        <f t="shared" si="23"/>
        <v>No</v>
      </c>
      <c r="U217" s="90" t="str">
        <f t="shared" si="24"/>
        <v>No</v>
      </c>
      <c r="V217" s="90" t="str">
        <f t="shared" si="25"/>
        <v>No</v>
      </c>
    </row>
    <row r="218" spans="1:22" ht="15.75">
      <c r="A218" s="90" t="s">
        <v>1563</v>
      </c>
      <c r="B218" s="4" t="s">
        <v>860</v>
      </c>
      <c r="C218" s="14" t="s">
        <v>957</v>
      </c>
      <c r="D218" s="99" t="s">
        <v>1564</v>
      </c>
      <c r="E218" s="99" t="s">
        <v>1565</v>
      </c>
      <c r="F218" s="90" t="s">
        <v>379</v>
      </c>
      <c r="G218" s="4" t="s">
        <v>38</v>
      </c>
      <c r="H218" s="90"/>
      <c r="I218" s="90" t="str">
        <f>VLOOKUP(A218,[3]usgraduate!$F$2:$O$522,2,FALSE)</f>
        <v>TextInput</v>
      </c>
      <c r="J218" s="90" t="s">
        <v>1563</v>
      </c>
      <c r="K218" s="90" t="e">
        <v>#N/A</v>
      </c>
      <c r="L218" s="90" t="s">
        <v>1566</v>
      </c>
      <c r="M218" s="90">
        <v>0</v>
      </c>
      <c r="N218" s="90">
        <v>5</v>
      </c>
      <c r="O218" s="90" t="e">
        <v>#N/A</v>
      </c>
      <c r="P218" s="90" t="e">
        <v>#N/A</v>
      </c>
      <c r="Q218" s="90" t="e">
        <v>#N/A</v>
      </c>
      <c r="R218" s="90" t="s">
        <v>1565</v>
      </c>
      <c r="S218" s="20" t="s">
        <v>38</v>
      </c>
      <c r="T218" s="90" t="str">
        <f t="shared" si="23"/>
        <v>No</v>
      </c>
      <c r="U218" s="90" t="str">
        <f t="shared" si="24"/>
        <v>No</v>
      </c>
      <c r="V218" s="90" t="str">
        <f t="shared" si="25"/>
        <v>No</v>
      </c>
    </row>
    <row r="219" spans="1:22" ht="15.75">
      <c r="A219" s="90" t="s">
        <v>1567</v>
      </c>
      <c r="B219" s="4" t="s">
        <v>860</v>
      </c>
      <c r="C219" s="14" t="s">
        <v>957</v>
      </c>
      <c r="D219" s="99" t="s">
        <v>1568</v>
      </c>
      <c r="E219" s="99" t="s">
        <v>1569</v>
      </c>
      <c r="F219" s="90" t="s">
        <v>379</v>
      </c>
      <c r="G219" s="4" t="s">
        <v>38</v>
      </c>
      <c r="H219" s="90"/>
      <c r="I219" s="90" t="str">
        <f>VLOOKUP(A219,[3]usgraduate!$F$2:$O$522,2,FALSE)</f>
        <v>TextInput</v>
      </c>
      <c r="J219" s="90" t="s">
        <v>1567</v>
      </c>
      <c r="K219" s="90" t="e">
        <v>#N/A</v>
      </c>
      <c r="L219" s="90" t="s">
        <v>1570</v>
      </c>
      <c r="M219" s="90">
        <v>0</v>
      </c>
      <c r="N219" s="90">
        <v>5</v>
      </c>
      <c r="O219" s="90" t="e">
        <v>#N/A</v>
      </c>
      <c r="P219" s="90" t="e">
        <v>#N/A</v>
      </c>
      <c r="Q219" s="90" t="e">
        <v>#N/A</v>
      </c>
      <c r="R219" s="90" t="s">
        <v>1569</v>
      </c>
      <c r="S219" s="20" t="s">
        <v>38</v>
      </c>
      <c r="T219" s="90" t="str">
        <f t="shared" si="23"/>
        <v>No</v>
      </c>
      <c r="U219" s="90" t="str">
        <f t="shared" si="24"/>
        <v>No</v>
      </c>
      <c r="V219" s="90" t="str">
        <f t="shared" si="25"/>
        <v>No</v>
      </c>
    </row>
    <row r="220" spans="1:22" ht="15.75">
      <c r="A220" s="90" t="s">
        <v>1571</v>
      </c>
      <c r="B220" s="4" t="s">
        <v>860</v>
      </c>
      <c r="C220" s="14" t="s">
        <v>957</v>
      </c>
      <c r="D220" s="99" t="s">
        <v>1572</v>
      </c>
      <c r="E220" s="99" t="s">
        <v>1573</v>
      </c>
      <c r="F220" s="90" t="s">
        <v>379</v>
      </c>
      <c r="G220" s="4" t="s">
        <v>38</v>
      </c>
      <c r="H220" s="90"/>
      <c r="I220" s="90" t="str">
        <f>VLOOKUP(A220,[3]usgraduate!$F$2:$O$522,2,FALSE)</f>
        <v>TextInput</v>
      </c>
      <c r="J220" s="90" t="s">
        <v>1571</v>
      </c>
      <c r="K220" s="90" t="e">
        <v>#N/A</v>
      </c>
      <c r="L220" s="90" t="s">
        <v>1574</v>
      </c>
      <c r="M220" s="90">
        <v>0</v>
      </c>
      <c r="N220" s="90">
        <v>5</v>
      </c>
      <c r="O220" s="90" t="e">
        <v>#N/A</v>
      </c>
      <c r="P220" s="90" t="e">
        <v>#N/A</v>
      </c>
      <c r="Q220" s="90" t="e">
        <v>#N/A</v>
      </c>
      <c r="R220" s="90" t="s">
        <v>1573</v>
      </c>
      <c r="S220" s="20" t="s">
        <v>38</v>
      </c>
      <c r="T220" s="90" t="str">
        <f t="shared" si="23"/>
        <v>No</v>
      </c>
      <c r="U220" s="90" t="str">
        <f t="shared" si="24"/>
        <v>No</v>
      </c>
      <c r="V220" s="90" t="str">
        <f t="shared" si="25"/>
        <v>No</v>
      </c>
    </row>
    <row r="221" spans="1:22" ht="15.75">
      <c r="A221" s="90" t="s">
        <v>1575</v>
      </c>
      <c r="B221" s="4" t="s">
        <v>860</v>
      </c>
      <c r="C221" s="14" t="s">
        <v>957</v>
      </c>
      <c r="D221" s="99" t="s">
        <v>1576</v>
      </c>
      <c r="E221" s="99" t="s">
        <v>1577</v>
      </c>
      <c r="F221" s="90" t="s">
        <v>379</v>
      </c>
      <c r="G221" s="4" t="s">
        <v>38</v>
      </c>
      <c r="H221" s="90"/>
      <c r="I221" s="90" t="str">
        <f>VLOOKUP(A221,[3]usgraduate!$F$2:$O$522,2,FALSE)</f>
        <v>TextInput</v>
      </c>
      <c r="J221" s="90" t="s">
        <v>1575</v>
      </c>
      <c r="K221" s="90" t="e">
        <v>#N/A</v>
      </c>
      <c r="L221" s="90" t="s">
        <v>1578</v>
      </c>
      <c r="M221" s="90">
        <v>0</v>
      </c>
      <c r="N221" s="90">
        <v>5</v>
      </c>
      <c r="O221" s="90" t="e">
        <v>#N/A</v>
      </c>
      <c r="P221" s="90" t="e">
        <v>#N/A</v>
      </c>
      <c r="Q221" s="90" t="e">
        <v>#N/A</v>
      </c>
      <c r="R221" s="90" t="s">
        <v>1577</v>
      </c>
      <c r="S221" s="20" t="s">
        <v>38</v>
      </c>
      <c r="T221" s="90" t="str">
        <f t="shared" si="23"/>
        <v>No</v>
      </c>
      <c r="U221" s="90" t="str">
        <f t="shared" si="24"/>
        <v>No</v>
      </c>
      <c r="V221" s="90" t="str">
        <f t="shared" si="25"/>
        <v>No</v>
      </c>
    </row>
    <row r="222" spans="1:22" ht="15.75">
      <c r="A222" s="90" t="s">
        <v>1579</v>
      </c>
      <c r="B222" s="4" t="s">
        <v>860</v>
      </c>
      <c r="C222" s="14" t="s">
        <v>957</v>
      </c>
      <c r="D222" s="99" t="s">
        <v>1580</v>
      </c>
      <c r="E222" s="99" t="s">
        <v>1581</v>
      </c>
      <c r="F222" s="90" t="s">
        <v>379</v>
      </c>
      <c r="G222" s="4" t="s">
        <v>38</v>
      </c>
      <c r="H222" s="90"/>
      <c r="I222" s="90" t="str">
        <f>VLOOKUP(A222,[3]usgraduate!$F$2:$O$522,2,FALSE)</f>
        <v>TextInput</v>
      </c>
      <c r="J222" s="90" t="s">
        <v>1579</v>
      </c>
      <c r="K222" s="90" t="e">
        <v>#N/A</v>
      </c>
      <c r="L222" s="90" t="s">
        <v>1582</v>
      </c>
      <c r="M222" s="90">
        <v>0</v>
      </c>
      <c r="N222" s="90">
        <v>5</v>
      </c>
      <c r="O222" s="90" t="e">
        <v>#N/A</v>
      </c>
      <c r="P222" s="90" t="e">
        <v>#N/A</v>
      </c>
      <c r="Q222" s="90" t="e">
        <v>#N/A</v>
      </c>
      <c r="R222" s="90" t="s">
        <v>1581</v>
      </c>
      <c r="S222" s="20" t="s">
        <v>38</v>
      </c>
      <c r="T222" s="90" t="str">
        <f t="shared" si="23"/>
        <v>No</v>
      </c>
      <c r="U222" s="90" t="str">
        <f t="shared" si="24"/>
        <v>No</v>
      </c>
      <c r="V222" s="90" t="str">
        <f t="shared" si="25"/>
        <v>No</v>
      </c>
    </row>
    <row r="223" spans="1:22" ht="15.75">
      <c r="A223" s="90" t="s">
        <v>1583</v>
      </c>
      <c r="B223" s="4" t="s">
        <v>860</v>
      </c>
      <c r="C223" s="14" t="s">
        <v>957</v>
      </c>
      <c r="D223" s="99" t="s">
        <v>1584</v>
      </c>
      <c r="E223" s="99" t="s">
        <v>1585</v>
      </c>
      <c r="F223" s="90" t="s">
        <v>379</v>
      </c>
      <c r="G223" s="4" t="s">
        <v>38</v>
      </c>
      <c r="H223" s="90"/>
      <c r="I223" s="90" t="str">
        <f>VLOOKUP(A223,[3]usgraduate!$F$2:$O$522,2,FALSE)</f>
        <v>TextInput</v>
      </c>
      <c r="J223" s="90" t="s">
        <v>1583</v>
      </c>
      <c r="K223" s="90" t="e">
        <v>#N/A</v>
      </c>
      <c r="L223" s="90" t="s">
        <v>1586</v>
      </c>
      <c r="M223" s="90">
        <v>0</v>
      </c>
      <c r="N223" s="90">
        <v>5</v>
      </c>
      <c r="O223" s="90" t="e">
        <v>#N/A</v>
      </c>
      <c r="P223" s="90" t="e">
        <v>#N/A</v>
      </c>
      <c r="Q223" s="90" t="e">
        <v>#N/A</v>
      </c>
      <c r="R223" s="90" t="s">
        <v>1585</v>
      </c>
      <c r="S223" s="20" t="s">
        <v>38</v>
      </c>
      <c r="T223" s="90" t="str">
        <f t="shared" si="23"/>
        <v>No</v>
      </c>
      <c r="U223" s="90" t="str">
        <f t="shared" si="24"/>
        <v>No</v>
      </c>
      <c r="V223" s="90" t="str">
        <f t="shared" si="25"/>
        <v>No</v>
      </c>
    </row>
    <row r="224" spans="1:22" ht="15.75">
      <c r="A224" s="90" t="s">
        <v>1587</v>
      </c>
      <c r="B224" s="4" t="s">
        <v>860</v>
      </c>
      <c r="C224" s="14" t="s">
        <v>957</v>
      </c>
      <c r="D224" s="99" t="s">
        <v>1588</v>
      </c>
      <c r="E224" s="99" t="s">
        <v>1589</v>
      </c>
      <c r="F224" s="90" t="s">
        <v>379</v>
      </c>
      <c r="G224" s="4" t="s">
        <v>38</v>
      </c>
      <c r="H224" s="90"/>
      <c r="I224" s="90" t="str">
        <f>VLOOKUP(A224,[3]usgraduate!$F$2:$O$522,2,FALSE)</f>
        <v>TextInput</v>
      </c>
      <c r="J224" s="90" t="s">
        <v>1587</v>
      </c>
      <c r="K224" s="90" t="e">
        <v>#N/A</v>
      </c>
      <c r="L224" s="90" t="s">
        <v>1590</v>
      </c>
      <c r="M224" s="90">
        <v>0</v>
      </c>
      <c r="N224" s="90">
        <v>5</v>
      </c>
      <c r="O224" s="90" t="e">
        <v>#N/A</v>
      </c>
      <c r="P224" s="90" t="e">
        <v>#N/A</v>
      </c>
      <c r="Q224" s="90" t="e">
        <v>#N/A</v>
      </c>
      <c r="R224" s="90" t="s">
        <v>1589</v>
      </c>
      <c r="S224" s="20" t="s">
        <v>38</v>
      </c>
      <c r="T224" s="90" t="str">
        <f t="shared" si="23"/>
        <v>No</v>
      </c>
      <c r="U224" s="90" t="str">
        <f t="shared" si="24"/>
        <v>No</v>
      </c>
      <c r="V224" s="90" t="str">
        <f t="shared" si="25"/>
        <v>No</v>
      </c>
    </row>
    <row r="225" spans="1:22" ht="15.75">
      <c r="A225" s="20" t="e">
        <v>#N/A</v>
      </c>
      <c r="B225" s="4" t="s">
        <v>860</v>
      </c>
      <c r="C225" s="20" t="s">
        <v>861</v>
      </c>
      <c r="D225" s="19" t="s">
        <v>328</v>
      </c>
      <c r="E225" s="19" t="e">
        <v>#N/A</v>
      </c>
      <c r="F225" s="20"/>
      <c r="G225" s="20"/>
      <c r="H225" s="20"/>
      <c r="I225" s="20"/>
      <c r="J225" s="20"/>
      <c r="K225" s="20"/>
      <c r="L225" s="19"/>
      <c r="M225" s="20"/>
      <c r="N225" s="20"/>
      <c r="O225" s="20"/>
      <c r="P225" s="19"/>
      <c r="Q225" s="20"/>
      <c r="R225" s="20"/>
      <c r="S225" s="20"/>
      <c r="T225" s="20"/>
      <c r="U225" s="20"/>
      <c r="V225" s="20"/>
    </row>
    <row r="226" spans="1:22" ht="15.75">
      <c r="A226" s="20" t="e">
        <v>#N/A</v>
      </c>
      <c r="B226" s="4" t="s">
        <v>860</v>
      </c>
      <c r="C226" s="20" t="s">
        <v>861</v>
      </c>
      <c r="D226" s="19" t="s">
        <v>329</v>
      </c>
      <c r="E226" s="19" t="e">
        <v>#N/A</v>
      </c>
      <c r="F226" s="20"/>
      <c r="G226" s="20"/>
      <c r="H226" s="20"/>
      <c r="I226" s="20"/>
      <c r="J226" s="20"/>
      <c r="K226" s="20"/>
      <c r="L226" s="19"/>
      <c r="M226" s="20"/>
      <c r="N226" s="20"/>
      <c r="O226" s="20"/>
      <c r="P226" s="19"/>
      <c r="Q226" s="20"/>
      <c r="R226" s="20"/>
      <c r="S226" s="20"/>
      <c r="T226" s="20"/>
      <c r="U226" s="20"/>
      <c r="V226" s="20"/>
    </row>
    <row r="227" spans="1:22" ht="15.75">
      <c r="A227" s="20" t="e">
        <v>#N/A</v>
      </c>
      <c r="B227" s="4" t="s">
        <v>860</v>
      </c>
      <c r="C227" s="20" t="s">
        <v>861</v>
      </c>
      <c r="D227" s="19" t="s">
        <v>330</v>
      </c>
      <c r="E227" s="19" t="e">
        <v>#N/A</v>
      </c>
      <c r="F227" s="20"/>
      <c r="G227" s="20"/>
      <c r="H227" s="20"/>
      <c r="I227" s="20"/>
      <c r="J227" s="20"/>
      <c r="K227" s="20"/>
      <c r="L227" s="19"/>
      <c r="M227" s="20"/>
      <c r="N227" s="20"/>
      <c r="O227" s="20"/>
      <c r="P227" s="19"/>
      <c r="Q227" s="20"/>
      <c r="R227" s="20"/>
      <c r="S227" s="20"/>
      <c r="T227" s="20"/>
      <c r="U227" s="20"/>
      <c r="V227" s="20"/>
    </row>
    <row r="228" spans="1:22" ht="30">
      <c r="A228" s="20" t="s">
        <v>872</v>
      </c>
      <c r="B228" s="4" t="s">
        <v>860</v>
      </c>
      <c r="C228" s="20" t="s">
        <v>861</v>
      </c>
      <c r="D228" s="19" t="s">
        <v>331</v>
      </c>
      <c r="E228" s="19" t="e">
        <v>#N/A</v>
      </c>
      <c r="F228" s="20"/>
      <c r="G228" s="20"/>
      <c r="H228" s="20"/>
      <c r="I228" s="20"/>
      <c r="J228" s="20"/>
      <c r="K228" s="20"/>
      <c r="L228" s="19"/>
      <c r="M228" s="20"/>
      <c r="N228" s="20"/>
      <c r="O228" s="20"/>
      <c r="P228" s="19"/>
      <c r="Q228" s="20"/>
      <c r="R228" s="20"/>
      <c r="S228" s="20"/>
      <c r="T228" s="20"/>
      <c r="U228" s="20"/>
      <c r="V228" s="20"/>
    </row>
    <row r="229" spans="1:22" ht="15.75">
      <c r="A229" s="20" t="s">
        <v>873</v>
      </c>
      <c r="B229" s="4" t="s">
        <v>860</v>
      </c>
      <c r="C229" s="20" t="s">
        <v>861</v>
      </c>
      <c r="E229" s="19" t="s">
        <v>378</v>
      </c>
      <c r="F229" s="20"/>
      <c r="G229" s="20"/>
      <c r="H229" s="20"/>
      <c r="I229" s="20"/>
      <c r="J229" s="20"/>
      <c r="K229" s="20"/>
      <c r="L229" s="19"/>
      <c r="M229" s="20"/>
      <c r="N229" s="20"/>
      <c r="O229" s="20"/>
      <c r="P229" s="19"/>
      <c r="Q229" s="20"/>
      <c r="R229" s="20"/>
      <c r="S229" s="20"/>
      <c r="T229" s="20"/>
      <c r="U229" s="20"/>
      <c r="V229" s="20"/>
    </row>
    <row r="230" spans="1:22" ht="15.75">
      <c r="A230" s="20" t="s">
        <v>875</v>
      </c>
      <c r="B230" s="4" t="s">
        <v>860</v>
      </c>
      <c r="C230" s="20" t="s">
        <v>861</v>
      </c>
      <c r="D230" s="19"/>
      <c r="E230" s="19" t="s">
        <v>378</v>
      </c>
      <c r="F230" s="20"/>
      <c r="G230" s="20"/>
      <c r="H230" s="20"/>
      <c r="I230" s="20"/>
      <c r="J230" s="20"/>
      <c r="K230" s="20"/>
      <c r="L230" s="19"/>
      <c r="M230" s="20"/>
      <c r="N230" s="20"/>
      <c r="O230" s="20"/>
      <c r="P230" s="19"/>
      <c r="Q230" s="20"/>
      <c r="R230" s="20"/>
      <c r="S230" s="20"/>
      <c r="T230" s="20"/>
      <c r="U230" s="20"/>
      <c r="V230" s="20"/>
    </row>
    <row r="231" spans="1:22" ht="30">
      <c r="A231" s="20" t="s">
        <v>876</v>
      </c>
      <c r="B231" s="4" t="s">
        <v>860</v>
      </c>
      <c r="C231" s="20" t="s">
        <v>861</v>
      </c>
      <c r="D231" s="19"/>
      <c r="E231" s="19" t="s">
        <v>877</v>
      </c>
      <c r="F231" s="20"/>
      <c r="G231" s="20"/>
      <c r="H231" s="20"/>
      <c r="I231" s="20"/>
      <c r="J231" s="20"/>
      <c r="K231" s="20"/>
      <c r="L231" s="19"/>
      <c r="M231" s="20"/>
      <c r="N231" s="20"/>
      <c r="O231" s="20"/>
      <c r="P231" s="19"/>
      <c r="Q231" s="20"/>
      <c r="R231" s="20"/>
      <c r="S231" s="20"/>
      <c r="T231" s="20"/>
      <c r="U231" s="20"/>
      <c r="V231" s="20"/>
    </row>
    <row r="232" spans="1:22" ht="30">
      <c r="A232" s="20" t="s">
        <v>878</v>
      </c>
      <c r="B232" s="4" t="s">
        <v>860</v>
      </c>
      <c r="C232" s="20" t="s">
        <v>861</v>
      </c>
      <c r="D232" s="19"/>
      <c r="E232" s="19" t="s">
        <v>879</v>
      </c>
      <c r="F232" s="20"/>
      <c r="G232" s="20"/>
      <c r="H232" s="20"/>
      <c r="I232" s="20"/>
      <c r="J232" s="20"/>
      <c r="K232" s="20"/>
      <c r="L232" s="19"/>
      <c r="M232" s="20"/>
      <c r="N232" s="20"/>
      <c r="O232" s="20"/>
      <c r="P232" s="19"/>
      <c r="Q232" s="20"/>
      <c r="R232" s="20"/>
      <c r="S232" s="20"/>
      <c r="T232" s="20"/>
      <c r="U232" s="20"/>
      <c r="V232" s="20"/>
    </row>
    <row r="233" spans="1:22" ht="15.75">
      <c r="A233" s="20" t="e">
        <v>#N/A</v>
      </c>
      <c r="B233" s="4" t="s">
        <v>860</v>
      </c>
      <c r="C233" s="20" t="s">
        <v>861</v>
      </c>
      <c r="D233" s="19"/>
      <c r="E233" s="19" t="e">
        <v>#N/A</v>
      </c>
      <c r="F233" s="20"/>
      <c r="G233" s="20"/>
      <c r="H233" s="20"/>
      <c r="I233" s="20"/>
      <c r="J233" s="20"/>
      <c r="K233" s="20"/>
      <c r="L233" s="19"/>
      <c r="M233" s="20"/>
      <c r="N233" s="20"/>
      <c r="O233" s="20"/>
      <c r="P233" s="19"/>
      <c r="Q233" s="20"/>
      <c r="R233" s="20"/>
      <c r="S233" s="20"/>
      <c r="T233" s="20"/>
      <c r="U233" s="20"/>
      <c r="V233" s="20"/>
    </row>
    <row r="234" spans="1:22" ht="15.75">
      <c r="A234" s="20" t="s">
        <v>875</v>
      </c>
      <c r="B234" s="4" t="s">
        <v>860</v>
      </c>
      <c r="C234" s="20" t="s">
        <v>861</v>
      </c>
      <c r="D234" s="19"/>
      <c r="E234" s="19" t="s">
        <v>378</v>
      </c>
      <c r="F234" s="20"/>
      <c r="G234" s="20"/>
      <c r="H234" s="20"/>
      <c r="I234" s="20"/>
      <c r="J234" s="20"/>
      <c r="K234" s="20"/>
      <c r="L234" s="19"/>
      <c r="M234" s="20"/>
      <c r="N234" s="20"/>
      <c r="O234" s="20"/>
      <c r="P234" s="19"/>
      <c r="Q234" s="20"/>
      <c r="R234" s="20"/>
      <c r="S234" s="20"/>
      <c r="T234" s="20"/>
      <c r="U234" s="20"/>
      <c r="V234" s="20"/>
    </row>
    <row r="235" spans="1:22" ht="30">
      <c r="A235" s="20" t="s">
        <v>876</v>
      </c>
      <c r="B235" s="4" t="s">
        <v>860</v>
      </c>
      <c r="C235" s="20" t="s">
        <v>861</v>
      </c>
      <c r="D235" s="19"/>
      <c r="E235" s="19" t="s">
        <v>877</v>
      </c>
      <c r="F235" s="20"/>
      <c r="G235" s="20"/>
      <c r="H235" s="20"/>
      <c r="I235" s="20"/>
      <c r="J235" s="20"/>
      <c r="K235" s="20"/>
      <c r="L235" s="19"/>
      <c r="M235" s="20"/>
      <c r="N235" s="20"/>
      <c r="O235" s="20"/>
      <c r="P235" s="19"/>
      <c r="Q235" s="20"/>
      <c r="R235" s="20"/>
      <c r="S235" s="20"/>
      <c r="T235" s="20"/>
      <c r="U235" s="20"/>
      <c r="V235" s="20"/>
    </row>
    <row r="236" spans="1:22" ht="30">
      <c r="A236" s="20" t="s">
        <v>878</v>
      </c>
      <c r="B236" s="4" t="s">
        <v>860</v>
      </c>
      <c r="C236" s="20" t="s">
        <v>861</v>
      </c>
      <c r="D236" s="19"/>
      <c r="E236" s="19" t="s">
        <v>879</v>
      </c>
      <c r="F236" s="20"/>
      <c r="G236" s="20"/>
      <c r="H236" s="20"/>
      <c r="I236" s="20"/>
      <c r="J236" s="20"/>
      <c r="K236" s="20"/>
      <c r="L236" s="19"/>
      <c r="M236" s="20"/>
      <c r="N236" s="20"/>
      <c r="O236" s="20"/>
      <c r="P236" s="19"/>
      <c r="Q236" s="20"/>
      <c r="R236" s="20"/>
      <c r="S236" s="20"/>
      <c r="T236" s="20"/>
      <c r="U236" s="20"/>
      <c r="V236" s="20"/>
    </row>
    <row r="237" spans="1:22" ht="15.75">
      <c r="A237" s="20" t="e">
        <v>#N/A</v>
      </c>
      <c r="B237" s="4" t="s">
        <v>860</v>
      </c>
      <c r="C237" s="20" t="s">
        <v>861</v>
      </c>
      <c r="D237" s="19"/>
      <c r="E237" s="19" t="e">
        <v>#N/A</v>
      </c>
      <c r="F237" s="20"/>
      <c r="G237" s="20"/>
      <c r="H237" s="20"/>
      <c r="I237" s="20"/>
      <c r="J237" s="20"/>
      <c r="K237" s="20"/>
      <c r="L237" s="19"/>
      <c r="M237" s="20"/>
      <c r="N237" s="20"/>
      <c r="O237" s="20"/>
      <c r="P237" s="19"/>
      <c r="Q237" s="20"/>
      <c r="R237" s="20"/>
      <c r="S237" s="20"/>
      <c r="T237" s="20"/>
      <c r="U237" s="20"/>
      <c r="V237" s="20"/>
    </row>
    <row r="238" spans="1:22" ht="15.75">
      <c r="A238" s="20" t="s">
        <v>875</v>
      </c>
      <c r="B238" s="4" t="s">
        <v>860</v>
      </c>
      <c r="C238" s="20" t="s">
        <v>861</v>
      </c>
      <c r="D238" s="19"/>
      <c r="E238" s="19" t="s">
        <v>378</v>
      </c>
      <c r="F238" s="20"/>
      <c r="G238" s="20"/>
      <c r="H238" s="20"/>
      <c r="I238" s="20"/>
      <c r="J238" s="20"/>
      <c r="K238" s="20"/>
      <c r="L238" s="19"/>
      <c r="M238" s="20"/>
      <c r="N238" s="20"/>
      <c r="O238" s="20"/>
      <c r="P238" s="19"/>
      <c r="Q238" s="20"/>
      <c r="R238" s="20"/>
      <c r="S238" s="20"/>
      <c r="T238" s="20"/>
      <c r="U238" s="20"/>
      <c r="V238" s="20"/>
    </row>
    <row r="239" spans="1:22" ht="30">
      <c r="A239" s="20" t="s">
        <v>876</v>
      </c>
      <c r="B239" s="4" t="s">
        <v>860</v>
      </c>
      <c r="C239" s="20" t="s">
        <v>861</v>
      </c>
      <c r="D239" s="19"/>
      <c r="E239" s="19" t="s">
        <v>877</v>
      </c>
      <c r="F239" s="20"/>
      <c r="G239" s="20"/>
      <c r="H239" s="20"/>
      <c r="I239" s="20"/>
      <c r="J239" s="20"/>
      <c r="K239" s="20"/>
      <c r="L239" s="19"/>
      <c r="M239" s="20"/>
      <c r="N239" s="20"/>
      <c r="O239" s="20"/>
      <c r="P239" s="19"/>
      <c r="Q239" s="20"/>
      <c r="R239" s="20"/>
      <c r="S239" s="20"/>
      <c r="T239" s="20"/>
      <c r="U239" s="20"/>
      <c r="V239" s="20"/>
    </row>
    <row r="240" spans="1:22" ht="30">
      <c r="A240" s="20" t="s">
        <v>878</v>
      </c>
      <c r="B240" s="4" t="s">
        <v>860</v>
      </c>
      <c r="C240" s="20" t="s">
        <v>861</v>
      </c>
      <c r="D240" s="19"/>
      <c r="E240" s="19" t="s">
        <v>879</v>
      </c>
      <c r="F240" s="20"/>
      <c r="G240" s="20"/>
      <c r="H240" s="20"/>
      <c r="I240" s="20"/>
      <c r="J240" s="20"/>
      <c r="K240" s="20"/>
      <c r="L240" s="19"/>
      <c r="M240" s="20"/>
      <c r="N240" s="20"/>
      <c r="O240" s="20"/>
      <c r="P240" s="19"/>
      <c r="Q240" s="20"/>
      <c r="R240" s="20"/>
      <c r="S240" s="20"/>
      <c r="T240" s="20"/>
      <c r="U240" s="20"/>
      <c r="V240" s="20"/>
    </row>
    <row r="241" spans="1:22" ht="15.75">
      <c r="A241" s="20" t="e">
        <v>#N/A</v>
      </c>
      <c r="B241" s="4" t="s">
        <v>860</v>
      </c>
      <c r="C241" s="20" t="s">
        <v>861</v>
      </c>
      <c r="D241" s="19"/>
      <c r="E241" s="19" t="e">
        <v>#N/A</v>
      </c>
      <c r="F241" s="20"/>
      <c r="G241" s="20"/>
      <c r="H241" s="20"/>
      <c r="I241" s="20"/>
      <c r="J241" s="20"/>
      <c r="K241" s="20"/>
      <c r="L241" s="19"/>
      <c r="M241" s="20"/>
      <c r="N241" s="20"/>
      <c r="O241" s="20"/>
      <c r="P241" s="19"/>
      <c r="Q241" s="20"/>
      <c r="R241" s="20"/>
      <c r="S241" s="20"/>
      <c r="T241" s="20"/>
      <c r="U241" s="20"/>
      <c r="V241" s="20"/>
    </row>
    <row r="242" spans="1:22" ht="15.75">
      <c r="A242" s="20" t="s">
        <v>875</v>
      </c>
      <c r="B242" s="4" t="s">
        <v>860</v>
      </c>
      <c r="C242" s="20" t="s">
        <v>861</v>
      </c>
      <c r="D242" s="19"/>
      <c r="E242" s="19" t="s">
        <v>378</v>
      </c>
      <c r="F242" s="20"/>
      <c r="G242" s="20"/>
      <c r="H242" s="20"/>
      <c r="I242" s="20"/>
      <c r="J242" s="20"/>
      <c r="K242" s="20"/>
      <c r="L242" s="19"/>
      <c r="M242" s="20"/>
      <c r="N242" s="20"/>
      <c r="O242" s="20"/>
      <c r="P242" s="19"/>
      <c r="Q242" s="20"/>
      <c r="R242" s="20"/>
      <c r="S242" s="20"/>
      <c r="T242" s="20"/>
      <c r="U242" s="20"/>
      <c r="V242" s="20"/>
    </row>
    <row r="243" spans="1:22" ht="30">
      <c r="A243" s="20" t="s">
        <v>876</v>
      </c>
      <c r="B243" s="4" t="s">
        <v>860</v>
      </c>
      <c r="C243" s="20" t="s">
        <v>861</v>
      </c>
      <c r="D243" s="19"/>
      <c r="E243" s="19" t="s">
        <v>877</v>
      </c>
      <c r="F243" s="20"/>
      <c r="G243" s="20"/>
      <c r="H243" s="20"/>
      <c r="I243" s="20"/>
      <c r="J243" s="20"/>
      <c r="K243" s="20"/>
      <c r="L243" s="19"/>
      <c r="M243" s="20"/>
      <c r="N243" s="20"/>
      <c r="O243" s="20"/>
      <c r="P243" s="19"/>
      <c r="Q243" s="20"/>
      <c r="R243" s="20"/>
      <c r="S243" s="20"/>
      <c r="T243" s="20"/>
      <c r="U243" s="20"/>
      <c r="V243" s="20"/>
    </row>
    <row r="244" spans="1:22" ht="30">
      <c r="A244" s="20" t="s">
        <v>878</v>
      </c>
      <c r="B244" s="4" t="s">
        <v>860</v>
      </c>
      <c r="C244" s="20" t="s">
        <v>861</v>
      </c>
      <c r="D244" s="19"/>
      <c r="E244" s="19" t="s">
        <v>879</v>
      </c>
      <c r="F244" s="20"/>
      <c r="G244" s="20"/>
      <c r="H244" s="20"/>
      <c r="I244" s="20"/>
      <c r="J244" s="20"/>
      <c r="K244" s="20"/>
      <c r="L244" s="19"/>
      <c r="M244" s="20"/>
      <c r="N244" s="20"/>
      <c r="O244" s="20"/>
      <c r="P244" s="19"/>
      <c r="Q244" s="20"/>
      <c r="R244" s="20"/>
      <c r="S244" s="20"/>
      <c r="T244" s="20"/>
      <c r="U244" s="20"/>
      <c r="V244" s="20"/>
    </row>
    <row r="245" spans="1:22" s="27" customFormat="1" ht="15.75">
      <c r="A245" s="124" t="s">
        <v>1591</v>
      </c>
      <c r="B245" s="125"/>
      <c r="C245" s="125"/>
      <c r="D245" s="125"/>
      <c r="E245" s="125"/>
      <c r="F245" s="126"/>
      <c r="G245" s="109"/>
      <c r="H245" s="109"/>
      <c r="I245" s="109"/>
      <c r="J245" s="109"/>
      <c r="K245" s="109"/>
      <c r="L245" s="110"/>
      <c r="M245" s="109"/>
      <c r="N245" s="109"/>
      <c r="O245" s="109"/>
      <c r="P245" s="110"/>
      <c r="Q245" s="109"/>
      <c r="R245" s="109"/>
      <c r="S245" s="109"/>
      <c r="T245" s="109"/>
      <c r="U245" s="109"/>
      <c r="V245" s="109"/>
    </row>
    <row r="246" spans="1:22" s="23" customFormat="1" ht="63">
      <c r="A246" s="5" t="s">
        <v>931</v>
      </c>
      <c r="B246" s="4" t="s">
        <v>375</v>
      </c>
      <c r="C246" s="4" t="s">
        <v>932</v>
      </c>
      <c r="D246" s="5" t="s">
        <v>933</v>
      </c>
      <c r="E246" s="5" t="s">
        <v>378</v>
      </c>
      <c r="F246" s="5" t="s">
        <v>418</v>
      </c>
      <c r="G246" s="4" t="s">
        <v>38</v>
      </c>
      <c r="H246" s="4"/>
      <c r="I246" s="29" t="s">
        <v>484</v>
      </c>
      <c r="J246" s="29" t="s">
        <v>931</v>
      </c>
      <c r="K246" s="29" t="e">
        <v>#N/A</v>
      </c>
      <c r="L246" s="45" t="s">
        <v>66</v>
      </c>
      <c r="M246" s="29">
        <v>0</v>
      </c>
      <c r="N246" s="29">
        <v>1</v>
      </c>
      <c r="O246" s="29" t="e">
        <v>#N/A</v>
      </c>
      <c r="P246" s="45" t="e">
        <v>#N/A</v>
      </c>
      <c r="Q246" s="45" t="e">
        <v>#N/A</v>
      </c>
      <c r="R246" s="45" t="s">
        <v>378</v>
      </c>
      <c r="S246" s="29" t="str">
        <f>IF(I246="n/a", "Yes", "No")</f>
        <v>No</v>
      </c>
      <c r="T246" s="29" t="s">
        <v>38</v>
      </c>
      <c r="U246" s="29" t="s">
        <v>38</v>
      </c>
      <c r="V246" s="29" t="str">
        <f>IF(I246=F246, "No", "Yes")</f>
        <v>Yes</v>
      </c>
    </row>
    <row r="247" spans="1:22" s="23" customFormat="1" ht="94.5">
      <c r="A247" s="5" t="s">
        <v>934</v>
      </c>
      <c r="B247" s="4" t="s">
        <v>375</v>
      </c>
      <c r="C247" s="4" t="s">
        <v>932</v>
      </c>
      <c r="D247" s="5" t="s">
        <v>67</v>
      </c>
      <c r="E247" s="5" t="s">
        <v>935</v>
      </c>
      <c r="F247" s="5" t="s">
        <v>418</v>
      </c>
      <c r="G247" s="4" t="s">
        <v>38</v>
      </c>
      <c r="H247" s="4"/>
      <c r="I247" s="29" t="s">
        <v>484</v>
      </c>
      <c r="J247" s="29" t="s">
        <v>934</v>
      </c>
      <c r="K247" s="29" t="e">
        <v>#N/A</v>
      </c>
      <c r="L247" s="45" t="s">
        <v>67</v>
      </c>
      <c r="M247" s="29">
        <v>0</v>
      </c>
      <c r="N247" s="29">
        <v>1</v>
      </c>
      <c r="O247" s="29" t="e">
        <v>#N/A</v>
      </c>
      <c r="P247" s="45" t="e">
        <v>#N/A</v>
      </c>
      <c r="Q247" s="45" t="e">
        <v>#N/A</v>
      </c>
      <c r="R247" s="45" t="s">
        <v>935</v>
      </c>
      <c r="S247" s="29" t="str">
        <f>IF(I247="n/a", "Yes", "No")</f>
        <v>No</v>
      </c>
      <c r="T247" s="29" t="s">
        <v>38</v>
      </c>
      <c r="U247" s="29" t="s">
        <v>38</v>
      </c>
      <c r="V247" s="29" t="str">
        <f>IF(I247=F247, "No", "Yes")</f>
        <v>Yes</v>
      </c>
    </row>
    <row r="248" spans="1:22" ht="31.5">
      <c r="A248" s="90" t="s">
        <v>973</v>
      </c>
      <c r="B248" s="90" t="s">
        <v>794</v>
      </c>
      <c r="C248" s="90" t="s">
        <v>974</v>
      </c>
      <c r="D248" s="99" t="s">
        <v>975</v>
      </c>
      <c r="E248" s="99" t="s">
        <v>385</v>
      </c>
      <c r="F248" s="90" t="s">
        <v>387</v>
      </c>
      <c r="G248" s="90"/>
      <c r="H248" s="90"/>
      <c r="I248" s="90" t="s">
        <v>387</v>
      </c>
      <c r="J248" s="90" t="s">
        <v>973</v>
      </c>
      <c r="K248" s="90" t="b">
        <v>0</v>
      </c>
      <c r="L248" s="90" t="s">
        <v>975</v>
      </c>
      <c r="M248" s="90">
        <v>0</v>
      </c>
      <c r="N248" s="90">
        <v>2</v>
      </c>
      <c r="O248" s="90" t="s">
        <v>976</v>
      </c>
      <c r="P248" s="90" t="e">
        <v>#N/A</v>
      </c>
      <c r="Q248" s="90" t="s">
        <v>977</v>
      </c>
      <c r="R248" s="90" t="e">
        <v>#N/A</v>
      </c>
      <c r="S248" s="90" t="s">
        <v>38</v>
      </c>
      <c r="T248" s="90" t="str">
        <f t="shared" ref="T248:T267" si="26">IF(L248=D248,"No","Yes")</f>
        <v>No</v>
      </c>
      <c r="U248" s="90" t="s">
        <v>38</v>
      </c>
      <c r="V248" s="90" t="str">
        <f t="shared" ref="V248:V267" si="27">IF(I248=F248,"No","Yes")</f>
        <v>No</v>
      </c>
    </row>
    <row r="249" spans="1:22" ht="15.75">
      <c r="A249" s="90" t="s">
        <v>978</v>
      </c>
      <c r="B249" s="90" t="s">
        <v>794</v>
      </c>
      <c r="C249" s="90" t="s">
        <v>974</v>
      </c>
      <c r="D249" s="99" t="s">
        <v>979</v>
      </c>
      <c r="E249" s="99" t="s">
        <v>378</v>
      </c>
      <c r="F249" s="90" t="s">
        <v>418</v>
      </c>
      <c r="G249" s="90"/>
      <c r="H249" s="90"/>
      <c r="I249" s="90" t="s">
        <v>484</v>
      </c>
      <c r="J249" s="90" t="s">
        <v>978</v>
      </c>
      <c r="K249" s="90" t="e">
        <v>#N/A</v>
      </c>
      <c r="L249" s="90" t="s">
        <v>979</v>
      </c>
      <c r="M249" s="90">
        <v>0</v>
      </c>
      <c r="N249" s="90">
        <v>2</v>
      </c>
      <c r="O249" s="90" t="e">
        <v>#N/A</v>
      </c>
      <c r="P249" s="90" t="e">
        <v>#N/A</v>
      </c>
      <c r="Q249" s="90" t="e">
        <v>#N/A</v>
      </c>
      <c r="R249" s="90" t="s">
        <v>378</v>
      </c>
      <c r="S249" s="90" t="s">
        <v>38</v>
      </c>
      <c r="T249" s="90" t="str">
        <f t="shared" si="26"/>
        <v>No</v>
      </c>
      <c r="U249" s="90" t="str">
        <f t="shared" ref="U249:U266" si="28">IF(R249=E249,"No","Yes")</f>
        <v>No</v>
      </c>
      <c r="V249" s="90" t="str">
        <f t="shared" si="27"/>
        <v>Yes</v>
      </c>
    </row>
    <row r="250" spans="1:22" ht="15.75">
      <c r="A250" s="90" t="s">
        <v>981</v>
      </c>
      <c r="B250" s="90" t="s">
        <v>794</v>
      </c>
      <c r="C250" s="90" t="s">
        <v>974</v>
      </c>
      <c r="D250" s="99" t="s">
        <v>982</v>
      </c>
      <c r="E250" s="99" t="s">
        <v>983</v>
      </c>
      <c r="F250" s="90" t="s">
        <v>387</v>
      </c>
      <c r="G250" s="90"/>
      <c r="H250" s="90"/>
      <c r="I250" s="90" t="s">
        <v>387</v>
      </c>
      <c r="J250" s="90" t="s">
        <v>981</v>
      </c>
      <c r="K250" s="90" t="b">
        <v>0</v>
      </c>
      <c r="L250" s="90" t="s">
        <v>982</v>
      </c>
      <c r="M250" s="90">
        <v>0</v>
      </c>
      <c r="N250" s="90">
        <v>2</v>
      </c>
      <c r="O250" s="90" t="s">
        <v>984</v>
      </c>
      <c r="P250" s="90" t="e">
        <v>#N/A</v>
      </c>
      <c r="Q250" s="90" t="e">
        <v>#N/A</v>
      </c>
      <c r="R250" s="90" t="s">
        <v>983</v>
      </c>
      <c r="S250" s="90" t="s">
        <v>38</v>
      </c>
      <c r="T250" s="90" t="str">
        <f t="shared" si="26"/>
        <v>No</v>
      </c>
      <c r="U250" s="90" t="str">
        <f t="shared" si="28"/>
        <v>No</v>
      </c>
      <c r="V250" s="90" t="str">
        <f t="shared" si="27"/>
        <v>No</v>
      </c>
    </row>
    <row r="251" spans="1:22" ht="31.5">
      <c r="A251" s="90" t="s">
        <v>1047</v>
      </c>
      <c r="B251" s="90" t="s">
        <v>794</v>
      </c>
      <c r="C251" s="90" t="s">
        <v>839</v>
      </c>
      <c r="D251" s="99" t="s">
        <v>1048</v>
      </c>
      <c r="E251" s="99" t="s">
        <v>1049</v>
      </c>
      <c r="F251" s="90" t="s">
        <v>379</v>
      </c>
      <c r="G251" s="90"/>
      <c r="H251" s="90"/>
      <c r="I251" s="90" t="s">
        <v>379</v>
      </c>
      <c r="J251" s="90" t="s">
        <v>1047</v>
      </c>
      <c r="K251" s="90" t="e">
        <v>#N/A</v>
      </c>
      <c r="L251" s="90" t="s">
        <v>1050</v>
      </c>
      <c r="M251" s="90">
        <v>0</v>
      </c>
      <c r="N251" s="90">
        <v>3</v>
      </c>
      <c r="O251" s="90" t="e">
        <v>#N/A</v>
      </c>
      <c r="P251" s="90" t="e">
        <v>#N/A</v>
      </c>
      <c r="Q251" s="90" t="e">
        <v>#N/A</v>
      </c>
      <c r="R251" s="90" t="s">
        <v>1049</v>
      </c>
      <c r="S251" s="90" t="s">
        <v>38</v>
      </c>
      <c r="T251" s="90" t="str">
        <f t="shared" si="26"/>
        <v>No</v>
      </c>
      <c r="U251" s="90" t="str">
        <f t="shared" si="28"/>
        <v>No</v>
      </c>
      <c r="V251" s="90" t="str">
        <f t="shared" si="27"/>
        <v>No</v>
      </c>
    </row>
    <row r="252" spans="1:22" ht="15.75">
      <c r="A252" s="90" t="s">
        <v>1051</v>
      </c>
      <c r="B252" s="90" t="s">
        <v>794</v>
      </c>
      <c r="C252" s="90" t="s">
        <v>839</v>
      </c>
      <c r="D252" s="99" t="s">
        <v>1052</v>
      </c>
      <c r="E252" s="99" t="s">
        <v>1059</v>
      </c>
      <c r="F252" s="90" t="s">
        <v>379</v>
      </c>
      <c r="G252" s="90"/>
      <c r="H252" s="90"/>
      <c r="I252" s="90" t="s">
        <v>379</v>
      </c>
      <c r="J252" s="90" t="s">
        <v>1051</v>
      </c>
      <c r="K252" s="90" t="e">
        <v>#N/A</v>
      </c>
      <c r="L252" s="90" t="s">
        <v>1053</v>
      </c>
      <c r="M252" s="90">
        <v>0</v>
      </c>
      <c r="N252" s="90">
        <v>3</v>
      </c>
      <c r="O252" s="90" t="e">
        <v>#N/A</v>
      </c>
      <c r="P252" s="90" t="e">
        <v>#N/A</v>
      </c>
      <c r="Q252" s="90" t="e">
        <v>#N/A</v>
      </c>
      <c r="R252" s="90" t="s">
        <v>1059</v>
      </c>
      <c r="S252" s="90" t="s">
        <v>38</v>
      </c>
      <c r="T252" s="90" t="str">
        <f t="shared" si="26"/>
        <v>No</v>
      </c>
      <c r="U252" s="90" t="str">
        <f t="shared" si="28"/>
        <v>No</v>
      </c>
      <c r="V252" s="90" t="str">
        <f t="shared" si="27"/>
        <v>No</v>
      </c>
    </row>
    <row r="253" spans="1:22" ht="31.5">
      <c r="A253" s="90" t="s">
        <v>1054</v>
      </c>
      <c r="B253" s="90" t="s">
        <v>794</v>
      </c>
      <c r="C253" s="90" t="s">
        <v>839</v>
      </c>
      <c r="D253" s="99" t="s">
        <v>1055</v>
      </c>
      <c r="E253" s="99" t="s">
        <v>1592</v>
      </c>
      <c r="F253" s="90" t="s">
        <v>379</v>
      </c>
      <c r="G253" s="90"/>
      <c r="H253" s="90"/>
      <c r="I253" s="90" t="s">
        <v>379</v>
      </c>
      <c r="J253" s="90" t="s">
        <v>1054</v>
      </c>
      <c r="K253" s="90" t="e">
        <v>#N/A</v>
      </c>
      <c r="L253" s="90" t="s">
        <v>1056</v>
      </c>
      <c r="M253" s="90">
        <v>0</v>
      </c>
      <c r="N253" s="90">
        <v>3</v>
      </c>
      <c r="O253" s="90" t="e">
        <v>#N/A</v>
      </c>
      <c r="P253" s="90" t="e">
        <v>#N/A</v>
      </c>
      <c r="Q253" s="90" t="e">
        <v>#N/A</v>
      </c>
      <c r="R253" s="90" t="s">
        <v>1592</v>
      </c>
      <c r="S253" s="90" t="s">
        <v>38</v>
      </c>
      <c r="T253" s="90" t="str">
        <f t="shared" si="26"/>
        <v>No</v>
      </c>
      <c r="U253" s="90" t="str">
        <f t="shared" si="28"/>
        <v>No</v>
      </c>
      <c r="V253" s="90" t="str">
        <f t="shared" si="27"/>
        <v>No</v>
      </c>
    </row>
    <row r="254" spans="1:22" ht="15.75">
      <c r="A254" s="90" t="s">
        <v>1057</v>
      </c>
      <c r="B254" s="90" t="s">
        <v>794</v>
      </c>
      <c r="C254" s="90" t="s">
        <v>839</v>
      </c>
      <c r="D254" s="99" t="s">
        <v>1058</v>
      </c>
      <c r="E254" s="99" t="s">
        <v>1059</v>
      </c>
      <c r="F254" s="90" t="s">
        <v>379</v>
      </c>
      <c r="G254" s="90"/>
      <c r="H254" s="90"/>
      <c r="I254" s="90" t="s">
        <v>379</v>
      </c>
      <c r="J254" s="90" t="s">
        <v>1057</v>
      </c>
      <c r="K254" s="90" t="e">
        <v>#N/A</v>
      </c>
      <c r="L254" s="90" t="s">
        <v>1060</v>
      </c>
      <c r="M254" s="90">
        <v>0</v>
      </c>
      <c r="N254" s="90">
        <v>3</v>
      </c>
      <c r="O254" s="90" t="e">
        <v>#N/A</v>
      </c>
      <c r="P254" s="90" t="e">
        <v>#N/A</v>
      </c>
      <c r="Q254" s="90" t="e">
        <v>#N/A</v>
      </c>
      <c r="R254" s="90" t="s">
        <v>1059</v>
      </c>
      <c r="S254" s="90" t="s">
        <v>38</v>
      </c>
      <c r="T254" s="90" t="str">
        <f t="shared" si="26"/>
        <v>No</v>
      </c>
      <c r="U254" s="90" t="str">
        <f t="shared" si="28"/>
        <v>No</v>
      </c>
      <c r="V254" s="90" t="str">
        <f t="shared" si="27"/>
        <v>No</v>
      </c>
    </row>
    <row r="255" spans="1:22" ht="31.5">
      <c r="A255" s="90" t="s">
        <v>1061</v>
      </c>
      <c r="B255" s="90" t="s">
        <v>794</v>
      </c>
      <c r="C255" s="90" t="s">
        <v>839</v>
      </c>
      <c r="D255" s="99" t="s">
        <v>1062</v>
      </c>
      <c r="E255" s="99" t="s">
        <v>1063</v>
      </c>
      <c r="F255" s="90" t="s">
        <v>379</v>
      </c>
      <c r="G255" s="90"/>
      <c r="H255" s="90"/>
      <c r="I255" s="90" t="s">
        <v>379</v>
      </c>
      <c r="J255" s="90" t="s">
        <v>1061</v>
      </c>
      <c r="K255" s="90" t="e">
        <v>#N/A</v>
      </c>
      <c r="L255" s="90" t="s">
        <v>1064</v>
      </c>
      <c r="M255" s="90">
        <v>0</v>
      </c>
      <c r="N255" s="90">
        <v>3</v>
      </c>
      <c r="O255" s="90" t="e">
        <v>#N/A</v>
      </c>
      <c r="P255" s="90" t="e">
        <v>#N/A</v>
      </c>
      <c r="Q255" s="90" t="e">
        <v>#N/A</v>
      </c>
      <c r="R255" s="90" t="s">
        <v>1063</v>
      </c>
      <c r="S255" s="90" t="s">
        <v>38</v>
      </c>
      <c r="T255" s="90" t="str">
        <f t="shared" si="26"/>
        <v>No</v>
      </c>
      <c r="U255" s="90" t="str">
        <f t="shared" si="28"/>
        <v>No</v>
      </c>
      <c r="V255" s="90" t="str">
        <f t="shared" si="27"/>
        <v>No</v>
      </c>
    </row>
    <row r="256" spans="1:22" ht="15.75">
      <c r="A256" s="90" t="s">
        <v>1065</v>
      </c>
      <c r="B256" s="90" t="s">
        <v>794</v>
      </c>
      <c r="C256" s="90" t="s">
        <v>839</v>
      </c>
      <c r="D256" s="99" t="s">
        <v>1066</v>
      </c>
      <c r="E256" s="99" t="s">
        <v>1067</v>
      </c>
      <c r="F256" s="90" t="s">
        <v>387</v>
      </c>
      <c r="G256" s="90"/>
      <c r="H256" s="90"/>
      <c r="I256" s="90" t="s">
        <v>387</v>
      </c>
      <c r="J256" s="90" t="s">
        <v>1065</v>
      </c>
      <c r="K256" s="90" t="b">
        <v>0</v>
      </c>
      <c r="L256" s="90" t="s">
        <v>1068</v>
      </c>
      <c r="M256" s="90">
        <v>0</v>
      </c>
      <c r="N256" s="90">
        <v>3</v>
      </c>
      <c r="O256" s="90" t="e">
        <v>#N/A</v>
      </c>
      <c r="P256" s="90" t="e">
        <v>#N/A</v>
      </c>
      <c r="Q256" s="90" t="e">
        <v>#N/A</v>
      </c>
      <c r="R256" s="90" t="s">
        <v>1067</v>
      </c>
      <c r="S256" s="90" t="s">
        <v>38</v>
      </c>
      <c r="T256" s="90" t="str">
        <f t="shared" si="26"/>
        <v>No</v>
      </c>
      <c r="U256" s="90" t="str">
        <f t="shared" si="28"/>
        <v>No</v>
      </c>
      <c r="V256" s="90" t="str">
        <f t="shared" si="27"/>
        <v>No</v>
      </c>
    </row>
    <row r="257" spans="1:22" ht="31.5">
      <c r="A257" s="90" t="s">
        <v>1069</v>
      </c>
      <c r="B257" s="90" t="s">
        <v>794</v>
      </c>
      <c r="C257" s="90" t="s">
        <v>839</v>
      </c>
      <c r="D257" s="99" t="s">
        <v>1070</v>
      </c>
      <c r="E257" s="99" t="s">
        <v>1071</v>
      </c>
      <c r="F257" s="90" t="s">
        <v>387</v>
      </c>
      <c r="G257" s="90"/>
      <c r="H257" s="90"/>
      <c r="I257" s="90" t="s">
        <v>387</v>
      </c>
      <c r="J257" s="90" t="s">
        <v>1069</v>
      </c>
      <c r="K257" s="90" t="e">
        <v>#N/A</v>
      </c>
      <c r="L257" s="90" t="s">
        <v>1072</v>
      </c>
      <c r="M257" s="90">
        <v>0</v>
      </c>
      <c r="N257" s="90">
        <v>3</v>
      </c>
      <c r="O257" s="90" t="s">
        <v>1073</v>
      </c>
      <c r="P257" s="90" t="e">
        <v>#N/A</v>
      </c>
      <c r="Q257" s="90" t="e">
        <v>#N/A</v>
      </c>
      <c r="R257" s="90" t="s">
        <v>1071</v>
      </c>
      <c r="S257" s="90" t="s">
        <v>38</v>
      </c>
      <c r="T257" s="90" t="str">
        <f t="shared" si="26"/>
        <v>No</v>
      </c>
      <c r="U257" s="90" t="str">
        <f t="shared" si="28"/>
        <v>No</v>
      </c>
      <c r="V257" s="90" t="str">
        <f t="shared" si="27"/>
        <v>No</v>
      </c>
    </row>
    <row r="258" spans="1:22" ht="31.5">
      <c r="A258" s="90" t="s">
        <v>1077</v>
      </c>
      <c r="B258" s="90" t="s">
        <v>794</v>
      </c>
      <c r="C258" s="90" t="s">
        <v>839</v>
      </c>
      <c r="D258" s="99" t="s">
        <v>1078</v>
      </c>
      <c r="E258" s="99" t="s">
        <v>1593</v>
      </c>
      <c r="F258" s="90" t="s">
        <v>379</v>
      </c>
      <c r="G258" s="90"/>
      <c r="H258" s="90"/>
      <c r="I258" s="90" t="s">
        <v>379</v>
      </c>
      <c r="J258" s="90" t="s">
        <v>1077</v>
      </c>
      <c r="K258" s="90" t="e">
        <v>#N/A</v>
      </c>
      <c r="L258" s="90" t="s">
        <v>1080</v>
      </c>
      <c r="M258" s="90">
        <v>0</v>
      </c>
      <c r="N258" s="90">
        <v>3</v>
      </c>
      <c r="O258" s="90" t="e">
        <v>#N/A</v>
      </c>
      <c r="P258" s="90" t="e">
        <v>#N/A</v>
      </c>
      <c r="Q258" s="90" t="e">
        <v>#N/A</v>
      </c>
      <c r="R258" s="90" t="s">
        <v>1593</v>
      </c>
      <c r="S258" s="90" t="s">
        <v>38</v>
      </c>
      <c r="T258" s="90" t="str">
        <f t="shared" si="26"/>
        <v>No</v>
      </c>
      <c r="U258" s="90" t="str">
        <f t="shared" si="28"/>
        <v>No</v>
      </c>
      <c r="V258" s="90" t="str">
        <f t="shared" si="27"/>
        <v>No</v>
      </c>
    </row>
    <row r="259" spans="1:22" ht="15.75">
      <c r="A259" s="90" t="s">
        <v>1081</v>
      </c>
      <c r="B259" s="90" t="s">
        <v>794</v>
      </c>
      <c r="C259" s="90" t="s">
        <v>839</v>
      </c>
      <c r="D259" s="99" t="s">
        <v>1082</v>
      </c>
      <c r="E259" s="99" t="s">
        <v>1089</v>
      </c>
      <c r="F259" s="90" t="s">
        <v>379</v>
      </c>
      <c r="G259" s="90"/>
      <c r="H259" s="90"/>
      <c r="I259" s="90" t="s">
        <v>379</v>
      </c>
      <c r="J259" s="90" t="s">
        <v>1081</v>
      </c>
      <c r="K259" s="90" t="e">
        <v>#N/A</v>
      </c>
      <c r="L259" s="90" t="s">
        <v>1083</v>
      </c>
      <c r="M259" s="90">
        <v>0</v>
      </c>
      <c r="N259" s="90">
        <v>3</v>
      </c>
      <c r="O259" s="90" t="e">
        <v>#N/A</v>
      </c>
      <c r="P259" s="90" t="e">
        <v>#N/A</v>
      </c>
      <c r="Q259" s="90" t="e">
        <v>#N/A</v>
      </c>
      <c r="R259" s="90" t="s">
        <v>1089</v>
      </c>
      <c r="S259" s="90" t="s">
        <v>38</v>
      </c>
      <c r="T259" s="90" t="str">
        <f t="shared" si="26"/>
        <v>No</v>
      </c>
      <c r="U259" s="90" t="str">
        <f t="shared" si="28"/>
        <v>No</v>
      </c>
      <c r="V259" s="90" t="str">
        <f t="shared" si="27"/>
        <v>No</v>
      </c>
    </row>
    <row r="260" spans="1:22" ht="31.5">
      <c r="A260" s="90" t="s">
        <v>1084</v>
      </c>
      <c r="B260" s="90" t="s">
        <v>794</v>
      </c>
      <c r="C260" s="90" t="s">
        <v>839</v>
      </c>
      <c r="D260" s="99" t="s">
        <v>1085</v>
      </c>
      <c r="E260" s="99" t="s">
        <v>1594</v>
      </c>
      <c r="F260" s="90" t="s">
        <v>379</v>
      </c>
      <c r="G260" s="90"/>
      <c r="H260" s="90"/>
      <c r="I260" s="90" t="s">
        <v>379</v>
      </c>
      <c r="J260" s="90" t="s">
        <v>1084</v>
      </c>
      <c r="K260" s="90" t="e">
        <v>#N/A</v>
      </c>
      <c r="L260" s="90" t="s">
        <v>1086</v>
      </c>
      <c r="M260" s="90">
        <v>0</v>
      </c>
      <c r="N260" s="90">
        <v>3</v>
      </c>
      <c r="O260" s="90" t="e">
        <v>#N/A</v>
      </c>
      <c r="P260" s="90" t="e">
        <v>#N/A</v>
      </c>
      <c r="Q260" s="90" t="e">
        <v>#N/A</v>
      </c>
      <c r="R260" s="90" t="s">
        <v>1594</v>
      </c>
      <c r="S260" s="90" t="s">
        <v>38</v>
      </c>
      <c r="T260" s="90" t="str">
        <f t="shared" si="26"/>
        <v>No</v>
      </c>
      <c r="U260" s="90" t="str">
        <f t="shared" si="28"/>
        <v>No</v>
      </c>
      <c r="V260" s="90" t="str">
        <f t="shared" si="27"/>
        <v>No</v>
      </c>
    </row>
    <row r="261" spans="1:22" ht="15.75">
      <c r="A261" s="90" t="s">
        <v>1087</v>
      </c>
      <c r="B261" s="90" t="s">
        <v>794</v>
      </c>
      <c r="C261" s="90" t="s">
        <v>839</v>
      </c>
      <c r="D261" s="99" t="s">
        <v>1088</v>
      </c>
      <c r="E261" s="99" t="s">
        <v>1089</v>
      </c>
      <c r="F261" s="90" t="s">
        <v>379</v>
      </c>
      <c r="G261" s="90"/>
      <c r="H261" s="90"/>
      <c r="I261" s="90" t="s">
        <v>379</v>
      </c>
      <c r="J261" s="90" t="s">
        <v>1087</v>
      </c>
      <c r="K261" s="90" t="e">
        <v>#N/A</v>
      </c>
      <c r="L261" s="90" t="s">
        <v>1090</v>
      </c>
      <c r="M261" s="90">
        <v>0</v>
      </c>
      <c r="N261" s="90">
        <v>3</v>
      </c>
      <c r="O261" s="90" t="e">
        <v>#N/A</v>
      </c>
      <c r="P261" s="90" t="e">
        <v>#N/A</v>
      </c>
      <c r="Q261" s="90" t="e">
        <v>#N/A</v>
      </c>
      <c r="R261" s="90" t="s">
        <v>1089</v>
      </c>
      <c r="S261" s="90" t="s">
        <v>38</v>
      </c>
      <c r="T261" s="90" t="str">
        <f t="shared" si="26"/>
        <v>No</v>
      </c>
      <c r="U261" s="90" t="str">
        <f t="shared" si="28"/>
        <v>No</v>
      </c>
      <c r="V261" s="90" t="str">
        <f t="shared" si="27"/>
        <v>No</v>
      </c>
    </row>
    <row r="262" spans="1:22" ht="31.5">
      <c r="A262" s="90" t="s">
        <v>1091</v>
      </c>
      <c r="B262" s="90" t="s">
        <v>794</v>
      </c>
      <c r="C262" s="90" t="s">
        <v>839</v>
      </c>
      <c r="D262" s="99" t="s">
        <v>1092</v>
      </c>
      <c r="E262" s="99" t="s">
        <v>1093</v>
      </c>
      <c r="F262" s="90" t="s">
        <v>379</v>
      </c>
      <c r="G262" s="90"/>
      <c r="H262" s="90"/>
      <c r="I262" s="90" t="s">
        <v>379</v>
      </c>
      <c r="J262" s="90" t="s">
        <v>1091</v>
      </c>
      <c r="K262" s="90" t="e">
        <v>#N/A</v>
      </c>
      <c r="L262" s="90" t="s">
        <v>1094</v>
      </c>
      <c r="M262" s="90">
        <v>0</v>
      </c>
      <c r="N262" s="90">
        <v>3</v>
      </c>
      <c r="O262" s="90" t="e">
        <v>#N/A</v>
      </c>
      <c r="P262" s="90" t="e">
        <v>#N/A</v>
      </c>
      <c r="Q262" s="90" t="e">
        <v>#N/A</v>
      </c>
      <c r="R262" s="90" t="s">
        <v>1093</v>
      </c>
      <c r="S262" s="90" t="s">
        <v>38</v>
      </c>
      <c r="T262" s="90" t="str">
        <f t="shared" si="26"/>
        <v>No</v>
      </c>
      <c r="U262" s="90" t="str">
        <f t="shared" si="28"/>
        <v>No</v>
      </c>
      <c r="V262" s="90" t="str">
        <f t="shared" si="27"/>
        <v>No</v>
      </c>
    </row>
    <row r="263" spans="1:22" ht="15.75">
      <c r="A263" s="90" t="s">
        <v>1065</v>
      </c>
      <c r="B263" s="90" t="s">
        <v>794</v>
      </c>
      <c r="C263" s="90" t="s">
        <v>839</v>
      </c>
      <c r="D263" s="99" t="s">
        <v>1066</v>
      </c>
      <c r="E263" s="99" t="s">
        <v>1067</v>
      </c>
      <c r="F263" s="90" t="s">
        <v>387</v>
      </c>
      <c r="G263" s="90"/>
      <c r="H263" s="90"/>
      <c r="I263" s="90" t="s">
        <v>387</v>
      </c>
      <c r="J263" s="90" t="s">
        <v>1065</v>
      </c>
      <c r="K263" s="90" t="b">
        <v>0</v>
      </c>
      <c r="L263" s="90" t="s">
        <v>1068</v>
      </c>
      <c r="M263" s="90">
        <v>0</v>
      </c>
      <c r="N263" s="90">
        <v>3</v>
      </c>
      <c r="O263" s="90" t="e">
        <v>#N/A</v>
      </c>
      <c r="P263" s="90" t="e">
        <v>#N/A</v>
      </c>
      <c r="Q263" s="90" t="e">
        <v>#N/A</v>
      </c>
      <c r="R263" s="90" t="s">
        <v>1067</v>
      </c>
      <c r="S263" s="90" t="s">
        <v>38</v>
      </c>
      <c r="T263" s="90" t="str">
        <f t="shared" si="26"/>
        <v>No</v>
      </c>
      <c r="U263" s="90" t="str">
        <f t="shared" si="28"/>
        <v>No</v>
      </c>
      <c r="V263" s="90" t="str">
        <f t="shared" si="27"/>
        <v>No</v>
      </c>
    </row>
    <row r="264" spans="1:22" ht="31.5">
      <c r="A264" s="90" t="s">
        <v>1069</v>
      </c>
      <c r="B264" s="90" t="s">
        <v>794</v>
      </c>
      <c r="C264" s="90" t="s">
        <v>839</v>
      </c>
      <c r="D264" s="99" t="s">
        <v>1070</v>
      </c>
      <c r="E264" s="99" t="s">
        <v>1071</v>
      </c>
      <c r="F264" s="90" t="s">
        <v>387</v>
      </c>
      <c r="G264" s="90"/>
      <c r="H264" s="90"/>
      <c r="I264" s="90" t="s">
        <v>387</v>
      </c>
      <c r="J264" s="90" t="s">
        <v>1069</v>
      </c>
      <c r="K264" s="90" t="e">
        <v>#N/A</v>
      </c>
      <c r="L264" s="90" t="s">
        <v>1072</v>
      </c>
      <c r="M264" s="90">
        <v>0</v>
      </c>
      <c r="N264" s="90">
        <v>3</v>
      </c>
      <c r="O264" s="90" t="s">
        <v>1073</v>
      </c>
      <c r="P264" s="90" t="e">
        <v>#N/A</v>
      </c>
      <c r="Q264" s="90" t="e">
        <v>#N/A</v>
      </c>
      <c r="R264" s="90" t="s">
        <v>1071</v>
      </c>
      <c r="S264" s="90" t="s">
        <v>38</v>
      </c>
      <c r="T264" s="90" t="str">
        <f t="shared" si="26"/>
        <v>No</v>
      </c>
      <c r="U264" s="90" t="str">
        <f t="shared" si="28"/>
        <v>No</v>
      </c>
      <c r="V264" s="90" t="str">
        <f t="shared" si="27"/>
        <v>No</v>
      </c>
    </row>
    <row r="265" spans="1:22" ht="31.5">
      <c r="A265" s="90" t="s">
        <v>1595</v>
      </c>
      <c r="B265" s="90" t="s">
        <v>794</v>
      </c>
      <c r="C265" s="90" t="s">
        <v>839</v>
      </c>
      <c r="D265" s="99" t="s">
        <v>1596</v>
      </c>
      <c r="E265" s="99" t="s">
        <v>378</v>
      </c>
      <c r="F265" s="90" t="s">
        <v>484</v>
      </c>
      <c r="G265" s="90"/>
      <c r="H265" s="90"/>
      <c r="I265" s="90" t="s">
        <v>484</v>
      </c>
      <c r="J265" s="90" t="s">
        <v>1595</v>
      </c>
      <c r="K265" s="90" t="e">
        <v>#N/A</v>
      </c>
      <c r="L265" s="90" t="s">
        <v>1596</v>
      </c>
      <c r="M265" s="90">
        <v>0</v>
      </c>
      <c r="N265" s="90">
        <v>2</v>
      </c>
      <c r="O265" s="90" t="e">
        <v>#N/A</v>
      </c>
      <c r="P265" s="90" t="e">
        <v>#N/A</v>
      </c>
      <c r="Q265" s="90" t="e">
        <v>#N/A</v>
      </c>
      <c r="R265" s="90" t="s">
        <v>378</v>
      </c>
      <c r="S265" s="90" t="s">
        <v>38</v>
      </c>
      <c r="T265" s="90" t="str">
        <f t="shared" si="26"/>
        <v>No</v>
      </c>
      <c r="U265" s="90" t="str">
        <f t="shared" si="28"/>
        <v>No</v>
      </c>
      <c r="V265" s="90" t="str">
        <f t="shared" si="27"/>
        <v>No</v>
      </c>
    </row>
    <row r="266" spans="1:22" ht="15.75">
      <c r="A266" s="90" t="s">
        <v>1001</v>
      </c>
      <c r="B266" s="90" t="s">
        <v>794</v>
      </c>
      <c r="C266" s="90" t="s">
        <v>1002</v>
      </c>
      <c r="D266" s="99" t="s">
        <v>1003</v>
      </c>
      <c r="E266" s="99" t="s">
        <v>378</v>
      </c>
      <c r="F266" s="90" t="s">
        <v>418</v>
      </c>
      <c r="G266" s="90"/>
      <c r="H266" s="90"/>
      <c r="I266" s="90" t="s">
        <v>484</v>
      </c>
      <c r="J266" s="90" t="s">
        <v>1001</v>
      </c>
      <c r="K266" s="90" t="e">
        <v>#N/A</v>
      </c>
      <c r="L266" s="90" t="s">
        <v>1003</v>
      </c>
      <c r="M266" s="90">
        <v>0</v>
      </c>
      <c r="N266" s="90">
        <v>2</v>
      </c>
      <c r="O266" s="90" t="e">
        <v>#N/A</v>
      </c>
      <c r="P266" s="90" t="e">
        <v>#N/A</v>
      </c>
      <c r="Q266" s="90" t="e">
        <v>#N/A</v>
      </c>
      <c r="R266" s="90" t="s">
        <v>378</v>
      </c>
      <c r="S266" s="90" t="s">
        <v>38</v>
      </c>
      <c r="T266" s="90" t="str">
        <f t="shared" si="26"/>
        <v>No</v>
      </c>
      <c r="U266" s="90" t="str">
        <f t="shared" si="28"/>
        <v>No</v>
      </c>
      <c r="V266" s="90" t="str">
        <f t="shared" si="27"/>
        <v>Yes</v>
      </c>
    </row>
    <row r="267" spans="1:22" ht="15.75">
      <c r="A267" s="90" t="s">
        <v>1099</v>
      </c>
      <c r="B267" s="90" t="s">
        <v>860</v>
      </c>
      <c r="C267" s="90" t="s">
        <v>861</v>
      </c>
      <c r="D267" s="99" t="s">
        <v>1100</v>
      </c>
      <c r="E267" s="99" t="s">
        <v>385</v>
      </c>
      <c r="F267" s="90" t="s">
        <v>418</v>
      </c>
      <c r="G267" s="90"/>
      <c r="H267" s="90"/>
      <c r="I267" s="90" t="s">
        <v>484</v>
      </c>
      <c r="J267" s="90" t="s">
        <v>1099</v>
      </c>
      <c r="K267" s="90" t="e">
        <v>#N/A</v>
      </c>
      <c r="L267" s="90" t="s">
        <v>1100</v>
      </c>
      <c r="M267" s="90">
        <v>0</v>
      </c>
      <c r="N267" s="90">
        <v>2</v>
      </c>
      <c r="O267" s="90" t="e">
        <v>#N/A</v>
      </c>
      <c r="P267" s="90" t="e">
        <v>#N/A</v>
      </c>
      <c r="Q267" s="90" t="e">
        <v>#N/A</v>
      </c>
      <c r="R267" s="90" t="e">
        <v>#N/A</v>
      </c>
      <c r="S267" s="90" t="s">
        <v>38</v>
      </c>
      <c r="T267" s="90" t="str">
        <f t="shared" si="26"/>
        <v>No</v>
      </c>
      <c r="U267" s="90" t="s">
        <v>38</v>
      </c>
      <c r="V267" s="90" t="str">
        <f t="shared" si="27"/>
        <v>Yes</v>
      </c>
    </row>
    <row r="268" spans="1:22" s="23" customFormat="1" ht="63">
      <c r="A268" s="5" t="s">
        <v>956</v>
      </c>
      <c r="B268" s="4" t="s">
        <v>860</v>
      </c>
      <c r="C268" s="14" t="s">
        <v>957</v>
      </c>
      <c r="D268" s="8" t="s">
        <v>345</v>
      </c>
      <c r="E268" s="45" t="s">
        <v>958</v>
      </c>
      <c r="F268" s="5" t="s">
        <v>379</v>
      </c>
      <c r="G268" s="4" t="s">
        <v>38</v>
      </c>
      <c r="H268" s="4"/>
      <c r="I268" s="29" t="s">
        <v>379</v>
      </c>
      <c r="J268" s="29" t="s">
        <v>956</v>
      </c>
      <c r="K268" s="29" t="e">
        <v>#N/A</v>
      </c>
      <c r="L268" s="45" t="s">
        <v>959</v>
      </c>
      <c r="M268" s="29">
        <v>0</v>
      </c>
      <c r="N268" s="29">
        <v>7</v>
      </c>
      <c r="O268" s="29" t="e">
        <v>#N/A</v>
      </c>
      <c r="P268" s="45" t="e">
        <v>#N/A</v>
      </c>
      <c r="Q268" s="45" t="e">
        <v>#N/A</v>
      </c>
      <c r="R268" s="45" t="s">
        <v>958</v>
      </c>
      <c r="S268" s="29" t="str">
        <f t="shared" ref="S268:S274" si="29">IF(I268="n/a", "Yes", "No")</f>
        <v>No</v>
      </c>
      <c r="T268" s="29" t="str">
        <f t="shared" ref="T268:T274" si="30">IF(D268=L268,"No","Yes")</f>
        <v>Yes</v>
      </c>
      <c r="U268" s="29" t="str">
        <f t="shared" ref="U268:U274" si="31">IF(R268=E268,"No", "Yes")</f>
        <v>No</v>
      </c>
      <c r="V268" s="29" t="str">
        <f t="shared" ref="V268:V274" si="32">IF(I268=F268, "No", "Yes")</f>
        <v>No</v>
      </c>
    </row>
    <row r="269" spans="1:22" s="23" customFormat="1" ht="15.75">
      <c r="A269" s="5" t="s">
        <v>960</v>
      </c>
      <c r="B269" s="4" t="s">
        <v>860</v>
      </c>
      <c r="C269" s="14" t="s">
        <v>957</v>
      </c>
      <c r="D269" s="10" t="s">
        <v>346</v>
      </c>
      <c r="E269" s="45" t="s">
        <v>961</v>
      </c>
      <c r="F269" s="5" t="s">
        <v>379</v>
      </c>
      <c r="G269" s="4" t="s">
        <v>38</v>
      </c>
      <c r="H269" s="4"/>
      <c r="I269" s="29" t="s">
        <v>379</v>
      </c>
      <c r="J269" s="29" t="s">
        <v>960</v>
      </c>
      <c r="K269" s="29" t="e">
        <v>#N/A</v>
      </c>
      <c r="L269" s="45" t="s">
        <v>962</v>
      </c>
      <c r="M269" s="29">
        <v>0</v>
      </c>
      <c r="N269" s="29">
        <v>7</v>
      </c>
      <c r="O269" s="29" t="e">
        <v>#N/A</v>
      </c>
      <c r="P269" s="45" t="e">
        <v>#N/A</v>
      </c>
      <c r="Q269" s="45" t="e">
        <v>#N/A</v>
      </c>
      <c r="R269" s="45" t="s">
        <v>961</v>
      </c>
      <c r="S269" s="29" t="str">
        <f t="shared" si="29"/>
        <v>No</v>
      </c>
      <c r="T269" s="29" t="str">
        <f t="shared" si="30"/>
        <v>Yes</v>
      </c>
      <c r="U269" s="29" t="str">
        <f t="shared" si="31"/>
        <v>No</v>
      </c>
      <c r="V269" s="29" t="str">
        <f t="shared" si="32"/>
        <v>No</v>
      </c>
    </row>
    <row r="270" spans="1:22" s="23" customFormat="1" ht="47.25">
      <c r="A270" s="5" t="s">
        <v>963</v>
      </c>
      <c r="B270" s="4" t="s">
        <v>860</v>
      </c>
      <c r="C270" s="14" t="s">
        <v>957</v>
      </c>
      <c r="D270" s="5" t="s">
        <v>348</v>
      </c>
      <c r="E270" s="45" t="s">
        <v>964</v>
      </c>
      <c r="F270" s="5" t="s">
        <v>469</v>
      </c>
      <c r="G270" s="4" t="s">
        <v>38</v>
      </c>
      <c r="H270" s="4"/>
      <c r="I270" s="29" t="s">
        <v>469</v>
      </c>
      <c r="J270" s="29" t="s">
        <v>963</v>
      </c>
      <c r="K270" s="29" t="e">
        <v>#N/A</v>
      </c>
      <c r="L270" s="45" t="s">
        <v>348</v>
      </c>
      <c r="M270" s="29">
        <v>0</v>
      </c>
      <c r="N270" s="29">
        <v>7</v>
      </c>
      <c r="O270" s="29" t="e">
        <v>#N/A</v>
      </c>
      <c r="P270" s="45" t="s">
        <v>965</v>
      </c>
      <c r="Q270" s="45" t="s">
        <v>966</v>
      </c>
      <c r="R270" s="45" t="s">
        <v>964</v>
      </c>
      <c r="S270" s="29" t="str">
        <f t="shared" si="29"/>
        <v>No</v>
      </c>
      <c r="T270" s="29" t="str">
        <f t="shared" si="30"/>
        <v>No</v>
      </c>
      <c r="U270" s="29" t="str">
        <f t="shared" si="31"/>
        <v>No</v>
      </c>
      <c r="V270" s="29" t="str">
        <f t="shared" si="32"/>
        <v>No</v>
      </c>
    </row>
    <row r="271" spans="1:22" s="23" customFormat="1" ht="63">
      <c r="A271" s="5" t="s">
        <v>967</v>
      </c>
      <c r="B271" s="4" t="s">
        <v>860</v>
      </c>
      <c r="C271" s="14" t="s">
        <v>957</v>
      </c>
      <c r="D271" s="5" t="s">
        <v>349</v>
      </c>
      <c r="E271" s="45" t="s">
        <v>961</v>
      </c>
      <c r="F271" s="5" t="s">
        <v>469</v>
      </c>
      <c r="G271" s="4" t="s">
        <v>38</v>
      </c>
      <c r="H271" s="4"/>
      <c r="I271" s="29" t="s">
        <v>469</v>
      </c>
      <c r="J271" s="29" t="s">
        <v>967</v>
      </c>
      <c r="K271" s="29" t="e">
        <v>#N/A</v>
      </c>
      <c r="L271" s="45" t="s">
        <v>349</v>
      </c>
      <c r="M271" s="29">
        <v>0</v>
      </c>
      <c r="N271" s="29">
        <v>7</v>
      </c>
      <c r="O271" s="29" t="e">
        <v>#N/A</v>
      </c>
      <c r="P271" s="45" t="s">
        <v>965</v>
      </c>
      <c r="Q271" s="45" t="s">
        <v>968</v>
      </c>
      <c r="R271" s="45" t="s">
        <v>961</v>
      </c>
      <c r="S271" s="29" t="str">
        <f t="shared" si="29"/>
        <v>No</v>
      </c>
      <c r="T271" s="29" t="str">
        <f t="shared" si="30"/>
        <v>No</v>
      </c>
      <c r="U271" s="29" t="str">
        <f t="shared" si="31"/>
        <v>No</v>
      </c>
      <c r="V271" s="29" t="str">
        <f t="shared" si="32"/>
        <v>No</v>
      </c>
    </row>
    <row r="272" spans="1:22" s="23" customFormat="1" ht="31.5">
      <c r="A272" s="5" t="s">
        <v>969</v>
      </c>
      <c r="B272" s="4" t="s">
        <v>860</v>
      </c>
      <c r="C272" s="14" t="s">
        <v>957</v>
      </c>
      <c r="D272" s="5" t="s">
        <v>347</v>
      </c>
      <c r="E272" s="45" t="s">
        <v>958</v>
      </c>
      <c r="F272" s="5" t="s">
        <v>379</v>
      </c>
      <c r="G272" s="4" t="s">
        <v>38</v>
      </c>
      <c r="H272" s="4"/>
      <c r="I272" s="29" t="s">
        <v>379</v>
      </c>
      <c r="J272" s="29" t="s">
        <v>969</v>
      </c>
      <c r="K272" s="29" t="e">
        <v>#N/A</v>
      </c>
      <c r="L272" s="45" t="s">
        <v>970</v>
      </c>
      <c r="M272" s="29">
        <v>0</v>
      </c>
      <c r="N272" s="29">
        <v>7</v>
      </c>
      <c r="O272" s="29" t="e">
        <v>#N/A</v>
      </c>
      <c r="P272" s="45" t="e">
        <v>#N/A</v>
      </c>
      <c r="Q272" s="45" t="e">
        <v>#N/A</v>
      </c>
      <c r="R272" s="45" t="s">
        <v>971</v>
      </c>
      <c r="S272" s="29" t="str">
        <f t="shared" si="29"/>
        <v>No</v>
      </c>
      <c r="T272" s="29" t="str">
        <f t="shared" si="30"/>
        <v>Yes</v>
      </c>
      <c r="U272" s="29" t="str">
        <f t="shared" si="31"/>
        <v>Yes</v>
      </c>
      <c r="V272" s="29" t="str">
        <f t="shared" si="32"/>
        <v>No</v>
      </c>
    </row>
    <row r="273" spans="1:22" s="23" customFormat="1" ht="15.75">
      <c r="A273" s="5"/>
      <c r="B273" s="4" t="s">
        <v>860</v>
      </c>
      <c r="C273" s="14" t="s">
        <v>957</v>
      </c>
      <c r="D273" s="5" t="s">
        <v>972</v>
      </c>
      <c r="E273" s="5" t="s">
        <v>385</v>
      </c>
      <c r="F273" s="5"/>
      <c r="G273" s="4" t="s">
        <v>38</v>
      </c>
      <c r="H273" s="4"/>
      <c r="I273" s="29" t="s">
        <v>419</v>
      </c>
      <c r="J273" s="29" t="e">
        <v>#N/A</v>
      </c>
      <c r="K273" s="29" t="e">
        <v>#N/A</v>
      </c>
      <c r="L273" s="45" t="e">
        <v>#N/A</v>
      </c>
      <c r="M273" s="29" t="e">
        <v>#N/A</v>
      </c>
      <c r="N273" s="29" t="e">
        <v>#N/A</v>
      </c>
      <c r="O273" s="29" t="e">
        <v>#N/A</v>
      </c>
      <c r="P273" s="45" t="e">
        <v>#N/A</v>
      </c>
      <c r="Q273" s="45" t="e">
        <v>#N/A</v>
      </c>
      <c r="R273" s="45" t="e">
        <v>#N/A</v>
      </c>
      <c r="S273" s="29" t="str">
        <f t="shared" si="29"/>
        <v>Yes</v>
      </c>
      <c r="T273" s="29" t="e">
        <f t="shared" si="30"/>
        <v>#N/A</v>
      </c>
      <c r="U273" s="29" t="e">
        <f t="shared" si="31"/>
        <v>#N/A</v>
      </c>
      <c r="V273" s="29" t="str">
        <f t="shared" si="32"/>
        <v>Yes</v>
      </c>
    </row>
    <row r="274" spans="1:22" s="23" customFormat="1" ht="15.75">
      <c r="A274" s="5"/>
      <c r="B274" s="4" t="s">
        <v>860</v>
      </c>
      <c r="C274" s="14" t="s">
        <v>957</v>
      </c>
      <c r="D274" s="5"/>
      <c r="E274" s="5" t="s">
        <v>385</v>
      </c>
      <c r="F274" s="5"/>
      <c r="G274" s="4" t="s">
        <v>38</v>
      </c>
      <c r="H274" s="4"/>
      <c r="I274" s="29" t="s">
        <v>419</v>
      </c>
      <c r="J274" s="29" t="e">
        <v>#N/A</v>
      </c>
      <c r="K274" s="29" t="e">
        <v>#N/A</v>
      </c>
      <c r="L274" s="45" t="e">
        <v>#N/A</v>
      </c>
      <c r="M274" s="29" t="e">
        <v>#N/A</v>
      </c>
      <c r="N274" s="29" t="e">
        <v>#N/A</v>
      </c>
      <c r="O274" s="29" t="e">
        <v>#N/A</v>
      </c>
      <c r="P274" s="45" t="e">
        <v>#N/A</v>
      </c>
      <c r="Q274" s="45" t="e">
        <v>#N/A</v>
      </c>
      <c r="R274" s="45" t="e">
        <v>#N/A</v>
      </c>
      <c r="S274" s="29" t="str">
        <f t="shared" si="29"/>
        <v>Yes</v>
      </c>
      <c r="T274" s="29" t="e">
        <f t="shared" si="30"/>
        <v>#N/A</v>
      </c>
      <c r="U274" s="29" t="e">
        <f t="shared" si="31"/>
        <v>#N/A</v>
      </c>
      <c r="V274" s="29" t="str">
        <f t="shared" si="32"/>
        <v>Yes</v>
      </c>
    </row>
    <row r="275" spans="1:22" s="27" customFormat="1">
      <c r="A275" s="112" t="s">
        <v>1597</v>
      </c>
      <c r="B275" s="113"/>
      <c r="C275" s="113"/>
      <c r="D275" s="113"/>
      <c r="E275" s="113"/>
      <c r="F275" s="114"/>
      <c r="G275" s="80"/>
      <c r="H275" s="80"/>
      <c r="I275" s="80"/>
      <c r="J275" s="80"/>
      <c r="K275" s="80"/>
      <c r="L275" s="81"/>
      <c r="M275" s="80"/>
      <c r="N275" s="80"/>
      <c r="O275" s="80"/>
      <c r="P275" s="81"/>
      <c r="Q275" s="80"/>
      <c r="R275" s="80"/>
      <c r="S275" s="80"/>
      <c r="T275" s="80"/>
      <c r="U275" s="80"/>
      <c r="V275" s="80"/>
    </row>
    <row r="276" spans="1:22" s="23" customFormat="1" ht="63">
      <c r="A276" s="5" t="s">
        <v>931</v>
      </c>
      <c r="B276" s="102" t="s">
        <v>375</v>
      </c>
      <c r="C276" s="4" t="s">
        <v>932</v>
      </c>
      <c r="D276" s="5" t="s">
        <v>933</v>
      </c>
      <c r="E276" s="5" t="s">
        <v>378</v>
      </c>
      <c r="F276" s="5" t="s">
        <v>418</v>
      </c>
      <c r="G276" s="4" t="s">
        <v>38</v>
      </c>
      <c r="H276" s="4"/>
      <c r="I276" s="29" t="s">
        <v>484</v>
      </c>
      <c r="J276" s="29" t="s">
        <v>931</v>
      </c>
      <c r="K276" s="29" t="e">
        <v>#N/A</v>
      </c>
      <c r="L276" s="45" t="s">
        <v>66</v>
      </c>
      <c r="M276" s="29">
        <v>0</v>
      </c>
      <c r="N276" s="29">
        <v>1</v>
      </c>
      <c r="O276" s="29" t="e">
        <v>#N/A</v>
      </c>
      <c r="P276" s="45" t="e">
        <v>#N/A</v>
      </c>
      <c r="Q276" s="45" t="e">
        <v>#N/A</v>
      </c>
      <c r="R276" s="45" t="s">
        <v>378</v>
      </c>
      <c r="S276" s="29" t="str">
        <f>IF(I276="n/a", "Yes", "No")</f>
        <v>No</v>
      </c>
      <c r="T276" s="29" t="s">
        <v>38</v>
      </c>
      <c r="U276" s="29" t="s">
        <v>38</v>
      </c>
      <c r="V276" s="29" t="str">
        <f>IF(I276=F276, "No", "Yes")</f>
        <v>Yes</v>
      </c>
    </row>
    <row r="277" spans="1:22" s="23" customFormat="1" ht="94.5">
      <c r="A277" s="5" t="s">
        <v>934</v>
      </c>
      <c r="B277" s="4" t="s">
        <v>375</v>
      </c>
      <c r="C277" s="4" t="s">
        <v>932</v>
      </c>
      <c r="D277" s="5" t="s">
        <v>67</v>
      </c>
      <c r="E277" s="5" t="s">
        <v>935</v>
      </c>
      <c r="F277" s="5" t="s">
        <v>418</v>
      </c>
      <c r="G277" s="4" t="s">
        <v>38</v>
      </c>
      <c r="H277" s="4"/>
      <c r="I277" s="29" t="s">
        <v>484</v>
      </c>
      <c r="J277" s="29" t="s">
        <v>934</v>
      </c>
      <c r="K277" s="29" t="e">
        <v>#N/A</v>
      </c>
      <c r="L277" s="45" t="s">
        <v>67</v>
      </c>
      <c r="M277" s="29">
        <v>0</v>
      </c>
      <c r="N277" s="29">
        <v>1</v>
      </c>
      <c r="O277" s="29" t="e">
        <v>#N/A</v>
      </c>
      <c r="P277" s="45" t="e">
        <v>#N/A</v>
      </c>
      <c r="Q277" s="45" t="e">
        <v>#N/A</v>
      </c>
      <c r="R277" s="45" t="s">
        <v>935</v>
      </c>
      <c r="S277" s="29" t="str">
        <f>IF(I277="n/a", "Yes", "No")</f>
        <v>No</v>
      </c>
      <c r="T277" s="29" t="s">
        <v>38</v>
      </c>
      <c r="U277" s="29" t="s">
        <v>38</v>
      </c>
      <c r="V277" s="29" t="str">
        <f>IF(I277=F277, "No", "Yes")</f>
        <v>Yes</v>
      </c>
    </row>
    <row r="278" spans="1:22" ht="15.75">
      <c r="A278" s="20" t="s">
        <v>1102</v>
      </c>
      <c r="B278" s="20" t="s">
        <v>375</v>
      </c>
      <c r="C278" s="20" t="s">
        <v>1103</v>
      </c>
      <c r="D278" s="19" t="s">
        <v>1104</v>
      </c>
      <c r="E278" s="19" t="s">
        <v>385</v>
      </c>
      <c r="F278" s="20" t="s">
        <v>418</v>
      </c>
      <c r="G278" s="20"/>
      <c r="H278" s="20"/>
      <c r="I278" s="20" t="s">
        <v>484</v>
      </c>
      <c r="J278" s="20" t="s">
        <v>1102</v>
      </c>
      <c r="K278" s="20" t="e">
        <v>#N/A</v>
      </c>
      <c r="L278" s="20" t="s">
        <v>1104</v>
      </c>
      <c r="M278" s="20">
        <v>0</v>
      </c>
      <c r="N278" s="20">
        <v>1</v>
      </c>
      <c r="O278" s="20" t="e">
        <v>#N/A</v>
      </c>
      <c r="P278" s="20" t="e">
        <v>#N/A</v>
      </c>
      <c r="Q278" s="20" t="e">
        <v>#N/A</v>
      </c>
      <c r="R278" s="20" t="e">
        <v>#N/A</v>
      </c>
      <c r="S278" s="90" t="s">
        <v>38</v>
      </c>
      <c r="T278" s="90" t="str">
        <f t="shared" ref="T278:T333" si="33">IF(L278=D278,"No","Yes")</f>
        <v>No</v>
      </c>
      <c r="U278" s="90" t="s">
        <v>38</v>
      </c>
      <c r="V278" s="90" t="str">
        <f t="shared" ref="V278:V333" si="34">IF(I278=F278,"No","Yes")</f>
        <v>Yes</v>
      </c>
    </row>
    <row r="279" spans="1:22" ht="30">
      <c r="A279" s="20" t="s">
        <v>1105</v>
      </c>
      <c r="B279" s="20" t="s">
        <v>375</v>
      </c>
      <c r="C279" s="20" t="s">
        <v>467</v>
      </c>
      <c r="D279" s="19" t="s">
        <v>1106</v>
      </c>
      <c r="E279" s="19" t="s">
        <v>385</v>
      </c>
      <c r="F279" s="20" t="str">
        <f>VLOOKUP($A279,'[4]raw data readmit'!$F$2:$O$287,2,FALSE)</f>
        <v>Checkbox</v>
      </c>
      <c r="G279" s="20"/>
      <c r="H279" s="20"/>
      <c r="I279" s="20" t="s">
        <v>395</v>
      </c>
      <c r="J279" s="20" t="s">
        <v>1105</v>
      </c>
      <c r="K279" s="20" t="e">
        <v>#N/A</v>
      </c>
      <c r="L279" s="20" t="s">
        <v>1598</v>
      </c>
      <c r="M279" s="20">
        <v>0</v>
      </c>
      <c r="N279" s="20">
        <v>1</v>
      </c>
      <c r="O279" s="20" t="e">
        <v>#N/A</v>
      </c>
      <c r="P279" s="20" t="e">
        <v>#N/A</v>
      </c>
      <c r="Q279" s="20" t="s">
        <v>1107</v>
      </c>
      <c r="R279" s="20" t="e">
        <v>#N/A</v>
      </c>
      <c r="S279" s="90" t="s">
        <v>38</v>
      </c>
      <c r="T279" s="90" t="str">
        <f t="shared" si="33"/>
        <v>Yes</v>
      </c>
      <c r="U279" s="90" t="s">
        <v>38</v>
      </c>
      <c r="V279" s="90" t="str">
        <f t="shared" si="34"/>
        <v>No</v>
      </c>
    </row>
    <row r="280" spans="1:22" ht="45">
      <c r="A280" s="20" t="s">
        <v>1108</v>
      </c>
      <c r="B280" s="20" t="s">
        <v>375</v>
      </c>
      <c r="C280" s="20" t="s">
        <v>467</v>
      </c>
      <c r="D280" s="19" t="s">
        <v>1109</v>
      </c>
      <c r="E280" s="19" t="s">
        <v>1110</v>
      </c>
      <c r="F280" s="20" t="str">
        <f>VLOOKUP($A280,'[4]raw data readmit'!$F$2:$O$287,2,FALSE)</f>
        <v>TextInput</v>
      </c>
      <c r="G280" s="20"/>
      <c r="H280" s="20"/>
      <c r="I280" s="20" t="s">
        <v>379</v>
      </c>
      <c r="J280" s="20" t="s">
        <v>1108</v>
      </c>
      <c r="K280" s="20" t="e">
        <v>#N/A</v>
      </c>
      <c r="L280" s="20" t="s">
        <v>1109</v>
      </c>
      <c r="M280" s="20">
        <v>0</v>
      </c>
      <c r="N280" s="20">
        <v>1</v>
      </c>
      <c r="O280" s="20" t="e">
        <v>#N/A</v>
      </c>
      <c r="P280" s="20" t="e">
        <v>#N/A</v>
      </c>
      <c r="Q280" s="20" t="e">
        <v>#N/A</v>
      </c>
      <c r="R280" s="20" t="s">
        <v>1110</v>
      </c>
      <c r="S280" s="90" t="s">
        <v>38</v>
      </c>
      <c r="T280" s="90" t="str">
        <f t="shared" si="33"/>
        <v>No</v>
      </c>
      <c r="U280" s="90" t="str">
        <f t="shared" ref="U280:U332" si="35">IF(R280=E280,"No","Yes")</f>
        <v>No</v>
      </c>
      <c r="V280" s="90" t="str">
        <f t="shared" si="34"/>
        <v>No</v>
      </c>
    </row>
    <row r="281" spans="1:22" ht="30">
      <c r="A281" s="20" t="s">
        <v>1111</v>
      </c>
      <c r="B281" s="20" t="s">
        <v>375</v>
      </c>
      <c r="C281" s="20" t="s">
        <v>467</v>
      </c>
      <c r="D281" s="19" t="s">
        <v>1112</v>
      </c>
      <c r="E281" s="19" t="s">
        <v>1113</v>
      </c>
      <c r="F281" s="20" t="str">
        <f>VLOOKUP($A281,'[4]raw data readmit'!$F$2:$O$287,2,FALSE)</f>
        <v>TextInput</v>
      </c>
      <c r="G281" s="20"/>
      <c r="H281" s="20"/>
      <c r="I281" s="20" t="s">
        <v>379</v>
      </c>
      <c r="J281" s="20" t="s">
        <v>1111</v>
      </c>
      <c r="K281" s="20" t="e">
        <v>#N/A</v>
      </c>
      <c r="L281" s="20" t="s">
        <v>1112</v>
      </c>
      <c r="M281" s="20">
        <v>0</v>
      </c>
      <c r="N281" s="20">
        <v>1</v>
      </c>
      <c r="O281" s="20" t="e">
        <v>#N/A</v>
      </c>
      <c r="P281" s="20" t="e">
        <v>#N/A</v>
      </c>
      <c r="Q281" s="20" t="e">
        <v>#N/A</v>
      </c>
      <c r="R281" s="20" t="s">
        <v>1113</v>
      </c>
      <c r="S281" s="90" t="s">
        <v>38</v>
      </c>
      <c r="T281" s="90" t="str">
        <f t="shared" si="33"/>
        <v>No</v>
      </c>
      <c r="U281" s="90" t="str">
        <f t="shared" si="35"/>
        <v>No</v>
      </c>
      <c r="V281" s="90" t="str">
        <f t="shared" si="34"/>
        <v>No</v>
      </c>
    </row>
    <row r="282" spans="1:22" ht="30">
      <c r="A282" s="20" t="s">
        <v>1119</v>
      </c>
      <c r="B282" s="20" t="s">
        <v>375</v>
      </c>
      <c r="C282" s="20" t="s">
        <v>467</v>
      </c>
      <c r="D282" s="19" t="s">
        <v>1120</v>
      </c>
      <c r="E282" s="19" t="s">
        <v>1121</v>
      </c>
      <c r="F282" s="20" t="str">
        <f>VLOOKUP($A282,'[4]raw data readmit'!$F$2:$O$287,2,FALSE)</f>
        <v>SelectList</v>
      </c>
      <c r="G282" s="20"/>
      <c r="H282" s="20"/>
      <c r="I282" s="20" t="s">
        <v>387</v>
      </c>
      <c r="J282" s="20" t="s">
        <v>1119</v>
      </c>
      <c r="K282" s="20" t="b">
        <v>0</v>
      </c>
      <c r="L282" s="20" t="s">
        <v>1120</v>
      </c>
      <c r="M282" s="20">
        <v>0</v>
      </c>
      <c r="N282" s="20">
        <v>1</v>
      </c>
      <c r="O282" s="20" t="e">
        <v>#N/A</v>
      </c>
      <c r="P282" s="20" t="e">
        <v>#N/A</v>
      </c>
      <c r="Q282" s="20" t="e">
        <v>#N/A</v>
      </c>
      <c r="R282" s="20" t="s">
        <v>1121</v>
      </c>
      <c r="S282" s="90" t="s">
        <v>38</v>
      </c>
      <c r="T282" s="90" t="str">
        <f t="shared" si="33"/>
        <v>No</v>
      </c>
      <c r="U282" s="90" t="str">
        <f t="shared" si="35"/>
        <v>No</v>
      </c>
      <c r="V282" s="90" t="str">
        <f t="shared" si="34"/>
        <v>No</v>
      </c>
    </row>
    <row r="283" spans="1:22" ht="15.75">
      <c r="A283" s="20" t="s">
        <v>1122</v>
      </c>
      <c r="B283" s="20" t="s">
        <v>375</v>
      </c>
      <c r="C283" s="20" t="s">
        <v>467</v>
      </c>
      <c r="D283" s="19" t="s">
        <v>1123</v>
      </c>
      <c r="E283" s="19" t="s">
        <v>1124</v>
      </c>
      <c r="F283" s="20" t="str">
        <f>VLOOKUP($A283,'[4]raw data readmit'!$F$2:$O$287,2,FALSE)</f>
        <v>TextInput</v>
      </c>
      <c r="G283" s="20"/>
      <c r="H283" s="20"/>
      <c r="I283" s="20" t="s">
        <v>379</v>
      </c>
      <c r="J283" s="20" t="s">
        <v>1122</v>
      </c>
      <c r="K283" s="20" t="e">
        <v>#N/A</v>
      </c>
      <c r="L283" s="20" t="s">
        <v>1125</v>
      </c>
      <c r="M283" s="20">
        <v>0</v>
      </c>
      <c r="N283" s="20">
        <v>1</v>
      </c>
      <c r="O283" s="20" t="e">
        <v>#N/A</v>
      </c>
      <c r="P283" s="20" t="e">
        <v>#N/A</v>
      </c>
      <c r="Q283" s="20" t="e">
        <v>#N/A</v>
      </c>
      <c r="R283" s="20" t="s">
        <v>1124</v>
      </c>
      <c r="S283" s="90" t="s">
        <v>38</v>
      </c>
      <c r="T283" s="90" t="str">
        <f t="shared" si="33"/>
        <v>No</v>
      </c>
      <c r="U283" s="90" t="str">
        <f t="shared" si="35"/>
        <v>No</v>
      </c>
      <c r="V283" s="90" t="str">
        <f t="shared" si="34"/>
        <v>No</v>
      </c>
    </row>
    <row r="284" spans="1:22" ht="15.75">
      <c r="A284" s="20" t="s">
        <v>1126</v>
      </c>
      <c r="B284" s="20" t="s">
        <v>375</v>
      </c>
      <c r="C284" s="20" t="s">
        <v>467</v>
      </c>
      <c r="D284" s="19" t="s">
        <v>1127</v>
      </c>
      <c r="E284" s="19" t="s">
        <v>378</v>
      </c>
      <c r="F284" s="20" t="s">
        <v>418</v>
      </c>
      <c r="G284" s="20"/>
      <c r="H284" s="20"/>
      <c r="I284" s="20" t="s">
        <v>484</v>
      </c>
      <c r="J284" s="20" t="s">
        <v>1126</v>
      </c>
      <c r="K284" s="20" t="e">
        <v>#N/A</v>
      </c>
      <c r="L284" s="20" t="s">
        <v>1127</v>
      </c>
      <c r="M284" s="20">
        <v>0</v>
      </c>
      <c r="N284" s="20">
        <v>1</v>
      </c>
      <c r="O284" s="20" t="e">
        <v>#N/A</v>
      </c>
      <c r="P284" s="20" t="e">
        <v>#N/A</v>
      </c>
      <c r="Q284" s="20" t="e">
        <v>#N/A</v>
      </c>
      <c r="R284" s="20" t="s">
        <v>378</v>
      </c>
      <c r="S284" s="90" t="s">
        <v>38</v>
      </c>
      <c r="T284" s="90" t="str">
        <f t="shared" si="33"/>
        <v>No</v>
      </c>
      <c r="U284" s="90" t="str">
        <f t="shared" si="35"/>
        <v>No</v>
      </c>
      <c r="V284" s="90" t="str">
        <f t="shared" si="34"/>
        <v>Yes</v>
      </c>
    </row>
    <row r="285" spans="1:22" ht="30">
      <c r="A285" s="20" t="s">
        <v>1128</v>
      </c>
      <c r="B285" s="20" t="s">
        <v>375</v>
      </c>
      <c r="C285" s="20" t="s">
        <v>467</v>
      </c>
      <c r="D285" s="19" t="s">
        <v>1129</v>
      </c>
      <c r="E285" s="19" t="s">
        <v>385</v>
      </c>
      <c r="F285" s="20" t="s">
        <v>387</v>
      </c>
      <c r="G285" s="20"/>
      <c r="H285" s="20"/>
      <c r="I285" s="20" t="s">
        <v>484</v>
      </c>
      <c r="J285" s="20" t="s">
        <v>1128</v>
      </c>
      <c r="K285" s="20" t="e">
        <v>#N/A</v>
      </c>
      <c r="L285" s="20" t="s">
        <v>1129</v>
      </c>
      <c r="M285" s="20">
        <v>0</v>
      </c>
      <c r="N285" s="20">
        <v>1</v>
      </c>
      <c r="O285" s="20" t="e">
        <v>#N/A</v>
      </c>
      <c r="P285" s="20" t="e">
        <v>#N/A</v>
      </c>
      <c r="Q285" s="20" t="e">
        <v>#N/A</v>
      </c>
      <c r="R285" s="20" t="e">
        <v>#N/A</v>
      </c>
      <c r="S285" s="90" t="s">
        <v>38</v>
      </c>
      <c r="T285" s="90" t="str">
        <f t="shared" si="33"/>
        <v>No</v>
      </c>
      <c r="U285" s="90" t="s">
        <v>38</v>
      </c>
      <c r="V285" s="90" t="str">
        <f t="shared" si="34"/>
        <v>Yes</v>
      </c>
    </row>
    <row r="286" spans="1:22" ht="45">
      <c r="A286" s="20" t="s">
        <v>1131</v>
      </c>
      <c r="B286" s="20" t="s">
        <v>375</v>
      </c>
      <c r="C286" s="20" t="s">
        <v>467</v>
      </c>
      <c r="D286" s="19" t="s">
        <v>1132</v>
      </c>
      <c r="E286" s="19" t="s">
        <v>378</v>
      </c>
      <c r="F286" s="20" t="s">
        <v>418</v>
      </c>
      <c r="G286" s="20"/>
      <c r="H286" s="20"/>
      <c r="I286" s="20" t="s">
        <v>484</v>
      </c>
      <c r="J286" s="20" t="s">
        <v>1131</v>
      </c>
      <c r="K286" s="20" t="e">
        <v>#N/A</v>
      </c>
      <c r="L286" s="20" t="s">
        <v>1132</v>
      </c>
      <c r="M286" s="20">
        <v>0</v>
      </c>
      <c r="N286" s="20">
        <v>1</v>
      </c>
      <c r="O286" s="20" t="e">
        <v>#N/A</v>
      </c>
      <c r="P286" s="20" t="e">
        <v>#N/A</v>
      </c>
      <c r="Q286" s="20" t="e">
        <v>#N/A</v>
      </c>
      <c r="R286" s="20" t="s">
        <v>378</v>
      </c>
      <c r="S286" s="90" t="s">
        <v>38</v>
      </c>
      <c r="T286" s="90" t="str">
        <f t="shared" si="33"/>
        <v>No</v>
      </c>
      <c r="U286" s="90" t="str">
        <f t="shared" si="35"/>
        <v>No</v>
      </c>
      <c r="V286" s="90" t="str">
        <f t="shared" si="34"/>
        <v>Yes</v>
      </c>
    </row>
    <row r="287" spans="1:22" ht="15.75">
      <c r="A287" s="20" t="s">
        <v>1133</v>
      </c>
      <c r="B287" s="20" t="s">
        <v>375</v>
      </c>
      <c r="C287" s="20" t="s">
        <v>467</v>
      </c>
      <c r="D287" s="19" t="s">
        <v>1134</v>
      </c>
      <c r="E287" s="19" t="s">
        <v>1135</v>
      </c>
      <c r="F287" s="20" t="str">
        <f>VLOOKUP($A287,'[4]raw data readmit'!$F$2:$O$287,2,FALSE)</f>
        <v>Date</v>
      </c>
      <c r="G287" s="20"/>
      <c r="H287" s="20"/>
      <c r="I287" s="20" t="s">
        <v>469</v>
      </c>
      <c r="J287" s="20" t="s">
        <v>1133</v>
      </c>
      <c r="K287" s="20" t="e">
        <v>#N/A</v>
      </c>
      <c r="L287" s="20" t="s">
        <v>1134</v>
      </c>
      <c r="M287" s="20">
        <v>0</v>
      </c>
      <c r="N287" s="20">
        <v>1</v>
      </c>
      <c r="O287" s="20" t="e">
        <v>#N/A</v>
      </c>
      <c r="P287" s="20" t="s">
        <v>1136</v>
      </c>
      <c r="Q287" s="20" t="s">
        <v>1136</v>
      </c>
      <c r="R287" s="20" t="s">
        <v>1135</v>
      </c>
      <c r="S287" s="90" t="s">
        <v>38</v>
      </c>
      <c r="T287" s="90" t="str">
        <f t="shared" si="33"/>
        <v>No</v>
      </c>
      <c r="U287" s="90" t="str">
        <f t="shared" si="35"/>
        <v>No</v>
      </c>
      <c r="V287" s="90" t="str">
        <f t="shared" si="34"/>
        <v>No</v>
      </c>
    </row>
    <row r="288" spans="1:22" ht="30">
      <c r="A288" s="20" t="s">
        <v>1137</v>
      </c>
      <c r="B288" s="20" t="s">
        <v>375</v>
      </c>
      <c r="C288" s="20" t="s">
        <v>467</v>
      </c>
      <c r="D288" s="19" t="s">
        <v>1138</v>
      </c>
      <c r="E288" s="19" t="s">
        <v>385</v>
      </c>
      <c r="F288" s="20" t="str">
        <f>VLOOKUP($A288,'[4]raw data readmit'!$F$2:$O$287,2,FALSE)</f>
        <v>Date</v>
      </c>
      <c r="G288" s="20"/>
      <c r="H288" s="20"/>
      <c r="I288" s="20" t="s">
        <v>469</v>
      </c>
      <c r="J288" s="20" t="s">
        <v>1137</v>
      </c>
      <c r="K288" s="20" t="e">
        <v>#N/A</v>
      </c>
      <c r="L288" s="20" t="s">
        <v>1138</v>
      </c>
      <c r="M288" s="20">
        <v>0</v>
      </c>
      <c r="N288" s="20">
        <v>1</v>
      </c>
      <c r="O288" s="20" t="e">
        <v>#N/A</v>
      </c>
      <c r="P288" s="20" t="s">
        <v>1139</v>
      </c>
      <c r="Q288" s="20" t="s">
        <v>1139</v>
      </c>
      <c r="R288" s="20" t="e">
        <v>#N/A</v>
      </c>
      <c r="S288" s="90" t="s">
        <v>38</v>
      </c>
      <c r="T288" s="90" t="str">
        <f t="shared" si="33"/>
        <v>No</v>
      </c>
      <c r="U288" s="90" t="s">
        <v>38</v>
      </c>
      <c r="V288" s="90" t="str">
        <f t="shared" si="34"/>
        <v>No</v>
      </c>
    </row>
    <row r="289" spans="1:22" ht="45">
      <c r="A289" s="20" t="s">
        <v>1140</v>
      </c>
      <c r="B289" s="20" t="s">
        <v>375</v>
      </c>
      <c r="C289" s="20" t="s">
        <v>1141</v>
      </c>
      <c r="D289" s="19" t="s">
        <v>1142</v>
      </c>
      <c r="E289" s="19" t="s">
        <v>385</v>
      </c>
      <c r="F289" s="20" t="s">
        <v>418</v>
      </c>
      <c r="G289" s="20"/>
      <c r="H289" s="20"/>
      <c r="I289" s="20" t="s">
        <v>484</v>
      </c>
      <c r="J289" s="20" t="s">
        <v>1140</v>
      </c>
      <c r="K289" s="20" t="e">
        <v>#N/A</v>
      </c>
      <c r="L289" s="20" t="s">
        <v>1142</v>
      </c>
      <c r="M289" s="20">
        <v>0</v>
      </c>
      <c r="N289" s="20">
        <v>1</v>
      </c>
      <c r="O289" s="20" t="e">
        <v>#N/A</v>
      </c>
      <c r="P289" s="20" t="s">
        <v>1143</v>
      </c>
      <c r="Q289" s="20" t="s">
        <v>1143</v>
      </c>
      <c r="R289" s="20" t="e">
        <v>#N/A</v>
      </c>
      <c r="S289" s="90" t="s">
        <v>38</v>
      </c>
      <c r="T289" s="90" t="str">
        <f t="shared" si="33"/>
        <v>No</v>
      </c>
      <c r="U289" s="90" t="s">
        <v>38</v>
      </c>
      <c r="V289" s="90" t="str">
        <f t="shared" si="34"/>
        <v>Yes</v>
      </c>
    </row>
    <row r="290" spans="1:22" ht="15.75">
      <c r="A290" s="20" t="s">
        <v>1168</v>
      </c>
      <c r="B290" s="20" t="s">
        <v>399</v>
      </c>
      <c r="C290" s="20" t="s">
        <v>1141</v>
      </c>
      <c r="D290" s="19" t="s">
        <v>1169</v>
      </c>
      <c r="E290" s="19" t="s">
        <v>378</v>
      </c>
      <c r="F290" s="20" t="str">
        <f>VLOOKUP($A290,'[4]raw data readmit'!$F$2:$O$287,2,FALSE)</f>
        <v>TextInput</v>
      </c>
      <c r="G290" s="20"/>
      <c r="H290" s="20"/>
      <c r="I290" s="20" t="s">
        <v>379</v>
      </c>
      <c r="J290" s="20" t="s">
        <v>1168</v>
      </c>
      <c r="K290" s="20" t="e">
        <v>#N/A</v>
      </c>
      <c r="L290" s="20" t="s">
        <v>1170</v>
      </c>
      <c r="M290" s="20">
        <v>0</v>
      </c>
      <c r="N290" s="20">
        <v>1</v>
      </c>
      <c r="O290" s="20" t="e">
        <v>#N/A</v>
      </c>
      <c r="P290" s="20" t="e">
        <v>#N/A</v>
      </c>
      <c r="Q290" s="20" t="e">
        <v>#N/A</v>
      </c>
      <c r="R290" s="20" t="s">
        <v>378</v>
      </c>
      <c r="S290" s="90" t="s">
        <v>38</v>
      </c>
      <c r="T290" s="90" t="str">
        <f t="shared" si="33"/>
        <v>No</v>
      </c>
      <c r="U290" s="90" t="str">
        <f t="shared" si="35"/>
        <v>No</v>
      </c>
      <c r="V290" s="90" t="str">
        <f t="shared" si="34"/>
        <v>No</v>
      </c>
    </row>
    <row r="291" spans="1:22" ht="15.75">
      <c r="A291" s="20" t="s">
        <v>1171</v>
      </c>
      <c r="B291" s="20" t="s">
        <v>399</v>
      </c>
      <c r="C291" s="20" t="s">
        <v>1141</v>
      </c>
      <c r="D291" s="19" t="s">
        <v>1172</v>
      </c>
      <c r="E291" s="19" t="s">
        <v>378</v>
      </c>
      <c r="F291" s="20" t="str">
        <f>VLOOKUP($A291,'[4]raw data readmit'!$F$2:$O$287,2,FALSE)</f>
        <v>TextInput</v>
      </c>
      <c r="G291" s="20"/>
      <c r="H291" s="20"/>
      <c r="I291" s="20" t="s">
        <v>379</v>
      </c>
      <c r="J291" s="20" t="s">
        <v>1171</v>
      </c>
      <c r="K291" s="20" t="e">
        <v>#N/A</v>
      </c>
      <c r="L291" s="20" t="s">
        <v>1173</v>
      </c>
      <c r="M291" s="20">
        <v>0</v>
      </c>
      <c r="N291" s="20">
        <v>1</v>
      </c>
      <c r="O291" s="20" t="e">
        <v>#N/A</v>
      </c>
      <c r="P291" s="20" t="e">
        <v>#N/A</v>
      </c>
      <c r="Q291" s="20" t="e">
        <v>#N/A</v>
      </c>
      <c r="R291" s="20" t="s">
        <v>378</v>
      </c>
      <c r="S291" s="90" t="s">
        <v>38</v>
      </c>
      <c r="T291" s="90" t="str">
        <f t="shared" si="33"/>
        <v>No</v>
      </c>
      <c r="U291" s="90" t="str">
        <f t="shared" si="35"/>
        <v>No</v>
      </c>
      <c r="V291" s="90" t="str">
        <f t="shared" si="34"/>
        <v>No</v>
      </c>
    </row>
    <row r="292" spans="1:22" ht="15.75">
      <c r="A292" s="20" t="s">
        <v>1599</v>
      </c>
      <c r="B292" s="20" t="s">
        <v>399</v>
      </c>
      <c r="C292" s="20" t="s">
        <v>1141</v>
      </c>
      <c r="D292" s="19" t="s">
        <v>1600</v>
      </c>
      <c r="E292" s="19" t="s">
        <v>1180</v>
      </c>
      <c r="F292" s="20" t="str">
        <f>VLOOKUP($A292,'[4]raw data readmit'!$F$2:$O$287,2,FALSE)</f>
        <v>TextInput</v>
      </c>
      <c r="G292" s="20"/>
      <c r="H292" s="20"/>
      <c r="I292" s="20" t="s">
        <v>379</v>
      </c>
      <c r="J292" s="20" t="s">
        <v>1599</v>
      </c>
      <c r="K292" s="20" t="e">
        <v>#N/A</v>
      </c>
      <c r="L292" s="20" t="s">
        <v>1601</v>
      </c>
      <c r="M292" s="20">
        <v>0</v>
      </c>
      <c r="N292" s="20">
        <v>1</v>
      </c>
      <c r="O292" s="20" t="e">
        <v>#N/A</v>
      </c>
      <c r="P292" s="20" t="e">
        <v>#N/A</v>
      </c>
      <c r="Q292" s="20" t="e">
        <v>#N/A</v>
      </c>
      <c r="R292" s="20" t="s">
        <v>1180</v>
      </c>
      <c r="S292" s="90" t="s">
        <v>38</v>
      </c>
      <c r="T292" s="90" t="str">
        <f t="shared" si="33"/>
        <v>No</v>
      </c>
      <c r="U292" s="90" t="str">
        <f t="shared" si="35"/>
        <v>No</v>
      </c>
      <c r="V292" s="90" t="str">
        <f t="shared" si="34"/>
        <v>No</v>
      </c>
    </row>
    <row r="293" spans="1:22" ht="15.75">
      <c r="A293" s="20" t="s">
        <v>1602</v>
      </c>
      <c r="B293" s="20" t="s">
        <v>399</v>
      </c>
      <c r="C293" s="20" t="s">
        <v>1141</v>
      </c>
      <c r="D293" s="19" t="s">
        <v>1603</v>
      </c>
      <c r="E293" s="19" t="s">
        <v>1604</v>
      </c>
      <c r="F293" s="20" t="str">
        <f>VLOOKUP($A293,'[4]raw data readmit'!$F$2:$O$287,2,FALSE)</f>
        <v>TextInput</v>
      </c>
      <c r="G293" s="20"/>
      <c r="H293" s="20"/>
      <c r="I293" s="20" t="s">
        <v>379</v>
      </c>
      <c r="J293" s="20" t="s">
        <v>1602</v>
      </c>
      <c r="K293" s="20" t="e">
        <v>#N/A</v>
      </c>
      <c r="L293" s="20" t="s">
        <v>1605</v>
      </c>
      <c r="M293" s="20">
        <v>0</v>
      </c>
      <c r="N293" s="20">
        <v>1</v>
      </c>
      <c r="O293" s="20" t="e">
        <v>#N/A</v>
      </c>
      <c r="P293" s="20" t="e">
        <v>#N/A</v>
      </c>
      <c r="Q293" s="20" t="e">
        <v>#N/A</v>
      </c>
      <c r="R293" s="20" t="s">
        <v>1604</v>
      </c>
      <c r="S293" s="90" t="s">
        <v>38</v>
      </c>
      <c r="T293" s="90" t="str">
        <f t="shared" si="33"/>
        <v>No</v>
      </c>
      <c r="U293" s="90" t="str">
        <f t="shared" si="35"/>
        <v>No</v>
      </c>
      <c r="V293" s="90" t="str">
        <f t="shared" si="34"/>
        <v>No</v>
      </c>
    </row>
    <row r="294" spans="1:22" ht="30">
      <c r="A294" s="20" t="s">
        <v>1174</v>
      </c>
      <c r="B294" s="20" t="s">
        <v>399</v>
      </c>
      <c r="C294" s="20" t="s">
        <v>1141</v>
      </c>
      <c r="D294" s="19" t="s">
        <v>1175</v>
      </c>
      <c r="E294" s="19" t="s">
        <v>1176</v>
      </c>
      <c r="F294" s="20" t="str">
        <f>VLOOKUP($A294,'[4]raw data readmit'!$F$2:$O$287,2,FALSE)</f>
        <v>TextInput</v>
      </c>
      <c r="G294" s="20"/>
      <c r="H294" s="20"/>
      <c r="I294" s="20" t="s">
        <v>379</v>
      </c>
      <c r="J294" s="20" t="s">
        <v>1174</v>
      </c>
      <c r="K294" s="20" t="e">
        <v>#N/A</v>
      </c>
      <c r="L294" s="20" t="s">
        <v>1177</v>
      </c>
      <c r="M294" s="20">
        <v>0</v>
      </c>
      <c r="N294" s="20">
        <v>1</v>
      </c>
      <c r="O294" s="20" t="e">
        <v>#N/A</v>
      </c>
      <c r="P294" s="20" t="e">
        <v>#N/A</v>
      </c>
      <c r="Q294" s="20" t="e">
        <v>#N/A</v>
      </c>
      <c r="R294" s="20" t="s">
        <v>1176</v>
      </c>
      <c r="S294" s="90" t="s">
        <v>38</v>
      </c>
      <c r="T294" s="90" t="str">
        <f t="shared" si="33"/>
        <v>No</v>
      </c>
      <c r="U294" s="90" t="str">
        <f t="shared" si="35"/>
        <v>No</v>
      </c>
      <c r="V294" s="90" t="str">
        <f t="shared" si="34"/>
        <v>No</v>
      </c>
    </row>
    <row r="295" spans="1:22" ht="15.75">
      <c r="A295" s="20" t="s">
        <v>1178</v>
      </c>
      <c r="B295" s="20" t="s">
        <v>399</v>
      </c>
      <c r="C295" s="20" t="s">
        <v>1141</v>
      </c>
      <c r="D295" s="19" t="s">
        <v>1179</v>
      </c>
      <c r="E295" s="19" t="s">
        <v>1180</v>
      </c>
      <c r="F295" s="20" t="str">
        <f>VLOOKUP($A295,'[4]raw data readmit'!$F$2:$O$287,2,FALSE)</f>
        <v>SelectList</v>
      </c>
      <c r="G295" s="20"/>
      <c r="H295" s="20"/>
      <c r="I295" s="20" t="s">
        <v>387</v>
      </c>
      <c r="J295" s="20" t="s">
        <v>1178</v>
      </c>
      <c r="K295" s="20" t="b">
        <v>0</v>
      </c>
      <c r="L295" s="20" t="s">
        <v>1181</v>
      </c>
      <c r="M295" s="20">
        <v>0</v>
      </c>
      <c r="N295" s="20">
        <v>1</v>
      </c>
      <c r="O295" s="20" t="s">
        <v>575</v>
      </c>
      <c r="P295" s="20" t="e">
        <v>#N/A</v>
      </c>
      <c r="Q295" s="20" t="e">
        <v>#N/A</v>
      </c>
      <c r="R295" s="20" t="s">
        <v>1180</v>
      </c>
      <c r="S295" s="90" t="s">
        <v>38</v>
      </c>
      <c r="T295" s="90" t="str">
        <f t="shared" si="33"/>
        <v>No</v>
      </c>
      <c r="U295" s="90" t="str">
        <f t="shared" si="35"/>
        <v>No</v>
      </c>
      <c r="V295" s="90" t="str">
        <f t="shared" si="34"/>
        <v>No</v>
      </c>
    </row>
    <row r="296" spans="1:22" ht="30">
      <c r="A296" s="20" t="s">
        <v>1182</v>
      </c>
      <c r="B296" s="20" t="s">
        <v>399</v>
      </c>
      <c r="C296" s="20" t="s">
        <v>1141</v>
      </c>
      <c r="D296" s="19" t="s">
        <v>1183</v>
      </c>
      <c r="E296" s="19" t="s">
        <v>1184</v>
      </c>
      <c r="F296" s="20" t="str">
        <f>VLOOKUP($A296,'[4]raw data readmit'!$F$2:$O$287,2,FALSE)</f>
        <v>SelectList</v>
      </c>
      <c r="G296" s="20"/>
      <c r="H296" s="20"/>
      <c r="I296" s="20" t="s">
        <v>387</v>
      </c>
      <c r="J296" s="20" t="s">
        <v>1182</v>
      </c>
      <c r="K296" s="20" t="b">
        <v>0</v>
      </c>
      <c r="L296" s="20" t="s">
        <v>1185</v>
      </c>
      <c r="M296" s="20">
        <v>0</v>
      </c>
      <c r="N296" s="20">
        <v>1</v>
      </c>
      <c r="O296" s="20" t="s">
        <v>520</v>
      </c>
      <c r="P296" s="20" t="e">
        <v>#N/A</v>
      </c>
      <c r="Q296" s="20" t="e">
        <v>#N/A</v>
      </c>
      <c r="R296" s="20" t="s">
        <v>1184</v>
      </c>
      <c r="S296" s="90" t="s">
        <v>38</v>
      </c>
      <c r="T296" s="90" t="str">
        <f t="shared" si="33"/>
        <v>No</v>
      </c>
      <c r="U296" s="90" t="str">
        <f t="shared" si="35"/>
        <v>No</v>
      </c>
      <c r="V296" s="90" t="str">
        <f t="shared" si="34"/>
        <v>No</v>
      </c>
    </row>
    <row r="297" spans="1:22" ht="45">
      <c r="A297" s="20" t="s">
        <v>1186</v>
      </c>
      <c r="B297" s="20" t="s">
        <v>399</v>
      </c>
      <c r="C297" s="20" t="s">
        <v>1141</v>
      </c>
      <c r="D297" s="19" t="s">
        <v>1187</v>
      </c>
      <c r="E297" s="19" t="s">
        <v>1188</v>
      </c>
      <c r="F297" s="20" t="str">
        <f>VLOOKUP($A297,'[4]raw data readmit'!$F$2:$O$287,2,FALSE)</f>
        <v>SelectList</v>
      </c>
      <c r="G297" s="20"/>
      <c r="H297" s="20"/>
      <c r="I297" s="20" t="s">
        <v>387</v>
      </c>
      <c r="J297" s="20" t="s">
        <v>1186</v>
      </c>
      <c r="K297" s="20" t="b">
        <v>0</v>
      </c>
      <c r="L297" s="20" t="s">
        <v>1189</v>
      </c>
      <c r="M297" s="20">
        <v>0</v>
      </c>
      <c r="N297" s="20">
        <v>1</v>
      </c>
      <c r="O297" s="20" t="s">
        <v>1190</v>
      </c>
      <c r="P297" s="20" t="e">
        <v>#N/A</v>
      </c>
      <c r="Q297" s="20" t="e">
        <v>#N/A</v>
      </c>
      <c r="R297" s="20" t="s">
        <v>1188</v>
      </c>
      <c r="S297" s="90" t="s">
        <v>38</v>
      </c>
      <c r="T297" s="90" t="str">
        <f t="shared" si="33"/>
        <v>No</v>
      </c>
      <c r="U297" s="90" t="str">
        <f t="shared" si="35"/>
        <v>No</v>
      </c>
      <c r="V297" s="90" t="str">
        <f t="shared" si="34"/>
        <v>No</v>
      </c>
    </row>
    <row r="298" spans="1:22" ht="30">
      <c r="A298" s="20" t="s">
        <v>1191</v>
      </c>
      <c r="B298" s="20" t="s">
        <v>399</v>
      </c>
      <c r="C298" s="20" t="s">
        <v>1141</v>
      </c>
      <c r="D298" s="19" t="s">
        <v>1192</v>
      </c>
      <c r="E298" s="19" t="s">
        <v>1193</v>
      </c>
      <c r="F298" s="20" t="str">
        <f>VLOOKUP($A298,'[4]raw data readmit'!$F$2:$O$287,2,FALSE)</f>
        <v>TextInput</v>
      </c>
      <c r="G298" s="20"/>
      <c r="H298" s="20"/>
      <c r="I298" s="20" t="s">
        <v>379</v>
      </c>
      <c r="J298" s="20" t="s">
        <v>1191</v>
      </c>
      <c r="K298" s="20" t="e">
        <v>#N/A</v>
      </c>
      <c r="L298" s="20" t="s">
        <v>1194</v>
      </c>
      <c r="M298" s="20">
        <v>0</v>
      </c>
      <c r="N298" s="20">
        <v>1</v>
      </c>
      <c r="O298" s="20" t="e">
        <v>#N/A</v>
      </c>
      <c r="P298" s="20" t="e">
        <v>#N/A</v>
      </c>
      <c r="Q298" s="20" t="e">
        <v>#N/A</v>
      </c>
      <c r="R298" s="20" t="s">
        <v>1193</v>
      </c>
      <c r="S298" s="90" t="s">
        <v>38</v>
      </c>
      <c r="T298" s="90" t="str">
        <f t="shared" si="33"/>
        <v>No</v>
      </c>
      <c r="U298" s="90" t="str">
        <f t="shared" si="35"/>
        <v>No</v>
      </c>
      <c r="V298" s="90" t="str">
        <f t="shared" si="34"/>
        <v>No</v>
      </c>
    </row>
    <row r="299" spans="1:22" ht="15.75">
      <c r="A299" s="20" t="s">
        <v>1606</v>
      </c>
      <c r="B299" s="20" t="s">
        <v>399</v>
      </c>
      <c r="C299" s="20" t="s">
        <v>1141</v>
      </c>
      <c r="D299" s="19" t="s">
        <v>1607</v>
      </c>
      <c r="E299" s="19" t="s">
        <v>591</v>
      </c>
      <c r="F299" s="20" t="str">
        <f>VLOOKUP($A299,'[4]raw data readmit'!$F$2:$O$287,2,FALSE)</f>
        <v>TextInput</v>
      </c>
      <c r="G299" s="20"/>
      <c r="H299" s="20"/>
      <c r="I299" s="20" t="s">
        <v>379</v>
      </c>
      <c r="J299" s="20" t="s">
        <v>1606</v>
      </c>
      <c r="K299" s="20" t="e">
        <v>#N/A</v>
      </c>
      <c r="L299" s="20" t="s">
        <v>1608</v>
      </c>
      <c r="M299" s="20">
        <v>0</v>
      </c>
      <c r="N299" s="20">
        <v>1</v>
      </c>
      <c r="O299" s="20" t="e">
        <v>#N/A</v>
      </c>
      <c r="P299" s="20" t="s">
        <v>590</v>
      </c>
      <c r="Q299" s="20" t="s">
        <v>590</v>
      </c>
      <c r="R299" s="20" t="s">
        <v>591</v>
      </c>
      <c r="S299" s="90" t="s">
        <v>38</v>
      </c>
      <c r="T299" s="90" t="str">
        <f t="shared" si="33"/>
        <v>No</v>
      </c>
      <c r="U299" s="90" t="str">
        <f t="shared" si="35"/>
        <v>No</v>
      </c>
      <c r="V299" s="90" t="str">
        <f t="shared" si="34"/>
        <v>No</v>
      </c>
    </row>
    <row r="300" spans="1:22" ht="30">
      <c r="A300" s="20" t="s">
        <v>1609</v>
      </c>
      <c r="B300" s="20" t="s">
        <v>399</v>
      </c>
      <c r="C300" s="20" t="s">
        <v>1141</v>
      </c>
      <c r="D300" s="19" t="s">
        <v>1610</v>
      </c>
      <c r="E300" s="19" t="s">
        <v>595</v>
      </c>
      <c r="F300" s="20" t="s">
        <v>387</v>
      </c>
      <c r="G300" s="20"/>
      <c r="H300" s="20"/>
      <c r="I300" s="20" t="s">
        <v>456</v>
      </c>
      <c r="J300" s="20" t="s">
        <v>1609</v>
      </c>
      <c r="K300" s="20" t="e">
        <v>#N/A</v>
      </c>
      <c r="L300" s="20" t="s">
        <v>1611</v>
      </c>
      <c r="M300" s="20">
        <v>0</v>
      </c>
      <c r="N300" s="20">
        <v>1</v>
      </c>
      <c r="O300" s="20" t="e">
        <v>#N/A</v>
      </c>
      <c r="P300" s="20" t="s">
        <v>594</v>
      </c>
      <c r="Q300" s="20" t="e">
        <v>#N/A</v>
      </c>
      <c r="R300" s="20" t="s">
        <v>595</v>
      </c>
      <c r="S300" s="90" t="s">
        <v>38</v>
      </c>
      <c r="T300" s="90" t="str">
        <f t="shared" si="33"/>
        <v>No</v>
      </c>
      <c r="U300" s="90" t="str">
        <f t="shared" si="35"/>
        <v>No</v>
      </c>
      <c r="V300" s="90" t="str">
        <f t="shared" si="34"/>
        <v>Yes</v>
      </c>
    </row>
    <row r="301" spans="1:22" ht="15.75">
      <c r="A301" s="20" t="s">
        <v>1199</v>
      </c>
      <c r="B301" s="20" t="s">
        <v>546</v>
      </c>
      <c r="C301" s="20" t="s">
        <v>1200</v>
      </c>
      <c r="D301" s="19" t="s">
        <v>1201</v>
      </c>
      <c r="E301" s="19" t="s">
        <v>385</v>
      </c>
      <c r="F301" s="20" t="s">
        <v>390</v>
      </c>
      <c r="G301" s="20"/>
      <c r="H301" s="20"/>
      <c r="I301" s="20" t="s">
        <v>391</v>
      </c>
      <c r="J301" s="20" t="s">
        <v>1199</v>
      </c>
      <c r="K301" s="20" t="e">
        <v>#N/A</v>
      </c>
      <c r="L301" s="20" t="s">
        <v>1201</v>
      </c>
      <c r="M301" s="20" t="e">
        <v>#N/A</v>
      </c>
      <c r="N301" s="20">
        <v>1</v>
      </c>
      <c r="O301" s="20" t="e">
        <v>#N/A</v>
      </c>
      <c r="P301" s="20" t="e">
        <v>#N/A</v>
      </c>
      <c r="Q301" s="20" t="e">
        <v>#N/A</v>
      </c>
      <c r="R301" s="20" t="e">
        <v>#N/A</v>
      </c>
      <c r="S301" s="90" t="s">
        <v>38</v>
      </c>
      <c r="T301" s="90" t="str">
        <f t="shared" si="33"/>
        <v>No</v>
      </c>
      <c r="U301" s="90" t="s">
        <v>38</v>
      </c>
      <c r="V301" s="90" t="str">
        <f t="shared" si="34"/>
        <v>Yes</v>
      </c>
    </row>
    <row r="302" spans="1:22" ht="15.75">
      <c r="A302" s="20" t="s">
        <v>1202</v>
      </c>
      <c r="B302" s="20" t="s">
        <v>546</v>
      </c>
      <c r="C302" s="20" t="s">
        <v>1200</v>
      </c>
      <c r="D302" s="19" t="s">
        <v>1203</v>
      </c>
      <c r="E302" s="19" t="s">
        <v>385</v>
      </c>
      <c r="F302" s="20" t="str">
        <f>VLOOKUP($A302,'[4]raw data readmit'!$F$2:$O$287,2,FALSE)</f>
        <v>Radio</v>
      </c>
      <c r="G302" s="20"/>
      <c r="H302" s="20"/>
      <c r="I302" s="20" t="s">
        <v>484</v>
      </c>
      <c r="J302" s="20" t="s">
        <v>1202</v>
      </c>
      <c r="K302" s="20" t="e">
        <v>#N/A</v>
      </c>
      <c r="L302" s="20" t="s">
        <v>1203</v>
      </c>
      <c r="M302" s="20">
        <v>0</v>
      </c>
      <c r="N302" s="20">
        <v>1</v>
      </c>
      <c r="O302" s="20" t="e">
        <v>#N/A</v>
      </c>
      <c r="P302" s="20" t="e">
        <v>#N/A</v>
      </c>
      <c r="Q302" s="20" t="e">
        <v>#N/A</v>
      </c>
      <c r="R302" s="20" t="e">
        <v>#N/A</v>
      </c>
      <c r="S302" s="90" t="s">
        <v>38</v>
      </c>
      <c r="T302" s="90" t="str">
        <f t="shared" si="33"/>
        <v>No</v>
      </c>
      <c r="U302" s="90" t="s">
        <v>38</v>
      </c>
      <c r="V302" s="90" t="str">
        <f t="shared" si="34"/>
        <v>No</v>
      </c>
    </row>
    <row r="303" spans="1:22" ht="15.75">
      <c r="A303" s="20" t="s">
        <v>1204</v>
      </c>
      <c r="B303" s="20" t="s">
        <v>546</v>
      </c>
      <c r="C303" s="20" t="s">
        <v>1200</v>
      </c>
      <c r="D303" s="19" t="s">
        <v>1205</v>
      </c>
      <c r="E303" s="19" t="s">
        <v>1206</v>
      </c>
      <c r="F303" s="20" t="str">
        <f>VLOOKUP($A303,'[4]raw data readmit'!$F$2:$O$287,2,FALSE)</f>
        <v>TextInput</v>
      </c>
      <c r="G303" s="20"/>
      <c r="H303" s="20"/>
      <c r="I303" s="20" t="s">
        <v>379</v>
      </c>
      <c r="J303" s="20" t="s">
        <v>1204</v>
      </c>
      <c r="K303" s="20" t="e">
        <v>#N/A</v>
      </c>
      <c r="L303" s="20" t="s">
        <v>1207</v>
      </c>
      <c r="M303" s="20">
        <v>0</v>
      </c>
      <c r="N303" s="20">
        <v>1</v>
      </c>
      <c r="O303" s="20" t="e">
        <v>#N/A</v>
      </c>
      <c r="P303" s="20" t="s">
        <v>1208</v>
      </c>
      <c r="Q303" s="20" t="s">
        <v>1209</v>
      </c>
      <c r="R303" s="20" t="s">
        <v>1206</v>
      </c>
      <c r="S303" s="90" t="s">
        <v>38</v>
      </c>
      <c r="T303" s="90" t="str">
        <f t="shared" si="33"/>
        <v>No</v>
      </c>
      <c r="U303" s="90" t="str">
        <f t="shared" si="35"/>
        <v>No</v>
      </c>
      <c r="V303" s="90" t="str">
        <f t="shared" si="34"/>
        <v>No</v>
      </c>
    </row>
    <row r="304" spans="1:22" ht="15.75">
      <c r="A304" s="20" t="s">
        <v>1210</v>
      </c>
      <c r="B304" s="20" t="s">
        <v>546</v>
      </c>
      <c r="C304" s="20" t="s">
        <v>1200</v>
      </c>
      <c r="D304" s="19" t="s">
        <v>1211</v>
      </c>
      <c r="E304" s="19" t="s">
        <v>1212</v>
      </c>
      <c r="F304" s="20" t="str">
        <f>VLOOKUP($A304,'[4]raw data readmit'!$F$2:$O$287,2,FALSE)</f>
        <v>TextInput</v>
      </c>
      <c r="G304" s="20"/>
      <c r="H304" s="20"/>
      <c r="I304" s="20" t="s">
        <v>379</v>
      </c>
      <c r="J304" s="20" t="s">
        <v>1210</v>
      </c>
      <c r="K304" s="20" t="e">
        <v>#N/A</v>
      </c>
      <c r="L304" s="20" t="s">
        <v>1213</v>
      </c>
      <c r="M304" s="20">
        <v>0</v>
      </c>
      <c r="N304" s="20">
        <v>1</v>
      </c>
      <c r="O304" s="20" t="e">
        <v>#N/A</v>
      </c>
      <c r="P304" s="20" t="s">
        <v>1214</v>
      </c>
      <c r="Q304" s="20" t="s">
        <v>1215</v>
      </c>
      <c r="R304" s="20" t="s">
        <v>1212</v>
      </c>
      <c r="S304" s="90" t="s">
        <v>38</v>
      </c>
      <c r="T304" s="90" t="str">
        <f t="shared" si="33"/>
        <v>No</v>
      </c>
      <c r="U304" s="90" t="str">
        <f t="shared" si="35"/>
        <v>No</v>
      </c>
      <c r="V304" s="90" t="str">
        <f t="shared" si="34"/>
        <v>No</v>
      </c>
    </row>
    <row r="305" spans="1:22" ht="15.75">
      <c r="A305" s="20" t="s">
        <v>1216</v>
      </c>
      <c r="B305" s="20" t="s">
        <v>546</v>
      </c>
      <c r="C305" s="20" t="s">
        <v>1200</v>
      </c>
      <c r="D305" s="19" t="s">
        <v>1217</v>
      </c>
      <c r="E305" s="19" t="s">
        <v>385</v>
      </c>
      <c r="F305" s="20" t="str">
        <f>VLOOKUP($A305,'[4]raw data readmit'!$F$2:$O$287,2,FALSE)</f>
        <v>TextInput</v>
      </c>
      <c r="G305" s="20"/>
      <c r="H305" s="20"/>
      <c r="I305" s="20" t="s">
        <v>379</v>
      </c>
      <c r="J305" s="20" t="s">
        <v>1216</v>
      </c>
      <c r="K305" s="20" t="e">
        <v>#N/A</v>
      </c>
      <c r="L305" s="20" t="s">
        <v>1218</v>
      </c>
      <c r="M305" s="20">
        <v>0</v>
      </c>
      <c r="N305" s="20">
        <v>1</v>
      </c>
      <c r="O305" s="20" t="e">
        <v>#N/A</v>
      </c>
      <c r="P305" s="20" t="s">
        <v>1219</v>
      </c>
      <c r="Q305" s="20" t="e">
        <v>#N/A</v>
      </c>
      <c r="R305" s="20" t="e">
        <v>#N/A</v>
      </c>
      <c r="S305" s="90" t="s">
        <v>38</v>
      </c>
      <c r="T305" s="90" t="str">
        <f t="shared" si="33"/>
        <v>No</v>
      </c>
      <c r="U305" s="90" t="s">
        <v>38</v>
      </c>
      <c r="V305" s="90" t="str">
        <f t="shared" si="34"/>
        <v>No</v>
      </c>
    </row>
    <row r="306" spans="1:22" ht="30">
      <c r="A306" s="20" t="s">
        <v>1220</v>
      </c>
      <c r="B306" s="20" t="s">
        <v>546</v>
      </c>
      <c r="C306" s="20" t="s">
        <v>1200</v>
      </c>
      <c r="D306" s="19" t="s">
        <v>1221</v>
      </c>
      <c r="E306" s="19" t="s">
        <v>1222</v>
      </c>
      <c r="F306" s="20" t="s">
        <v>469</v>
      </c>
      <c r="G306" s="20"/>
      <c r="H306" s="20"/>
      <c r="I306" s="20" t="s">
        <v>470</v>
      </c>
      <c r="J306" s="20" t="s">
        <v>1220</v>
      </c>
      <c r="K306" s="20" t="e">
        <v>#N/A</v>
      </c>
      <c r="L306" s="20" t="s">
        <v>1223</v>
      </c>
      <c r="M306" s="20">
        <v>0</v>
      </c>
      <c r="N306" s="20">
        <v>1</v>
      </c>
      <c r="O306" s="20" t="e">
        <v>#N/A</v>
      </c>
      <c r="P306" s="20" t="s">
        <v>1224</v>
      </c>
      <c r="Q306" s="20" t="s">
        <v>1224</v>
      </c>
      <c r="R306" s="20" t="s">
        <v>1222</v>
      </c>
      <c r="S306" s="90" t="s">
        <v>38</v>
      </c>
      <c r="T306" s="90" t="str">
        <f t="shared" si="33"/>
        <v>No</v>
      </c>
      <c r="U306" s="90" t="str">
        <f t="shared" si="35"/>
        <v>No</v>
      </c>
      <c r="V306" s="90" t="str">
        <f t="shared" si="34"/>
        <v>Yes</v>
      </c>
    </row>
    <row r="307" spans="1:22" ht="15.75">
      <c r="A307" s="20" t="s">
        <v>1225</v>
      </c>
      <c r="B307" s="20" t="s">
        <v>546</v>
      </c>
      <c r="C307" s="20" t="s">
        <v>1200</v>
      </c>
      <c r="D307" s="19" t="s">
        <v>1226</v>
      </c>
      <c r="E307" s="19" t="s">
        <v>1227</v>
      </c>
      <c r="F307" s="20" t="str">
        <f>VLOOKUP($A307,'[4]raw data readmit'!$F$2:$O$287,2,FALSE)</f>
        <v>TextInput</v>
      </c>
      <c r="G307" s="20"/>
      <c r="H307" s="20"/>
      <c r="I307" s="20" t="s">
        <v>379</v>
      </c>
      <c r="J307" s="20" t="s">
        <v>1225</v>
      </c>
      <c r="K307" s="20" t="e">
        <v>#N/A</v>
      </c>
      <c r="L307" s="20" t="s">
        <v>1228</v>
      </c>
      <c r="M307" s="20">
        <v>0</v>
      </c>
      <c r="N307" s="20">
        <v>1</v>
      </c>
      <c r="O307" s="20" t="e">
        <v>#N/A</v>
      </c>
      <c r="P307" s="20" t="e">
        <v>#N/A</v>
      </c>
      <c r="Q307" s="20" t="e">
        <v>#N/A</v>
      </c>
      <c r="R307" s="20" t="s">
        <v>1227</v>
      </c>
      <c r="S307" s="90" t="s">
        <v>38</v>
      </c>
      <c r="T307" s="90" t="str">
        <f t="shared" si="33"/>
        <v>No</v>
      </c>
      <c r="U307" s="90" t="str">
        <f t="shared" si="35"/>
        <v>No</v>
      </c>
      <c r="V307" s="90" t="str">
        <f t="shared" si="34"/>
        <v>No</v>
      </c>
    </row>
    <row r="308" spans="1:22" ht="15.75">
      <c r="A308" s="20" t="s">
        <v>1229</v>
      </c>
      <c r="B308" s="20" t="s">
        <v>546</v>
      </c>
      <c r="C308" s="20" t="s">
        <v>1200</v>
      </c>
      <c r="D308" s="19" t="s">
        <v>1230</v>
      </c>
      <c r="E308" s="19" t="s">
        <v>1231</v>
      </c>
      <c r="F308" s="20" t="str">
        <f>VLOOKUP($A308,'[4]raw data readmit'!$F$2:$O$287,2,FALSE)</f>
        <v>SelectList</v>
      </c>
      <c r="G308" s="20"/>
      <c r="H308" s="20"/>
      <c r="I308" s="20" t="s">
        <v>387</v>
      </c>
      <c r="J308" s="20" t="s">
        <v>1229</v>
      </c>
      <c r="K308" s="20" t="b">
        <v>0</v>
      </c>
      <c r="L308" s="20" t="s">
        <v>1232</v>
      </c>
      <c r="M308" s="20">
        <v>0</v>
      </c>
      <c r="N308" s="20">
        <v>1</v>
      </c>
      <c r="O308" s="20" t="s">
        <v>575</v>
      </c>
      <c r="P308" s="20" t="e">
        <v>#N/A</v>
      </c>
      <c r="Q308" s="20" t="e">
        <v>#N/A</v>
      </c>
      <c r="R308" s="20" t="s">
        <v>1231</v>
      </c>
      <c r="S308" s="90" t="s">
        <v>38</v>
      </c>
      <c r="T308" s="90" t="str">
        <f t="shared" si="33"/>
        <v>No</v>
      </c>
      <c r="U308" s="90" t="str">
        <f t="shared" si="35"/>
        <v>No</v>
      </c>
      <c r="V308" s="90" t="str">
        <f t="shared" si="34"/>
        <v>No</v>
      </c>
    </row>
    <row r="309" spans="1:22" ht="30">
      <c r="A309" s="20" t="s">
        <v>1233</v>
      </c>
      <c r="B309" s="20" t="s">
        <v>546</v>
      </c>
      <c r="C309" s="20" t="s">
        <v>1200</v>
      </c>
      <c r="D309" s="19" t="s">
        <v>1234</v>
      </c>
      <c r="E309" s="19" t="s">
        <v>1235</v>
      </c>
      <c r="F309" s="20" t="str">
        <f>VLOOKUP($A309,'[4]raw data readmit'!$F$2:$O$287,2,FALSE)</f>
        <v>SelectList</v>
      </c>
      <c r="G309" s="20"/>
      <c r="H309" s="20"/>
      <c r="I309" s="20" t="s">
        <v>387</v>
      </c>
      <c r="J309" s="20" t="s">
        <v>1233</v>
      </c>
      <c r="K309" s="20" t="b">
        <v>0</v>
      </c>
      <c r="L309" s="20" t="s">
        <v>1236</v>
      </c>
      <c r="M309" s="20">
        <v>0</v>
      </c>
      <c r="N309" s="20">
        <v>1</v>
      </c>
      <c r="O309" s="20" t="s">
        <v>575</v>
      </c>
      <c r="P309" s="20" t="e">
        <v>#N/A</v>
      </c>
      <c r="Q309" s="20" t="e">
        <v>#N/A</v>
      </c>
      <c r="R309" s="20" t="s">
        <v>1235</v>
      </c>
      <c r="S309" s="90" t="s">
        <v>38</v>
      </c>
      <c r="T309" s="90" t="str">
        <f t="shared" si="33"/>
        <v>No</v>
      </c>
      <c r="U309" s="90" t="str">
        <f t="shared" si="35"/>
        <v>No</v>
      </c>
      <c r="V309" s="90" t="str">
        <f t="shared" si="34"/>
        <v>No</v>
      </c>
    </row>
    <row r="310" spans="1:22" ht="30">
      <c r="A310" s="20" t="s">
        <v>973</v>
      </c>
      <c r="B310" s="20" t="s">
        <v>794</v>
      </c>
      <c r="C310" s="20" t="s">
        <v>974</v>
      </c>
      <c r="D310" s="19" t="s">
        <v>975</v>
      </c>
      <c r="E310" s="19" t="s">
        <v>385</v>
      </c>
      <c r="F310" s="20" t="str">
        <f>VLOOKUP($A310,'[4]raw data readmit'!$F$2:$O$287,2,FALSE)</f>
        <v>SelectList</v>
      </c>
      <c r="G310" s="20"/>
      <c r="H310" s="20"/>
      <c r="I310" s="20" t="s">
        <v>387</v>
      </c>
      <c r="J310" s="20" t="s">
        <v>973</v>
      </c>
      <c r="K310" s="20" t="b">
        <v>0</v>
      </c>
      <c r="L310" s="20" t="s">
        <v>975</v>
      </c>
      <c r="M310" s="20">
        <v>0</v>
      </c>
      <c r="N310" s="20">
        <v>2</v>
      </c>
      <c r="O310" s="20" t="s">
        <v>976</v>
      </c>
      <c r="P310" s="20" t="e">
        <v>#N/A</v>
      </c>
      <c r="Q310" s="20" t="s">
        <v>977</v>
      </c>
      <c r="R310" s="20" t="e">
        <v>#N/A</v>
      </c>
      <c r="S310" s="90" t="s">
        <v>38</v>
      </c>
      <c r="T310" s="90" t="str">
        <f t="shared" si="33"/>
        <v>No</v>
      </c>
      <c r="U310" s="90" t="s">
        <v>38</v>
      </c>
      <c r="V310" s="90" t="str">
        <f t="shared" si="34"/>
        <v>No</v>
      </c>
    </row>
    <row r="311" spans="1:22" ht="15.75">
      <c r="A311" s="20" t="s">
        <v>978</v>
      </c>
      <c r="B311" s="20" t="s">
        <v>794</v>
      </c>
      <c r="C311" s="20" t="s">
        <v>974</v>
      </c>
      <c r="D311" s="19" t="s">
        <v>979</v>
      </c>
      <c r="E311" s="19" t="s">
        <v>378</v>
      </c>
      <c r="F311" s="20" t="s">
        <v>418</v>
      </c>
      <c r="G311" s="20"/>
      <c r="H311" s="20"/>
      <c r="I311" s="20" t="s">
        <v>484</v>
      </c>
      <c r="J311" s="20" t="s">
        <v>978</v>
      </c>
      <c r="K311" s="20" t="e">
        <v>#N/A</v>
      </c>
      <c r="L311" s="20" t="s">
        <v>979</v>
      </c>
      <c r="M311" s="20">
        <v>0</v>
      </c>
      <c r="N311" s="20">
        <v>2</v>
      </c>
      <c r="O311" s="20" t="e">
        <v>#N/A</v>
      </c>
      <c r="P311" s="20" t="e">
        <v>#N/A</v>
      </c>
      <c r="Q311" s="20" t="e">
        <v>#N/A</v>
      </c>
      <c r="R311" s="20" t="s">
        <v>378</v>
      </c>
      <c r="S311" s="90" t="s">
        <v>38</v>
      </c>
      <c r="T311" s="90" t="str">
        <f t="shared" si="33"/>
        <v>No</v>
      </c>
      <c r="U311" s="90" t="str">
        <f t="shared" si="35"/>
        <v>No</v>
      </c>
      <c r="V311" s="90" t="str">
        <f t="shared" si="34"/>
        <v>Yes</v>
      </c>
    </row>
    <row r="312" spans="1:22" ht="15.75">
      <c r="A312" s="20" t="s">
        <v>981</v>
      </c>
      <c r="B312" s="20" t="s">
        <v>794</v>
      </c>
      <c r="C312" s="20" t="s">
        <v>974</v>
      </c>
      <c r="D312" s="19" t="s">
        <v>982</v>
      </c>
      <c r="E312" s="19" t="s">
        <v>983</v>
      </c>
      <c r="F312" s="20" t="str">
        <f>VLOOKUP($A312,'[4]raw data readmit'!$F$2:$O$287,2,FALSE)</f>
        <v>SelectList</v>
      </c>
      <c r="G312" s="20"/>
      <c r="H312" s="20"/>
      <c r="I312" s="20" t="s">
        <v>387</v>
      </c>
      <c r="J312" s="20" t="s">
        <v>984</v>
      </c>
      <c r="K312" s="20" t="b">
        <v>0</v>
      </c>
      <c r="L312" s="20" t="s">
        <v>982</v>
      </c>
      <c r="M312" s="20">
        <v>0</v>
      </c>
      <c r="N312" s="20">
        <v>2</v>
      </c>
      <c r="O312" s="20" t="s">
        <v>984</v>
      </c>
      <c r="P312" s="20" t="e">
        <v>#N/A</v>
      </c>
      <c r="Q312" s="20" t="e">
        <v>#N/A</v>
      </c>
      <c r="R312" s="20" t="s">
        <v>983</v>
      </c>
      <c r="S312" s="90" t="s">
        <v>38</v>
      </c>
      <c r="T312" s="90" t="str">
        <f t="shared" si="33"/>
        <v>No</v>
      </c>
      <c r="U312" s="90" t="str">
        <f t="shared" si="35"/>
        <v>No</v>
      </c>
      <c r="V312" s="90" t="str">
        <f t="shared" si="34"/>
        <v>No</v>
      </c>
    </row>
    <row r="313" spans="1:22" ht="15.75">
      <c r="A313" s="20" t="s">
        <v>1612</v>
      </c>
      <c r="B313" s="20" t="s">
        <v>794</v>
      </c>
      <c r="C313" s="20" t="s">
        <v>839</v>
      </c>
      <c r="D313" s="19" t="s">
        <v>1613</v>
      </c>
      <c r="E313" s="19" t="s">
        <v>378</v>
      </c>
      <c r="F313" s="20" t="str">
        <f>VLOOKUP($A313,'[4]raw data readmit'!$F$2:$O$287,2,FALSE)</f>
        <v>Radio</v>
      </c>
      <c r="G313" s="20"/>
      <c r="H313" s="20"/>
      <c r="I313" s="20" t="s">
        <v>484</v>
      </c>
      <c r="J313" s="20" t="s">
        <v>1612</v>
      </c>
      <c r="K313" s="20" t="e">
        <v>#N/A</v>
      </c>
      <c r="L313" s="20" t="s">
        <v>1613</v>
      </c>
      <c r="M313" s="20">
        <v>0</v>
      </c>
      <c r="N313" s="20">
        <v>2</v>
      </c>
      <c r="O313" s="20" t="e">
        <v>#N/A</v>
      </c>
      <c r="P313" s="20" t="e">
        <v>#N/A</v>
      </c>
      <c r="Q313" s="20" t="e">
        <v>#N/A</v>
      </c>
      <c r="R313" s="20" t="s">
        <v>378</v>
      </c>
      <c r="S313" s="90" t="s">
        <v>38</v>
      </c>
      <c r="T313" s="90" t="str">
        <f t="shared" si="33"/>
        <v>No</v>
      </c>
      <c r="U313" s="90" t="str">
        <f t="shared" si="35"/>
        <v>No</v>
      </c>
      <c r="V313" s="90" t="str">
        <f t="shared" si="34"/>
        <v>No</v>
      </c>
    </row>
    <row r="314" spans="1:22" ht="30">
      <c r="A314" s="20" t="s">
        <v>1614</v>
      </c>
      <c r="B314" s="20" t="s">
        <v>794</v>
      </c>
      <c r="C314" s="20" t="s">
        <v>839</v>
      </c>
      <c r="D314" s="19" t="s">
        <v>1615</v>
      </c>
      <c r="E314" s="19" t="s">
        <v>378</v>
      </c>
      <c r="F314" s="20" t="str">
        <f>VLOOKUP($A314,'[4]raw data readmit'!$F$2:$O$287,2,FALSE)</f>
        <v>Date</v>
      </c>
      <c r="G314" s="20"/>
      <c r="H314" s="20"/>
      <c r="I314" s="20" t="s">
        <v>469</v>
      </c>
      <c r="J314" s="20" t="s">
        <v>1614</v>
      </c>
      <c r="K314" s="20" t="e">
        <v>#N/A</v>
      </c>
      <c r="L314" s="20" t="s">
        <v>1615</v>
      </c>
      <c r="M314" s="20">
        <v>0</v>
      </c>
      <c r="N314" s="20">
        <v>2</v>
      </c>
      <c r="O314" s="20" t="e">
        <v>#N/A</v>
      </c>
      <c r="P314" s="20" t="s">
        <v>1616</v>
      </c>
      <c r="Q314" s="20" t="s">
        <v>1617</v>
      </c>
      <c r="R314" s="20" t="s">
        <v>378</v>
      </c>
      <c r="S314" s="90" t="s">
        <v>38</v>
      </c>
      <c r="T314" s="90" t="str">
        <f t="shared" si="33"/>
        <v>No</v>
      </c>
      <c r="U314" s="90" t="str">
        <f t="shared" si="35"/>
        <v>No</v>
      </c>
      <c r="V314" s="90" t="str">
        <f t="shared" si="34"/>
        <v>No</v>
      </c>
    </row>
    <row r="315" spans="1:22" ht="15.75">
      <c r="A315" s="20" t="s">
        <v>1039</v>
      </c>
      <c r="B315" s="20" t="s">
        <v>794</v>
      </c>
      <c r="C315" s="20" t="s">
        <v>839</v>
      </c>
      <c r="D315" s="19" t="s">
        <v>1040</v>
      </c>
      <c r="E315" s="19" t="s">
        <v>385</v>
      </c>
      <c r="F315" s="20" t="str">
        <f>VLOOKUP($A315,'[4]raw data readmit'!$F$2:$O$287,2,FALSE)</f>
        <v>Informational</v>
      </c>
      <c r="G315" s="20"/>
      <c r="H315" s="20"/>
      <c r="I315" s="20" t="s">
        <v>851</v>
      </c>
      <c r="J315" s="20" t="s">
        <v>1039</v>
      </c>
      <c r="K315" s="20" t="e">
        <v>#N/A</v>
      </c>
      <c r="L315" s="20" t="s">
        <v>1041</v>
      </c>
      <c r="M315" s="20">
        <v>0</v>
      </c>
      <c r="N315" s="20">
        <v>3</v>
      </c>
      <c r="O315" s="20" t="e">
        <v>#N/A</v>
      </c>
      <c r="P315" s="20" t="e">
        <v>#N/A</v>
      </c>
      <c r="Q315" s="20" t="e">
        <v>#N/A</v>
      </c>
      <c r="R315" s="20" t="e">
        <v>#N/A</v>
      </c>
      <c r="S315" s="90" t="s">
        <v>38</v>
      </c>
      <c r="T315" s="90" t="str">
        <f t="shared" si="33"/>
        <v>No</v>
      </c>
      <c r="U315" s="90" t="s">
        <v>38</v>
      </c>
      <c r="V315" s="90" t="str">
        <f t="shared" si="34"/>
        <v>No</v>
      </c>
    </row>
    <row r="316" spans="1:22" ht="15.75">
      <c r="A316" s="20" t="s">
        <v>1042</v>
      </c>
      <c r="B316" s="20" t="s">
        <v>794</v>
      </c>
      <c r="C316" s="20" t="s">
        <v>839</v>
      </c>
      <c r="D316" s="19" t="s">
        <v>1043</v>
      </c>
      <c r="E316" s="19" t="s">
        <v>385</v>
      </c>
      <c r="F316" s="20" t="s">
        <v>797</v>
      </c>
      <c r="G316" s="20"/>
      <c r="H316" s="20"/>
      <c r="I316" s="20" t="s">
        <v>1044</v>
      </c>
      <c r="J316" s="20" t="s">
        <v>1042</v>
      </c>
      <c r="K316" s="20" t="e">
        <v>#N/A</v>
      </c>
      <c r="L316" s="20" t="s">
        <v>1045</v>
      </c>
      <c r="M316" s="20">
        <v>0</v>
      </c>
      <c r="N316" s="20">
        <v>3</v>
      </c>
      <c r="O316" s="20" t="e">
        <v>#N/A</v>
      </c>
      <c r="P316" s="20" t="s">
        <v>1046</v>
      </c>
      <c r="Q316" s="20" t="e">
        <v>#N/A</v>
      </c>
      <c r="R316" s="20" t="e">
        <v>#N/A</v>
      </c>
      <c r="S316" s="90" t="s">
        <v>38</v>
      </c>
      <c r="T316" s="90" t="str">
        <f t="shared" si="33"/>
        <v>No</v>
      </c>
      <c r="U316" s="90" t="s">
        <v>38</v>
      </c>
      <c r="V316" s="90" t="str">
        <f t="shared" si="34"/>
        <v>Yes</v>
      </c>
    </row>
    <row r="317" spans="1:22" ht="30">
      <c r="A317" s="20" t="s">
        <v>1047</v>
      </c>
      <c r="B317" s="20" t="s">
        <v>794</v>
      </c>
      <c r="C317" s="20" t="s">
        <v>839</v>
      </c>
      <c r="D317" s="19" t="s">
        <v>1048</v>
      </c>
      <c r="E317" s="19" t="s">
        <v>1049</v>
      </c>
      <c r="F317" s="20" t="str">
        <f>VLOOKUP($A317,'[4]raw data readmit'!$F$2:$O$287,2,FALSE)</f>
        <v>TextInput</v>
      </c>
      <c r="G317" s="20"/>
      <c r="H317" s="20"/>
      <c r="I317" s="20" t="s">
        <v>379</v>
      </c>
      <c r="J317" s="20" t="s">
        <v>1047</v>
      </c>
      <c r="K317" s="20" t="e">
        <v>#N/A</v>
      </c>
      <c r="L317" s="20" t="s">
        <v>1050</v>
      </c>
      <c r="M317" s="20">
        <v>0</v>
      </c>
      <c r="N317" s="20">
        <v>3</v>
      </c>
      <c r="O317" s="20" t="e">
        <v>#N/A</v>
      </c>
      <c r="P317" s="20" t="e">
        <v>#N/A</v>
      </c>
      <c r="Q317" s="20" t="e">
        <v>#N/A</v>
      </c>
      <c r="R317" s="20" t="s">
        <v>1049</v>
      </c>
      <c r="S317" s="90" t="s">
        <v>38</v>
      </c>
      <c r="T317" s="90" t="str">
        <f t="shared" si="33"/>
        <v>No</v>
      </c>
      <c r="U317" s="90" t="str">
        <f t="shared" si="35"/>
        <v>No</v>
      </c>
      <c r="V317" s="90" t="str">
        <f t="shared" si="34"/>
        <v>No</v>
      </c>
    </row>
    <row r="318" spans="1:22" ht="15.75">
      <c r="A318" s="20" t="s">
        <v>1051</v>
      </c>
      <c r="B318" s="20" t="s">
        <v>794</v>
      </c>
      <c r="C318" s="20" t="s">
        <v>839</v>
      </c>
      <c r="D318" s="19" t="s">
        <v>1052</v>
      </c>
      <c r="E318" s="19" t="s">
        <v>1059</v>
      </c>
      <c r="F318" s="20" t="str">
        <f>VLOOKUP($A318,'[4]raw data readmit'!$F$2:$O$287,2,FALSE)</f>
        <v>TextInput</v>
      </c>
      <c r="G318" s="20"/>
      <c r="H318" s="20"/>
      <c r="I318" s="20" t="s">
        <v>379</v>
      </c>
      <c r="J318" s="20" t="s">
        <v>1051</v>
      </c>
      <c r="K318" s="20" t="e">
        <v>#N/A</v>
      </c>
      <c r="L318" s="20" t="s">
        <v>1053</v>
      </c>
      <c r="M318" s="20">
        <v>0</v>
      </c>
      <c r="N318" s="20">
        <v>3</v>
      </c>
      <c r="O318" s="20" t="e">
        <v>#N/A</v>
      </c>
      <c r="P318" s="20" t="e">
        <v>#N/A</v>
      </c>
      <c r="Q318" s="20" t="e">
        <v>#N/A</v>
      </c>
      <c r="R318" s="20" t="s">
        <v>1059</v>
      </c>
      <c r="S318" s="90" t="s">
        <v>38</v>
      </c>
      <c r="T318" s="90" t="str">
        <f t="shared" si="33"/>
        <v>No</v>
      </c>
      <c r="U318" s="90" t="str">
        <f t="shared" si="35"/>
        <v>No</v>
      </c>
      <c r="V318" s="90" t="str">
        <f t="shared" si="34"/>
        <v>No</v>
      </c>
    </row>
    <row r="319" spans="1:22" ht="15.75">
      <c r="A319" s="20" t="s">
        <v>1054</v>
      </c>
      <c r="B319" s="20" t="s">
        <v>794</v>
      </c>
      <c r="C319" s="20" t="s">
        <v>839</v>
      </c>
      <c r="D319" s="19" t="s">
        <v>1055</v>
      </c>
      <c r="E319" s="19" t="s">
        <v>1592</v>
      </c>
      <c r="F319" s="20" t="str">
        <f>VLOOKUP($A319,'[4]raw data readmit'!$F$2:$O$287,2,FALSE)</f>
        <v>TextInput</v>
      </c>
      <c r="G319" s="20"/>
      <c r="H319" s="20"/>
      <c r="I319" s="20" t="s">
        <v>379</v>
      </c>
      <c r="J319" s="20" t="s">
        <v>1054</v>
      </c>
      <c r="K319" s="20" t="e">
        <v>#N/A</v>
      </c>
      <c r="L319" s="20" t="s">
        <v>1056</v>
      </c>
      <c r="M319" s="20">
        <v>0</v>
      </c>
      <c r="N319" s="20">
        <v>3</v>
      </c>
      <c r="O319" s="20" t="e">
        <v>#N/A</v>
      </c>
      <c r="P319" s="20" t="e">
        <v>#N/A</v>
      </c>
      <c r="Q319" s="20" t="e">
        <v>#N/A</v>
      </c>
      <c r="R319" s="20" t="s">
        <v>1592</v>
      </c>
      <c r="S319" s="90" t="s">
        <v>38</v>
      </c>
      <c r="T319" s="90" t="str">
        <f t="shared" si="33"/>
        <v>No</v>
      </c>
      <c r="U319" s="90" t="str">
        <f t="shared" si="35"/>
        <v>No</v>
      </c>
      <c r="V319" s="90" t="str">
        <f t="shared" si="34"/>
        <v>No</v>
      </c>
    </row>
    <row r="320" spans="1:22" ht="15.75">
      <c r="A320" s="20" t="s">
        <v>1057</v>
      </c>
      <c r="B320" s="20" t="s">
        <v>794</v>
      </c>
      <c r="C320" s="20" t="s">
        <v>839</v>
      </c>
      <c r="D320" s="19" t="s">
        <v>1058</v>
      </c>
      <c r="E320" s="19" t="s">
        <v>1059</v>
      </c>
      <c r="F320" s="20" t="str">
        <f>VLOOKUP($A320,'[4]raw data readmit'!$F$2:$O$287,2,FALSE)</f>
        <v>TextInput</v>
      </c>
      <c r="G320" s="20"/>
      <c r="H320" s="20"/>
      <c r="I320" s="20" t="s">
        <v>379</v>
      </c>
      <c r="J320" s="20" t="s">
        <v>1057</v>
      </c>
      <c r="K320" s="20" t="e">
        <v>#N/A</v>
      </c>
      <c r="L320" s="20" t="s">
        <v>1060</v>
      </c>
      <c r="M320" s="20">
        <v>0</v>
      </c>
      <c r="N320" s="20">
        <v>3</v>
      </c>
      <c r="O320" s="20" t="e">
        <v>#N/A</v>
      </c>
      <c r="P320" s="20" t="e">
        <v>#N/A</v>
      </c>
      <c r="Q320" s="20" t="e">
        <v>#N/A</v>
      </c>
      <c r="R320" s="20" t="s">
        <v>1059</v>
      </c>
      <c r="S320" s="90" t="s">
        <v>38</v>
      </c>
      <c r="T320" s="90" t="str">
        <f t="shared" si="33"/>
        <v>No</v>
      </c>
      <c r="U320" s="90" t="str">
        <f t="shared" si="35"/>
        <v>No</v>
      </c>
      <c r="V320" s="90" t="str">
        <f t="shared" si="34"/>
        <v>No</v>
      </c>
    </row>
    <row r="321" spans="1:22" ht="30">
      <c r="A321" s="20" t="s">
        <v>1061</v>
      </c>
      <c r="B321" s="20" t="s">
        <v>794</v>
      </c>
      <c r="C321" s="20" t="s">
        <v>839</v>
      </c>
      <c r="D321" s="19" t="s">
        <v>1062</v>
      </c>
      <c r="E321" s="19" t="s">
        <v>1063</v>
      </c>
      <c r="F321" s="20" t="str">
        <f>VLOOKUP($A321,'[4]raw data readmit'!$F$2:$O$287,2,FALSE)</f>
        <v>TextInput</v>
      </c>
      <c r="G321" s="20"/>
      <c r="H321" s="20"/>
      <c r="I321" s="20" t="s">
        <v>379</v>
      </c>
      <c r="J321" s="20" t="s">
        <v>1061</v>
      </c>
      <c r="K321" s="20" t="e">
        <v>#N/A</v>
      </c>
      <c r="L321" s="20" t="s">
        <v>1064</v>
      </c>
      <c r="M321" s="20">
        <v>0</v>
      </c>
      <c r="N321" s="20">
        <v>3</v>
      </c>
      <c r="O321" s="20" t="e">
        <v>#N/A</v>
      </c>
      <c r="P321" s="20" t="e">
        <v>#N/A</v>
      </c>
      <c r="Q321" s="20" t="e">
        <v>#N/A</v>
      </c>
      <c r="R321" s="20" t="s">
        <v>1063</v>
      </c>
      <c r="S321" s="90" t="s">
        <v>38</v>
      </c>
      <c r="T321" s="90" t="str">
        <f t="shared" si="33"/>
        <v>No</v>
      </c>
      <c r="U321" s="90" t="str">
        <f t="shared" si="35"/>
        <v>No</v>
      </c>
      <c r="V321" s="90" t="str">
        <f t="shared" si="34"/>
        <v>No</v>
      </c>
    </row>
    <row r="322" spans="1:22" ht="15.75">
      <c r="A322" s="20" t="s">
        <v>1065</v>
      </c>
      <c r="B322" s="20" t="s">
        <v>794</v>
      </c>
      <c r="C322" s="20" t="s">
        <v>839</v>
      </c>
      <c r="D322" s="19" t="s">
        <v>1618</v>
      </c>
      <c r="E322" s="19" t="s">
        <v>1067</v>
      </c>
      <c r="F322" s="20" t="str">
        <f>VLOOKUP($A322,'[4]raw data readmit'!$F$2:$O$287,2,FALSE)</f>
        <v>SelectList</v>
      </c>
      <c r="G322" s="20"/>
      <c r="H322" s="20"/>
      <c r="I322" s="20" t="s">
        <v>387</v>
      </c>
      <c r="J322" s="20" t="s">
        <v>1065</v>
      </c>
      <c r="K322" s="20" t="b">
        <v>0</v>
      </c>
      <c r="L322" s="20" t="s">
        <v>1068</v>
      </c>
      <c r="M322" s="20">
        <v>0</v>
      </c>
      <c r="N322" s="20">
        <v>3</v>
      </c>
      <c r="O322" s="20" t="e">
        <v>#N/A</v>
      </c>
      <c r="P322" s="20" t="e">
        <v>#N/A</v>
      </c>
      <c r="Q322" s="20" t="e">
        <v>#N/A</v>
      </c>
      <c r="R322" s="20" t="s">
        <v>1067</v>
      </c>
      <c r="S322" s="90" t="s">
        <v>38</v>
      </c>
      <c r="T322" s="90" t="str">
        <f t="shared" si="33"/>
        <v>No</v>
      </c>
      <c r="U322" s="90" t="str">
        <f t="shared" si="35"/>
        <v>No</v>
      </c>
      <c r="V322" s="90" t="str">
        <f t="shared" si="34"/>
        <v>No</v>
      </c>
    </row>
    <row r="323" spans="1:22" ht="30">
      <c r="A323" s="20" t="s">
        <v>1069</v>
      </c>
      <c r="B323" s="20" t="s">
        <v>794</v>
      </c>
      <c r="C323" s="20" t="s">
        <v>839</v>
      </c>
      <c r="D323" s="19" t="s">
        <v>1070</v>
      </c>
      <c r="E323" s="19" t="s">
        <v>1071</v>
      </c>
      <c r="F323" s="20" t="str">
        <f>VLOOKUP($A323,'[4]raw data readmit'!$F$2:$O$287,2,FALSE)</f>
        <v>SelectList</v>
      </c>
      <c r="G323" s="20"/>
      <c r="H323" s="20"/>
      <c r="I323" s="20" t="s">
        <v>387</v>
      </c>
      <c r="J323" s="20" t="s">
        <v>1069</v>
      </c>
      <c r="K323" s="20" t="e">
        <v>#N/A</v>
      </c>
      <c r="L323" s="20" t="s">
        <v>1072</v>
      </c>
      <c r="M323" s="20">
        <v>0</v>
      </c>
      <c r="N323" s="20">
        <v>3</v>
      </c>
      <c r="O323" s="20" t="s">
        <v>1073</v>
      </c>
      <c r="P323" s="20" t="e">
        <v>#N/A</v>
      </c>
      <c r="Q323" s="20" t="e">
        <v>#N/A</v>
      </c>
      <c r="R323" s="20" t="s">
        <v>1071</v>
      </c>
      <c r="S323" s="90" t="s">
        <v>38</v>
      </c>
      <c r="T323" s="90" t="str">
        <f t="shared" si="33"/>
        <v>No</v>
      </c>
      <c r="U323" s="90" t="str">
        <f t="shared" si="35"/>
        <v>No</v>
      </c>
      <c r="V323" s="90" t="str">
        <f t="shared" si="34"/>
        <v>No</v>
      </c>
    </row>
    <row r="324" spans="1:22" ht="15.75">
      <c r="A324" s="20" t="s">
        <v>1074</v>
      </c>
      <c r="B324" s="20" t="s">
        <v>794</v>
      </c>
      <c r="C324" s="20" t="s">
        <v>839</v>
      </c>
      <c r="D324" s="19" t="s">
        <v>1075</v>
      </c>
      <c r="E324" s="19" t="s">
        <v>385</v>
      </c>
      <c r="F324" s="20" t="s">
        <v>797</v>
      </c>
      <c r="G324" s="20"/>
      <c r="H324" s="20"/>
      <c r="I324" s="20" t="s">
        <v>1044</v>
      </c>
      <c r="J324" s="20" t="s">
        <v>1074</v>
      </c>
      <c r="K324" s="20" t="e">
        <v>#N/A</v>
      </c>
      <c r="L324" s="20" t="s">
        <v>1076</v>
      </c>
      <c r="M324" s="20">
        <v>0</v>
      </c>
      <c r="N324" s="20">
        <v>3</v>
      </c>
      <c r="O324" s="20" t="e">
        <v>#N/A</v>
      </c>
      <c r="P324" s="20" t="s">
        <v>1046</v>
      </c>
      <c r="Q324" s="20" t="e">
        <v>#N/A</v>
      </c>
      <c r="R324" s="20" t="e">
        <v>#N/A</v>
      </c>
      <c r="S324" s="90" t="s">
        <v>38</v>
      </c>
      <c r="T324" s="90" t="str">
        <f t="shared" si="33"/>
        <v>No</v>
      </c>
      <c r="U324" s="90" t="s">
        <v>38</v>
      </c>
      <c r="V324" s="90" t="str">
        <f t="shared" si="34"/>
        <v>Yes</v>
      </c>
    </row>
    <row r="325" spans="1:22" ht="30">
      <c r="A325" s="20" t="s">
        <v>1077</v>
      </c>
      <c r="B325" s="20" t="s">
        <v>794</v>
      </c>
      <c r="C325" s="20" t="s">
        <v>839</v>
      </c>
      <c r="D325" s="19" t="s">
        <v>1078</v>
      </c>
      <c r="E325" s="19" t="s">
        <v>1593</v>
      </c>
      <c r="F325" s="20" t="str">
        <f>VLOOKUP($A325,'[4]raw data readmit'!$F$2:$O$287,2,FALSE)</f>
        <v>TextInput</v>
      </c>
      <c r="G325" s="20"/>
      <c r="H325" s="20"/>
      <c r="I325" s="20" t="s">
        <v>379</v>
      </c>
      <c r="J325" s="20" t="s">
        <v>1077</v>
      </c>
      <c r="K325" s="20" t="e">
        <v>#N/A</v>
      </c>
      <c r="L325" s="20" t="s">
        <v>1080</v>
      </c>
      <c r="M325" s="20">
        <v>0</v>
      </c>
      <c r="N325" s="20">
        <v>3</v>
      </c>
      <c r="O325" s="20" t="e">
        <v>#N/A</v>
      </c>
      <c r="P325" s="20" t="e">
        <v>#N/A</v>
      </c>
      <c r="Q325" s="20" t="e">
        <v>#N/A</v>
      </c>
      <c r="R325" s="20" t="s">
        <v>1593</v>
      </c>
      <c r="S325" s="90" t="s">
        <v>38</v>
      </c>
      <c r="T325" s="90" t="str">
        <f t="shared" si="33"/>
        <v>No</v>
      </c>
      <c r="U325" s="90" t="str">
        <f t="shared" si="35"/>
        <v>No</v>
      </c>
      <c r="V325" s="90" t="str">
        <f t="shared" si="34"/>
        <v>No</v>
      </c>
    </row>
    <row r="326" spans="1:22" ht="15.75">
      <c r="A326" s="20" t="s">
        <v>1081</v>
      </c>
      <c r="B326" s="20" t="s">
        <v>794</v>
      </c>
      <c r="C326" s="20" t="s">
        <v>839</v>
      </c>
      <c r="D326" s="19" t="s">
        <v>1082</v>
      </c>
      <c r="E326" s="19" t="s">
        <v>1089</v>
      </c>
      <c r="F326" s="20" t="str">
        <f>VLOOKUP($A326,'[4]raw data readmit'!$F$2:$O$287,2,FALSE)</f>
        <v>TextInput</v>
      </c>
      <c r="G326" s="20"/>
      <c r="H326" s="20"/>
      <c r="I326" s="20" t="s">
        <v>379</v>
      </c>
      <c r="J326" s="20" t="s">
        <v>1081</v>
      </c>
      <c r="K326" s="20" t="e">
        <v>#N/A</v>
      </c>
      <c r="L326" s="20" t="s">
        <v>1083</v>
      </c>
      <c r="M326" s="20">
        <v>0</v>
      </c>
      <c r="N326" s="20">
        <v>3</v>
      </c>
      <c r="O326" s="20" t="e">
        <v>#N/A</v>
      </c>
      <c r="P326" s="20" t="e">
        <v>#N/A</v>
      </c>
      <c r="Q326" s="20" t="e">
        <v>#N/A</v>
      </c>
      <c r="R326" s="20" t="s">
        <v>1089</v>
      </c>
      <c r="S326" s="90" t="s">
        <v>38</v>
      </c>
      <c r="T326" s="90" t="str">
        <f t="shared" si="33"/>
        <v>No</v>
      </c>
      <c r="U326" s="90" t="str">
        <f t="shared" si="35"/>
        <v>No</v>
      </c>
      <c r="V326" s="90" t="str">
        <f t="shared" si="34"/>
        <v>No</v>
      </c>
    </row>
    <row r="327" spans="1:22" ht="15.75">
      <c r="A327" s="20" t="s">
        <v>1084</v>
      </c>
      <c r="B327" s="20" t="s">
        <v>794</v>
      </c>
      <c r="C327" s="20" t="s">
        <v>839</v>
      </c>
      <c r="D327" s="19" t="s">
        <v>1085</v>
      </c>
      <c r="E327" s="19" t="s">
        <v>1594</v>
      </c>
      <c r="F327" s="20" t="str">
        <f>VLOOKUP($A327,'[4]raw data readmit'!$F$2:$O$287,2,FALSE)</f>
        <v>TextInput</v>
      </c>
      <c r="G327" s="20"/>
      <c r="H327" s="20"/>
      <c r="I327" s="20" t="s">
        <v>379</v>
      </c>
      <c r="J327" s="20" t="s">
        <v>1084</v>
      </c>
      <c r="K327" s="20" t="e">
        <v>#N/A</v>
      </c>
      <c r="L327" s="20" t="s">
        <v>1086</v>
      </c>
      <c r="M327" s="20">
        <v>0</v>
      </c>
      <c r="N327" s="20">
        <v>3</v>
      </c>
      <c r="O327" s="20" t="e">
        <v>#N/A</v>
      </c>
      <c r="P327" s="20" t="e">
        <v>#N/A</v>
      </c>
      <c r="Q327" s="20" t="e">
        <v>#N/A</v>
      </c>
      <c r="R327" s="20" t="s">
        <v>1594</v>
      </c>
      <c r="S327" s="90" t="s">
        <v>38</v>
      </c>
      <c r="T327" s="90" t="str">
        <f t="shared" si="33"/>
        <v>No</v>
      </c>
      <c r="U327" s="90" t="str">
        <f t="shared" si="35"/>
        <v>No</v>
      </c>
      <c r="V327" s="90" t="str">
        <f t="shared" si="34"/>
        <v>No</v>
      </c>
    </row>
    <row r="328" spans="1:22" ht="15.75">
      <c r="A328" s="20" t="s">
        <v>1087</v>
      </c>
      <c r="B328" s="20" t="s">
        <v>794</v>
      </c>
      <c r="C328" s="20" t="s">
        <v>839</v>
      </c>
      <c r="D328" s="19" t="s">
        <v>1088</v>
      </c>
      <c r="E328" s="19" t="s">
        <v>1089</v>
      </c>
      <c r="F328" s="20" t="str">
        <f>VLOOKUP($A328,'[4]raw data readmit'!$F$2:$O$287,2,FALSE)</f>
        <v>TextInput</v>
      </c>
      <c r="G328" s="20"/>
      <c r="H328" s="20"/>
      <c r="I328" s="20" t="s">
        <v>379</v>
      </c>
      <c r="J328" s="20" t="s">
        <v>1087</v>
      </c>
      <c r="K328" s="20" t="e">
        <v>#N/A</v>
      </c>
      <c r="L328" s="20" t="s">
        <v>1090</v>
      </c>
      <c r="M328" s="20">
        <v>0</v>
      </c>
      <c r="N328" s="20">
        <v>3</v>
      </c>
      <c r="O328" s="20" t="e">
        <v>#N/A</v>
      </c>
      <c r="P328" s="20" t="e">
        <v>#N/A</v>
      </c>
      <c r="Q328" s="20" t="e">
        <v>#N/A</v>
      </c>
      <c r="R328" s="20" t="s">
        <v>1089</v>
      </c>
      <c r="S328" s="90" t="s">
        <v>38</v>
      </c>
      <c r="T328" s="90" t="str">
        <f t="shared" si="33"/>
        <v>No</v>
      </c>
      <c r="U328" s="90" t="str">
        <f t="shared" si="35"/>
        <v>No</v>
      </c>
      <c r="V328" s="90" t="str">
        <f t="shared" si="34"/>
        <v>No</v>
      </c>
    </row>
    <row r="329" spans="1:22" ht="30">
      <c r="A329" s="20" t="s">
        <v>1091</v>
      </c>
      <c r="B329" s="20" t="s">
        <v>794</v>
      </c>
      <c r="C329" s="20" t="s">
        <v>839</v>
      </c>
      <c r="D329" s="19" t="s">
        <v>1092</v>
      </c>
      <c r="E329" s="19" t="s">
        <v>1093</v>
      </c>
      <c r="F329" s="20" t="str">
        <f>VLOOKUP($A329,'[4]raw data readmit'!$F$2:$O$287,2,FALSE)</f>
        <v>TextInput</v>
      </c>
      <c r="G329" s="20"/>
      <c r="H329" s="20"/>
      <c r="I329" s="20" t="s">
        <v>379</v>
      </c>
      <c r="J329" s="20" t="s">
        <v>1091</v>
      </c>
      <c r="K329" s="20" t="e">
        <v>#N/A</v>
      </c>
      <c r="L329" s="20" t="s">
        <v>1094</v>
      </c>
      <c r="M329" s="20">
        <v>0</v>
      </c>
      <c r="N329" s="20">
        <v>3</v>
      </c>
      <c r="O329" s="20" t="e">
        <v>#N/A</v>
      </c>
      <c r="P329" s="20" t="e">
        <v>#N/A</v>
      </c>
      <c r="Q329" s="20" t="e">
        <v>#N/A</v>
      </c>
      <c r="R329" s="20" t="s">
        <v>1093</v>
      </c>
      <c r="S329" s="90" t="s">
        <v>38</v>
      </c>
      <c r="T329" s="90" t="str">
        <f t="shared" si="33"/>
        <v>No</v>
      </c>
      <c r="U329" s="90" t="str">
        <f t="shared" si="35"/>
        <v>No</v>
      </c>
      <c r="V329" s="90" t="str">
        <f t="shared" si="34"/>
        <v>No</v>
      </c>
    </row>
    <row r="330" spans="1:22" ht="15.75">
      <c r="A330" s="20" t="s">
        <v>1065</v>
      </c>
      <c r="B330" s="20" t="s">
        <v>794</v>
      </c>
      <c r="C330" s="20" t="s">
        <v>839</v>
      </c>
      <c r="D330" s="19" t="s">
        <v>1618</v>
      </c>
      <c r="E330" s="19" t="s">
        <v>1067</v>
      </c>
      <c r="F330" s="20" t="str">
        <f>VLOOKUP($A330,'[4]raw data readmit'!$F$2:$O$287,2,FALSE)</f>
        <v>SelectList</v>
      </c>
      <c r="G330" s="20"/>
      <c r="H330" s="20"/>
      <c r="I330" s="20" t="s">
        <v>387</v>
      </c>
      <c r="J330" s="20" t="s">
        <v>1065</v>
      </c>
      <c r="K330" s="20" t="b">
        <v>0</v>
      </c>
      <c r="L330" s="20" t="s">
        <v>1068</v>
      </c>
      <c r="M330" s="20">
        <v>0</v>
      </c>
      <c r="N330" s="20">
        <v>3</v>
      </c>
      <c r="O330" s="20" t="e">
        <v>#N/A</v>
      </c>
      <c r="P330" s="20" t="e">
        <v>#N/A</v>
      </c>
      <c r="Q330" s="20" t="e">
        <v>#N/A</v>
      </c>
      <c r="R330" s="20" t="s">
        <v>1067</v>
      </c>
      <c r="S330" s="90" t="s">
        <v>38</v>
      </c>
      <c r="T330" s="90" t="str">
        <f t="shared" si="33"/>
        <v>No</v>
      </c>
      <c r="U330" s="90" t="str">
        <f t="shared" si="35"/>
        <v>No</v>
      </c>
      <c r="V330" s="90" t="str">
        <f t="shared" si="34"/>
        <v>No</v>
      </c>
    </row>
    <row r="331" spans="1:22" ht="30">
      <c r="A331" s="20" t="s">
        <v>1069</v>
      </c>
      <c r="B331" s="20" t="s">
        <v>794</v>
      </c>
      <c r="C331" s="20" t="s">
        <v>839</v>
      </c>
      <c r="D331" s="19" t="s">
        <v>1070</v>
      </c>
      <c r="E331" s="19" t="s">
        <v>1071</v>
      </c>
      <c r="F331" s="20" t="str">
        <f>VLOOKUP($A331,'[4]raw data readmit'!$F$2:$O$287,2,FALSE)</f>
        <v>SelectList</v>
      </c>
      <c r="G331" s="20"/>
      <c r="H331" s="20"/>
      <c r="I331" s="20" t="s">
        <v>387</v>
      </c>
      <c r="J331" s="20" t="s">
        <v>1069</v>
      </c>
      <c r="K331" s="20" t="e">
        <v>#N/A</v>
      </c>
      <c r="L331" s="20" t="s">
        <v>1072</v>
      </c>
      <c r="M331" s="20">
        <v>0</v>
      </c>
      <c r="N331" s="20">
        <v>3</v>
      </c>
      <c r="O331" s="20" t="s">
        <v>1073</v>
      </c>
      <c r="P331" s="20" t="e">
        <v>#N/A</v>
      </c>
      <c r="Q331" s="20" t="e">
        <v>#N/A</v>
      </c>
      <c r="R331" s="20" t="s">
        <v>1071</v>
      </c>
      <c r="S331" s="90" t="s">
        <v>38</v>
      </c>
      <c r="T331" s="90" t="str">
        <f t="shared" si="33"/>
        <v>No</v>
      </c>
      <c r="U331" s="90" t="str">
        <f t="shared" si="35"/>
        <v>No</v>
      </c>
      <c r="V331" s="90" t="str">
        <f t="shared" si="34"/>
        <v>No</v>
      </c>
    </row>
    <row r="332" spans="1:22" ht="15.75">
      <c r="A332" s="20" t="s">
        <v>1001</v>
      </c>
      <c r="B332" s="20" t="s">
        <v>794</v>
      </c>
      <c r="C332" s="20" t="s">
        <v>1002</v>
      </c>
      <c r="D332" s="19" t="s">
        <v>1003</v>
      </c>
      <c r="E332" s="19" t="s">
        <v>378</v>
      </c>
      <c r="F332" s="20" t="s">
        <v>418</v>
      </c>
      <c r="G332" s="20"/>
      <c r="H332" s="20"/>
      <c r="I332" s="20" t="s">
        <v>484</v>
      </c>
      <c r="J332" s="20" t="s">
        <v>1001</v>
      </c>
      <c r="K332" s="20" t="e">
        <v>#N/A</v>
      </c>
      <c r="L332" s="20" t="s">
        <v>1003</v>
      </c>
      <c r="M332" s="20">
        <v>0</v>
      </c>
      <c r="N332" s="20">
        <v>2</v>
      </c>
      <c r="O332" s="20" t="e">
        <v>#N/A</v>
      </c>
      <c r="P332" s="20" t="e">
        <v>#N/A</v>
      </c>
      <c r="Q332" s="20" t="e">
        <v>#N/A</v>
      </c>
      <c r="R332" s="20" t="s">
        <v>378</v>
      </c>
      <c r="S332" s="90" t="s">
        <v>38</v>
      </c>
      <c r="T332" s="90" t="str">
        <f t="shared" si="33"/>
        <v>No</v>
      </c>
      <c r="U332" s="90" t="str">
        <f t="shared" si="35"/>
        <v>No</v>
      </c>
      <c r="V332" s="90" t="str">
        <f t="shared" si="34"/>
        <v>Yes</v>
      </c>
    </row>
    <row r="333" spans="1:22" ht="15.75">
      <c r="A333" s="20" t="s">
        <v>1099</v>
      </c>
      <c r="B333" s="20" t="s">
        <v>860</v>
      </c>
      <c r="C333" s="20" t="s">
        <v>861</v>
      </c>
      <c r="D333" s="19" t="s">
        <v>1100</v>
      </c>
      <c r="E333" s="19" t="s">
        <v>385</v>
      </c>
      <c r="F333" s="20" t="s">
        <v>418</v>
      </c>
      <c r="G333" s="20"/>
      <c r="H333" s="20"/>
      <c r="I333" s="20" t="s">
        <v>484</v>
      </c>
      <c r="J333" s="20" t="s">
        <v>1099</v>
      </c>
      <c r="K333" s="20" t="e">
        <v>#N/A</v>
      </c>
      <c r="L333" s="20" t="s">
        <v>1100</v>
      </c>
      <c r="M333" s="20">
        <v>0</v>
      </c>
      <c r="N333" s="20">
        <v>2</v>
      </c>
      <c r="O333" s="20" t="e">
        <v>#N/A</v>
      </c>
      <c r="P333" s="20" t="e">
        <v>#N/A</v>
      </c>
      <c r="Q333" s="20" t="e">
        <v>#N/A</v>
      </c>
      <c r="R333" s="20" t="e">
        <v>#N/A</v>
      </c>
      <c r="S333" s="90" t="s">
        <v>38</v>
      </c>
      <c r="T333" s="90" t="str">
        <f t="shared" si="33"/>
        <v>No</v>
      </c>
      <c r="U333" s="90" t="s">
        <v>38</v>
      </c>
      <c r="V333" s="90" t="str">
        <f t="shared" si="34"/>
        <v>Yes</v>
      </c>
    </row>
    <row r="334" spans="1:22" s="23" customFormat="1" ht="63">
      <c r="A334" s="5" t="s">
        <v>956</v>
      </c>
      <c r="B334" s="4" t="s">
        <v>860</v>
      </c>
      <c r="C334" s="14" t="s">
        <v>957</v>
      </c>
      <c r="D334" s="8" t="s">
        <v>345</v>
      </c>
      <c r="E334" s="45" t="s">
        <v>958</v>
      </c>
      <c r="F334" s="5" t="s">
        <v>379</v>
      </c>
      <c r="G334" s="4" t="s">
        <v>38</v>
      </c>
      <c r="H334" s="4"/>
      <c r="I334" s="29" t="s">
        <v>379</v>
      </c>
      <c r="J334" s="29" t="s">
        <v>956</v>
      </c>
      <c r="K334" s="29" t="e">
        <v>#N/A</v>
      </c>
      <c r="L334" s="45" t="s">
        <v>959</v>
      </c>
      <c r="M334" s="29">
        <v>0</v>
      </c>
      <c r="N334" s="29">
        <v>7</v>
      </c>
      <c r="O334" s="29" t="e">
        <v>#N/A</v>
      </c>
      <c r="P334" s="45" t="e">
        <v>#N/A</v>
      </c>
      <c r="Q334" s="45" t="e">
        <v>#N/A</v>
      </c>
      <c r="R334" s="45" t="s">
        <v>958</v>
      </c>
      <c r="S334" s="29" t="str">
        <f t="shared" ref="S334:S340" si="36">IF(I334="n/a", "Yes", "No")</f>
        <v>No</v>
      </c>
      <c r="T334" s="29" t="str">
        <f t="shared" ref="T334:T340" si="37">IF(D334=L334,"No","Yes")</f>
        <v>Yes</v>
      </c>
      <c r="U334" s="29" t="str">
        <f t="shared" ref="U334:U340" si="38">IF(R334=E334,"No", "Yes")</f>
        <v>No</v>
      </c>
      <c r="V334" s="29" t="str">
        <f t="shared" ref="V334:V340" si="39">IF(I334=F334, "No", "Yes")</f>
        <v>No</v>
      </c>
    </row>
    <row r="335" spans="1:22" s="23" customFormat="1" ht="15.75">
      <c r="A335" s="5" t="s">
        <v>960</v>
      </c>
      <c r="B335" s="4" t="s">
        <v>860</v>
      </c>
      <c r="C335" s="14" t="s">
        <v>957</v>
      </c>
      <c r="D335" s="10" t="s">
        <v>346</v>
      </c>
      <c r="E335" s="45" t="s">
        <v>961</v>
      </c>
      <c r="F335" s="5" t="s">
        <v>379</v>
      </c>
      <c r="G335" s="4" t="s">
        <v>38</v>
      </c>
      <c r="H335" s="4"/>
      <c r="I335" s="29" t="s">
        <v>379</v>
      </c>
      <c r="J335" s="29" t="s">
        <v>960</v>
      </c>
      <c r="K335" s="29" t="e">
        <v>#N/A</v>
      </c>
      <c r="L335" s="45" t="s">
        <v>962</v>
      </c>
      <c r="M335" s="29">
        <v>0</v>
      </c>
      <c r="N335" s="29">
        <v>7</v>
      </c>
      <c r="O335" s="29" t="e">
        <v>#N/A</v>
      </c>
      <c r="P335" s="45" t="e">
        <v>#N/A</v>
      </c>
      <c r="Q335" s="45" t="e">
        <v>#N/A</v>
      </c>
      <c r="R335" s="45" t="s">
        <v>961</v>
      </c>
      <c r="S335" s="29" t="str">
        <f t="shared" si="36"/>
        <v>No</v>
      </c>
      <c r="T335" s="29" t="str">
        <f t="shared" si="37"/>
        <v>Yes</v>
      </c>
      <c r="U335" s="29" t="str">
        <f t="shared" si="38"/>
        <v>No</v>
      </c>
      <c r="V335" s="29" t="str">
        <f t="shared" si="39"/>
        <v>No</v>
      </c>
    </row>
    <row r="336" spans="1:22" s="23" customFormat="1" ht="47.25">
      <c r="A336" s="5" t="s">
        <v>963</v>
      </c>
      <c r="B336" s="4" t="s">
        <v>860</v>
      </c>
      <c r="C336" s="14" t="s">
        <v>957</v>
      </c>
      <c r="D336" s="5" t="s">
        <v>348</v>
      </c>
      <c r="E336" s="45" t="s">
        <v>964</v>
      </c>
      <c r="F336" s="5" t="s">
        <v>469</v>
      </c>
      <c r="G336" s="4" t="s">
        <v>38</v>
      </c>
      <c r="H336" s="4"/>
      <c r="I336" s="29" t="s">
        <v>469</v>
      </c>
      <c r="J336" s="29" t="s">
        <v>963</v>
      </c>
      <c r="K336" s="29" t="e">
        <v>#N/A</v>
      </c>
      <c r="L336" s="45" t="s">
        <v>348</v>
      </c>
      <c r="M336" s="29">
        <v>0</v>
      </c>
      <c r="N336" s="29">
        <v>7</v>
      </c>
      <c r="O336" s="29" t="e">
        <v>#N/A</v>
      </c>
      <c r="P336" s="45" t="s">
        <v>965</v>
      </c>
      <c r="Q336" s="45" t="s">
        <v>966</v>
      </c>
      <c r="R336" s="45" t="s">
        <v>964</v>
      </c>
      <c r="S336" s="29" t="str">
        <f t="shared" si="36"/>
        <v>No</v>
      </c>
      <c r="T336" s="29" t="str">
        <f t="shared" si="37"/>
        <v>No</v>
      </c>
      <c r="U336" s="29" t="str">
        <f t="shared" si="38"/>
        <v>No</v>
      </c>
      <c r="V336" s="29" t="str">
        <f t="shared" si="39"/>
        <v>No</v>
      </c>
    </row>
    <row r="337" spans="1:22" s="23" customFormat="1" ht="63">
      <c r="A337" s="94" t="s">
        <v>967</v>
      </c>
      <c r="B337" s="4" t="s">
        <v>860</v>
      </c>
      <c r="C337" s="14" t="s">
        <v>957</v>
      </c>
      <c r="D337" s="5" t="s">
        <v>349</v>
      </c>
      <c r="E337" s="45" t="s">
        <v>961</v>
      </c>
      <c r="F337" s="5" t="s">
        <v>469</v>
      </c>
      <c r="G337" s="4" t="s">
        <v>38</v>
      </c>
      <c r="H337" s="4"/>
      <c r="I337" s="29" t="s">
        <v>469</v>
      </c>
      <c r="J337" s="29" t="s">
        <v>967</v>
      </c>
      <c r="K337" s="29" t="e">
        <v>#N/A</v>
      </c>
      <c r="L337" s="45" t="s">
        <v>349</v>
      </c>
      <c r="M337" s="29">
        <v>0</v>
      </c>
      <c r="N337" s="29">
        <v>7</v>
      </c>
      <c r="O337" s="29" t="e">
        <v>#N/A</v>
      </c>
      <c r="P337" s="45" t="s">
        <v>965</v>
      </c>
      <c r="Q337" s="45" t="s">
        <v>968</v>
      </c>
      <c r="R337" s="45" t="s">
        <v>961</v>
      </c>
      <c r="S337" s="29" t="str">
        <f t="shared" si="36"/>
        <v>No</v>
      </c>
      <c r="T337" s="29" t="str">
        <f t="shared" si="37"/>
        <v>No</v>
      </c>
      <c r="U337" s="29" t="str">
        <f t="shared" si="38"/>
        <v>No</v>
      </c>
      <c r="V337" s="29" t="str">
        <f t="shared" si="39"/>
        <v>No</v>
      </c>
    </row>
    <row r="338" spans="1:22" s="23" customFormat="1" ht="31.5">
      <c r="A338" s="5" t="s">
        <v>969</v>
      </c>
      <c r="B338" s="4" t="s">
        <v>860</v>
      </c>
      <c r="C338" s="14" t="s">
        <v>957</v>
      </c>
      <c r="D338" s="5" t="s">
        <v>347</v>
      </c>
      <c r="E338" s="45" t="s">
        <v>958</v>
      </c>
      <c r="F338" s="5" t="s">
        <v>379</v>
      </c>
      <c r="G338" s="4" t="s">
        <v>38</v>
      </c>
      <c r="H338" s="4"/>
      <c r="I338" s="29" t="s">
        <v>379</v>
      </c>
      <c r="J338" s="29" t="s">
        <v>969</v>
      </c>
      <c r="K338" s="29" t="e">
        <v>#N/A</v>
      </c>
      <c r="L338" s="45" t="s">
        <v>970</v>
      </c>
      <c r="M338" s="29">
        <v>0</v>
      </c>
      <c r="N338" s="29">
        <v>7</v>
      </c>
      <c r="O338" s="29" t="e">
        <v>#N/A</v>
      </c>
      <c r="P338" s="45" t="e">
        <v>#N/A</v>
      </c>
      <c r="Q338" s="45" t="e">
        <v>#N/A</v>
      </c>
      <c r="R338" s="45" t="s">
        <v>971</v>
      </c>
      <c r="S338" s="29" t="str">
        <f t="shared" si="36"/>
        <v>No</v>
      </c>
      <c r="T338" s="29" t="str">
        <f t="shared" si="37"/>
        <v>Yes</v>
      </c>
      <c r="U338" s="29" t="str">
        <f t="shared" si="38"/>
        <v>Yes</v>
      </c>
      <c r="V338" s="29" t="str">
        <f t="shared" si="39"/>
        <v>No</v>
      </c>
    </row>
    <row r="339" spans="1:22" s="23" customFormat="1" ht="15.75">
      <c r="A339" s="5"/>
      <c r="B339" s="4" t="s">
        <v>860</v>
      </c>
      <c r="C339" s="14" t="s">
        <v>957</v>
      </c>
      <c r="D339" s="5" t="s">
        <v>972</v>
      </c>
      <c r="E339" s="5" t="s">
        <v>385</v>
      </c>
      <c r="F339" s="5"/>
      <c r="G339" s="4" t="s">
        <v>38</v>
      </c>
      <c r="H339" s="4"/>
      <c r="I339" s="29" t="s">
        <v>419</v>
      </c>
      <c r="J339" s="29" t="e">
        <v>#N/A</v>
      </c>
      <c r="K339" s="29" t="e">
        <v>#N/A</v>
      </c>
      <c r="L339" s="45" t="e">
        <v>#N/A</v>
      </c>
      <c r="M339" s="29" t="e">
        <v>#N/A</v>
      </c>
      <c r="N339" s="29" t="e">
        <v>#N/A</v>
      </c>
      <c r="O339" s="29" t="e">
        <v>#N/A</v>
      </c>
      <c r="P339" s="45" t="e">
        <v>#N/A</v>
      </c>
      <c r="Q339" s="45" t="e">
        <v>#N/A</v>
      </c>
      <c r="R339" s="45" t="e">
        <v>#N/A</v>
      </c>
      <c r="S339" s="29" t="str">
        <f t="shared" si="36"/>
        <v>Yes</v>
      </c>
      <c r="T339" s="29" t="e">
        <f t="shared" si="37"/>
        <v>#N/A</v>
      </c>
      <c r="U339" s="29" t="e">
        <f t="shared" si="38"/>
        <v>#N/A</v>
      </c>
      <c r="V339" s="29" t="str">
        <f t="shared" si="39"/>
        <v>Yes</v>
      </c>
    </row>
    <row r="340" spans="1:22" s="23" customFormat="1" ht="15.75">
      <c r="A340" s="5"/>
      <c r="B340" s="4" t="s">
        <v>860</v>
      </c>
      <c r="C340" s="14" t="s">
        <v>957</v>
      </c>
      <c r="D340" s="5"/>
      <c r="E340" s="5" t="s">
        <v>385</v>
      </c>
      <c r="F340" s="5"/>
      <c r="G340" s="4" t="s">
        <v>38</v>
      </c>
      <c r="H340" s="4"/>
      <c r="I340" s="29" t="s">
        <v>419</v>
      </c>
      <c r="J340" s="29" t="e">
        <v>#N/A</v>
      </c>
      <c r="K340" s="29" t="e">
        <v>#N/A</v>
      </c>
      <c r="L340" s="45" t="e">
        <v>#N/A</v>
      </c>
      <c r="M340" s="29" t="e">
        <v>#N/A</v>
      </c>
      <c r="N340" s="29" t="e">
        <v>#N/A</v>
      </c>
      <c r="O340" s="29" t="e">
        <v>#N/A</v>
      </c>
      <c r="P340" s="45" t="e">
        <v>#N/A</v>
      </c>
      <c r="Q340" s="45" t="e">
        <v>#N/A</v>
      </c>
      <c r="R340" s="45" t="e">
        <v>#N/A</v>
      </c>
      <c r="S340" s="29" t="str">
        <f t="shared" si="36"/>
        <v>Yes</v>
      </c>
      <c r="T340" s="29" t="e">
        <f t="shared" si="37"/>
        <v>#N/A</v>
      </c>
      <c r="U340" s="29" t="e">
        <f t="shared" si="38"/>
        <v>#N/A</v>
      </c>
      <c r="V340" s="29" t="str">
        <f t="shared" si="39"/>
        <v>Yes</v>
      </c>
    </row>
    <row r="341" spans="1:22" s="27" customFormat="1">
      <c r="A341" s="112" t="s">
        <v>1619</v>
      </c>
      <c r="B341" s="113"/>
      <c r="C341" s="113"/>
      <c r="D341" s="113"/>
      <c r="E341" s="113"/>
      <c r="F341" s="114"/>
      <c r="G341" s="80"/>
      <c r="H341" s="80"/>
      <c r="I341" s="80"/>
      <c r="J341" s="80"/>
      <c r="K341" s="80"/>
      <c r="L341" s="81"/>
      <c r="M341" s="80"/>
      <c r="N341" s="80"/>
      <c r="O341" s="80"/>
      <c r="P341" s="81"/>
      <c r="Q341" s="80"/>
      <c r="R341" s="80"/>
      <c r="S341" s="80"/>
      <c r="T341" s="80"/>
      <c r="U341" s="80"/>
      <c r="V341" s="80"/>
    </row>
    <row r="342" spans="1:22" s="89" customFormat="1" ht="30">
      <c r="A342" s="86" t="s">
        <v>1105</v>
      </c>
      <c r="B342" s="86" t="s">
        <v>375</v>
      </c>
      <c r="C342" s="86" t="s">
        <v>467</v>
      </c>
      <c r="D342" s="87" t="s">
        <v>1106</v>
      </c>
      <c r="E342" s="87" t="s">
        <v>385</v>
      </c>
      <c r="F342" s="86" t="s">
        <v>395</v>
      </c>
      <c r="G342" s="86" t="s">
        <v>13</v>
      </c>
      <c r="H342" s="88" t="s">
        <v>1620</v>
      </c>
      <c r="I342" s="86" t="str">
        <f>VLOOKUP($A342,[5]intl_freshman!$G$2:$O$144,3,FALSE)</f>
        <v>Checkbox</v>
      </c>
      <c r="J342" s="86" t="str">
        <f>VLOOKUP($A342,[5]intl_freshman!$G$2:$O$144,1,FALSE)</f>
        <v>funds</v>
      </c>
      <c r="K342" s="86" t="e">
        <v>#N/A</v>
      </c>
      <c r="L342" s="86" t="str">
        <f>VLOOKUP($A342,[5]intl_freshman!$G$2:$O$144,2,FALSE)</f>
        <v>Expected source of financial support if you are, or will be, in F-1 or J-1 status:</v>
      </c>
      <c r="M342" s="86" t="e">
        <v>#N/A</v>
      </c>
      <c r="N342" s="86">
        <f>VLOOKUP($A342,[5]intl_freshman!$G$2:$O$144,5,FALSE)</f>
        <v>0</v>
      </c>
      <c r="O342" s="86" t="e">
        <v>#N/A</v>
      </c>
      <c r="P342" s="86"/>
      <c r="Q342" s="86"/>
      <c r="R342" s="86">
        <f>VLOOKUP($A342,[5]intl_freshman!$G$2:$O$144,6,FALSE)</f>
        <v>0</v>
      </c>
      <c r="S342" s="100" t="s">
        <v>38</v>
      </c>
      <c r="T342" s="100" t="str">
        <f t="shared" ref="T342:T392" si="40">IF(L342=D342,"No","Yes")</f>
        <v>No</v>
      </c>
      <c r="U342" s="100" t="str">
        <f t="shared" ref="U342:U392" si="41">IF(R342=E342,"No","Yes")</f>
        <v>Yes</v>
      </c>
      <c r="V342" s="100" t="str">
        <f t="shared" ref="V342:V392" si="42">IF(I342=F342,"No","Yes")</f>
        <v>No</v>
      </c>
    </row>
    <row r="343" spans="1:22" ht="45">
      <c r="A343" s="20" t="s">
        <v>1108</v>
      </c>
      <c r="B343" s="20" t="s">
        <v>375</v>
      </c>
      <c r="C343" s="20" t="s">
        <v>467</v>
      </c>
      <c r="D343" s="19" t="s">
        <v>1109</v>
      </c>
      <c r="E343" s="19" t="s">
        <v>1110</v>
      </c>
      <c r="F343" s="20" t="s">
        <v>379</v>
      </c>
      <c r="G343" s="20" t="s">
        <v>13</v>
      </c>
      <c r="H343" s="83" t="s">
        <v>1620</v>
      </c>
      <c r="I343" s="20" t="str">
        <f>VLOOKUP($A343,[5]intl_freshman!$G$2:$O$144,3,FALSE)</f>
        <v>TextInput</v>
      </c>
      <c r="J343" s="20" t="str">
        <f>VLOOKUP($A343,[5]intl_freshman!$G$2:$O$144,1,FALSE)</f>
        <v>funds_gov_private_desc</v>
      </c>
      <c r="K343" s="20" t="e">
        <v>#N/A</v>
      </c>
      <c r="L343" s="20" t="str">
        <f>VLOOKUP($A343,[5]intl_freshman!$G$2:$O$144,2,FALSE)</f>
        <v>If expecting financial support from government or private sponsor, please enter full name of sponsor:</v>
      </c>
      <c r="M343" s="20" t="e">
        <v>#N/A</v>
      </c>
      <c r="N343" s="20">
        <f>VLOOKUP($A343,[5]intl_freshman!$G$2:$O$144,5,FALSE)</f>
        <v>1</v>
      </c>
      <c r="O343" s="20" t="e">
        <v>#N/A</v>
      </c>
      <c r="P343" s="19"/>
      <c r="Q343" s="20"/>
      <c r="R343" s="20" t="str">
        <f>VLOOKUP($A343,[5]intl_freshman!$G$2:$O$144,6,FALSE)</f>
        <v>required_if:funds,G</v>
      </c>
      <c r="S343" s="90" t="s">
        <v>38</v>
      </c>
      <c r="T343" s="90" t="str">
        <f t="shared" si="40"/>
        <v>No</v>
      </c>
      <c r="U343" s="90" t="str">
        <f t="shared" si="41"/>
        <v>No</v>
      </c>
      <c r="V343" s="90" t="str">
        <f t="shared" si="42"/>
        <v>No</v>
      </c>
    </row>
    <row r="344" spans="1:22" ht="30">
      <c r="A344" s="20" t="s">
        <v>1111</v>
      </c>
      <c r="B344" s="20" t="s">
        <v>375</v>
      </c>
      <c r="C344" s="20" t="s">
        <v>467</v>
      </c>
      <c r="D344" s="19" t="s">
        <v>1112</v>
      </c>
      <c r="E344" s="19" t="s">
        <v>1113</v>
      </c>
      <c r="F344" s="20" t="s">
        <v>379</v>
      </c>
      <c r="G344" s="20" t="s">
        <v>13</v>
      </c>
      <c r="H344" s="83" t="s">
        <v>1620</v>
      </c>
      <c r="I344" s="20" t="str">
        <f>VLOOKUP($A344,[5]intl_freshman!$G$2:$O$144,3,FALSE)</f>
        <v>TextInput</v>
      </c>
      <c r="J344" s="20" t="str">
        <f>VLOOKUP($A344,[5]intl_freshman!$G$2:$O$144,1,FALSE)</f>
        <v>funds_other_desc</v>
      </c>
      <c r="K344" s="20" t="e">
        <v>#N/A</v>
      </c>
      <c r="L344" s="20" t="str">
        <f>VLOOKUP($A344,[5]intl_freshman!$G$2:$O$144,2,FALSE)</f>
        <v>If expecting 'other' financial support, please enter source:</v>
      </c>
      <c r="M344" s="20" t="e">
        <v>#N/A</v>
      </c>
      <c r="N344" s="20">
        <f>VLOOKUP($A344,[5]intl_freshman!$G$2:$O$144,5,FALSE)</f>
        <v>1</v>
      </c>
      <c r="O344" s="20" t="e">
        <v>#N/A</v>
      </c>
      <c r="P344" s="19"/>
      <c r="Q344" s="20"/>
      <c r="R344" s="20" t="str">
        <f>VLOOKUP($A344,[5]intl_freshman!$G$2:$O$144,6,FALSE)</f>
        <v>required_if:funds,O</v>
      </c>
      <c r="S344" s="90" t="s">
        <v>38</v>
      </c>
      <c r="T344" s="90" t="str">
        <f t="shared" si="40"/>
        <v>No</v>
      </c>
      <c r="U344" s="90" t="str">
        <f t="shared" si="41"/>
        <v>No</v>
      </c>
      <c r="V344" s="90" t="str">
        <f t="shared" si="42"/>
        <v>No</v>
      </c>
    </row>
    <row r="345" spans="1:22" ht="15.75">
      <c r="A345" s="20" t="s">
        <v>1102</v>
      </c>
      <c r="B345" s="20" t="s">
        <v>375</v>
      </c>
      <c r="C345" s="20" t="s">
        <v>1103</v>
      </c>
      <c r="D345" s="19" t="s">
        <v>1104</v>
      </c>
      <c r="E345" s="19" t="s">
        <v>385</v>
      </c>
      <c r="F345" s="20" t="s">
        <v>418</v>
      </c>
      <c r="G345" s="20" t="s">
        <v>38</v>
      </c>
      <c r="H345" s="20"/>
      <c r="I345" s="20" t="str">
        <f>VLOOKUP($A345,[5]intl_freshman!$G$2:$O$144,3,FALSE)</f>
        <v>Radio</v>
      </c>
      <c r="J345" s="20" t="str">
        <f>VLOOKUP($A345,[5]intl_freshman!$G$2:$O$144,1,FALSE)</f>
        <v>io_curr_reside_us</v>
      </c>
      <c r="K345" s="20" t="e">
        <v>#N/A</v>
      </c>
      <c r="L345" s="20" t="str">
        <f>VLOOKUP($A345,[5]intl_freshman!$G$2:$O$144,2,FALSE)</f>
        <v>Are you currently residing in the U.S.?</v>
      </c>
      <c r="M345" s="20" t="e">
        <v>#N/A</v>
      </c>
      <c r="N345" s="20">
        <f>VLOOKUP($A345,[5]intl_freshman!$G$2:$O$144,5,FALSE)</f>
        <v>0</v>
      </c>
      <c r="O345" s="20" t="e">
        <v>#N/A</v>
      </c>
      <c r="P345" s="19"/>
      <c r="Q345" s="20"/>
      <c r="R345" s="20">
        <f>VLOOKUP($A345,[5]intl_freshman!$G$2:$O$144,6,FALSE)</f>
        <v>0</v>
      </c>
      <c r="S345" s="90" t="s">
        <v>38</v>
      </c>
      <c r="T345" s="90" t="str">
        <f t="shared" si="40"/>
        <v>No</v>
      </c>
      <c r="U345" s="90" t="str">
        <f t="shared" si="41"/>
        <v>Yes</v>
      </c>
      <c r="V345" s="90" t="str">
        <f t="shared" si="42"/>
        <v>Yes</v>
      </c>
    </row>
    <row r="346" spans="1:22" ht="30">
      <c r="A346" s="20" t="s">
        <v>1119</v>
      </c>
      <c r="B346" s="20" t="s">
        <v>375</v>
      </c>
      <c r="C346" s="20" t="s">
        <v>467</v>
      </c>
      <c r="D346" s="19" t="s">
        <v>1120</v>
      </c>
      <c r="E346" s="19" t="s">
        <v>1121</v>
      </c>
      <c r="F346" s="20" t="s">
        <v>387</v>
      </c>
      <c r="G346" s="20" t="s">
        <v>13</v>
      </c>
      <c r="H346" s="83" t="s">
        <v>1621</v>
      </c>
      <c r="I346" s="20" t="str">
        <f>VLOOKUP($A346,[5]intl_freshman!$G$2:$O$144,3,FALSE)</f>
        <v>SelectList</v>
      </c>
      <c r="J346" s="20" t="str">
        <f>VLOOKUP($A346,[5]intl_freshman!$G$2:$O$144,1,FALSE)</f>
        <v>io_visa_held_in_us</v>
      </c>
      <c r="K346" s="20" t="e">
        <v>#N/A</v>
      </c>
      <c r="L346" s="20" t="str">
        <f>VLOOKUP($A346,[5]intl_freshman!$G$2:$O$144,2,FALSE)</f>
        <v>If you are currently residing in the U.S., please select your current visa type:</v>
      </c>
      <c r="M346" s="20" t="e">
        <v>#N/A</v>
      </c>
      <c r="N346" s="20">
        <f>VLOOKUP($A346,[5]intl_freshman!$G$2:$O$144,5,FALSE)</f>
        <v>0</v>
      </c>
      <c r="O346" s="20" t="e">
        <v>#N/A</v>
      </c>
      <c r="P346" s="19"/>
      <c r="Q346" s="20"/>
      <c r="R346" s="20" t="str">
        <f>VLOOKUP($A346,[5]intl_freshman!$G$2:$O$144,6,FALSE)</f>
        <v>required_if:io_curr_reside_us,Y</v>
      </c>
      <c r="S346" s="90" t="s">
        <v>38</v>
      </c>
      <c r="T346" s="90" t="str">
        <f t="shared" si="40"/>
        <v>No</v>
      </c>
      <c r="U346" s="90" t="str">
        <f t="shared" si="41"/>
        <v>No</v>
      </c>
      <c r="V346" s="90" t="str">
        <f t="shared" si="42"/>
        <v>No</v>
      </c>
    </row>
    <row r="347" spans="1:22" ht="15.75">
      <c r="A347" s="20" t="s">
        <v>1122</v>
      </c>
      <c r="B347" s="20" t="s">
        <v>375</v>
      </c>
      <c r="C347" s="20" t="s">
        <v>467</v>
      </c>
      <c r="D347" s="19" t="s">
        <v>1123</v>
      </c>
      <c r="E347" s="19" t="s">
        <v>1124</v>
      </c>
      <c r="F347" s="20" t="s">
        <v>379</v>
      </c>
      <c r="G347" s="20" t="s">
        <v>13</v>
      </c>
      <c r="H347" s="83" t="s">
        <v>1621</v>
      </c>
      <c r="I347" s="20" t="str">
        <f>VLOOKUP($A347,[5]intl_freshman!$G$2:$O$144,3,FALSE)</f>
        <v>TextInput</v>
      </c>
      <c r="J347" s="20" t="str">
        <f>VLOOKUP($A347,[5]intl_freshman!$G$2:$O$144,1,FALSE)</f>
        <v>io_visa_held_in_us_other</v>
      </c>
      <c r="K347" s="20" t="e">
        <v>#N/A</v>
      </c>
      <c r="L347" s="20" t="str">
        <f>VLOOKUP($A347,[5]intl_freshman!$G$2:$O$144,2,FALSE)</f>
        <v>Other Visa Type (if not listed above)</v>
      </c>
      <c r="M347" s="20" t="e">
        <v>#N/A</v>
      </c>
      <c r="N347" s="20">
        <f>VLOOKUP($A347,[5]intl_freshman!$G$2:$O$144,5,FALSE)</f>
        <v>1</v>
      </c>
      <c r="O347" s="20" t="e">
        <v>#N/A</v>
      </c>
      <c r="P347" s="19"/>
      <c r="Q347" s="20"/>
      <c r="R347" s="20" t="str">
        <f>VLOOKUP($A347,[5]intl_freshman!$G$2:$O$144,6,FALSE)</f>
        <v>required_if:io_visa_held_in_us,NOTA</v>
      </c>
      <c r="S347" s="90" t="s">
        <v>38</v>
      </c>
      <c r="T347" s="90" t="str">
        <f t="shared" si="40"/>
        <v>No</v>
      </c>
      <c r="U347" s="90" t="str">
        <f t="shared" si="41"/>
        <v>No</v>
      </c>
      <c r="V347" s="90" t="str">
        <f t="shared" si="42"/>
        <v>No</v>
      </c>
    </row>
    <row r="348" spans="1:22" ht="30">
      <c r="A348" s="20" t="s">
        <v>1137</v>
      </c>
      <c r="B348" s="20" t="s">
        <v>375</v>
      </c>
      <c r="C348" s="20" t="s">
        <v>467</v>
      </c>
      <c r="D348" s="19" t="s">
        <v>1138</v>
      </c>
      <c r="E348" s="19" t="s">
        <v>385</v>
      </c>
      <c r="F348" s="20" t="s">
        <v>469</v>
      </c>
      <c r="G348" s="20" t="s">
        <v>13</v>
      </c>
      <c r="H348" s="83" t="s">
        <v>1621</v>
      </c>
      <c r="I348" s="20" t="str">
        <f>VLOOKUP($A348,[5]intl_freshman!$G$2:$O$144,3,FALSE)</f>
        <v>Date</v>
      </c>
      <c r="J348" s="20" t="str">
        <f>VLOOKUP($A348,[5]intl_freshman!$G$2:$O$144,1,FALSE)</f>
        <v>io_visa_held_in_us_exp_date</v>
      </c>
      <c r="K348" s="20" t="e">
        <v>#N/A</v>
      </c>
      <c r="L348" s="20" t="str">
        <f>VLOOKUP($A348,[5]intl_freshman!$G$2:$O$144,2,FALSE)</f>
        <v>If an expiration date is indicated on your form I-94, please enter it:</v>
      </c>
      <c r="M348" s="20" t="e">
        <v>#N/A</v>
      </c>
      <c r="N348" s="20">
        <f>VLOOKUP($A348,[5]intl_freshman!$G$2:$O$144,5,FALSE)</f>
        <v>0</v>
      </c>
      <c r="O348" s="20" t="e">
        <v>#N/A</v>
      </c>
      <c r="P348" s="19"/>
      <c r="Q348" s="20"/>
      <c r="R348" s="20">
        <f>VLOOKUP($A348,[5]intl_freshman!$G$2:$O$144,6,FALSE)</f>
        <v>0</v>
      </c>
      <c r="S348" s="90" t="s">
        <v>38</v>
      </c>
      <c r="T348" s="90" t="str">
        <f t="shared" si="40"/>
        <v>No</v>
      </c>
      <c r="U348" s="90" t="str">
        <f t="shared" si="41"/>
        <v>Yes</v>
      </c>
      <c r="V348" s="90" t="str">
        <f t="shared" si="42"/>
        <v>No</v>
      </c>
    </row>
    <row r="349" spans="1:22" ht="15.75">
      <c r="A349" s="20" t="s">
        <v>1126</v>
      </c>
      <c r="B349" s="20" t="s">
        <v>375</v>
      </c>
      <c r="C349" s="20" t="s">
        <v>467</v>
      </c>
      <c r="D349" s="19" t="s">
        <v>1127</v>
      </c>
      <c r="E349" s="19" t="s">
        <v>378</v>
      </c>
      <c r="F349" s="20" t="s">
        <v>418</v>
      </c>
      <c r="G349" s="20" t="s">
        <v>13</v>
      </c>
      <c r="H349" s="83" t="s">
        <v>1621</v>
      </c>
      <c r="I349" s="20" t="str">
        <f>VLOOKUP($A349,[5]intl_freshman!$G$2:$O$144,3,FALSE)</f>
        <v>Radio</v>
      </c>
      <c r="J349" s="20" t="str">
        <f>VLOOKUP($A349,[5]intl_freshman!$G$2:$O$144,1,FALSE)</f>
        <v>io_visa_stat_change</v>
      </c>
      <c r="K349" s="20" t="e">
        <v>#N/A</v>
      </c>
      <c r="L349" s="20" t="str">
        <f>VLOOKUP($A349,[5]intl_freshman!$G$2:$O$144,2,FALSE)</f>
        <v>Will you require a change in your visa status?</v>
      </c>
      <c r="M349" s="20" t="e">
        <v>#N/A</v>
      </c>
      <c r="N349" s="20">
        <f>VLOOKUP($A349,[5]intl_freshman!$G$2:$O$144,5,FALSE)</f>
        <v>0</v>
      </c>
      <c r="O349" s="20" t="e">
        <v>#N/A</v>
      </c>
      <c r="P349" s="19"/>
      <c r="Q349" s="20"/>
      <c r="R349" s="20" t="str">
        <f>VLOOKUP($A349,[5]intl_freshman!$G$2:$O$144,6,FALSE)</f>
        <v>required</v>
      </c>
      <c r="S349" s="90" t="s">
        <v>38</v>
      </c>
      <c r="T349" s="90" t="str">
        <f t="shared" si="40"/>
        <v>No</v>
      </c>
      <c r="U349" s="90" t="str">
        <f t="shared" si="41"/>
        <v>No</v>
      </c>
      <c r="V349" s="90" t="str">
        <f t="shared" si="42"/>
        <v>Yes</v>
      </c>
    </row>
    <row r="350" spans="1:22" ht="30">
      <c r="A350" s="20" t="s">
        <v>1128</v>
      </c>
      <c r="B350" s="20" t="s">
        <v>375</v>
      </c>
      <c r="C350" s="20" t="s">
        <v>467</v>
      </c>
      <c r="D350" s="19" t="s">
        <v>1129</v>
      </c>
      <c r="E350" s="19" t="s">
        <v>1130</v>
      </c>
      <c r="F350" s="20" t="s">
        <v>484</v>
      </c>
      <c r="G350" s="20" t="s">
        <v>13</v>
      </c>
      <c r="H350" s="83" t="s">
        <v>1621</v>
      </c>
      <c r="I350" s="20" t="str">
        <f>VLOOKUP($A350,[5]intl_freshman!$G$2:$O$144,3,FALSE)</f>
        <v>Radio</v>
      </c>
      <c r="J350" s="20" t="str">
        <f>VLOOKUP($A350,[5]intl_freshman!$G$2:$O$144,1,FALSE)</f>
        <v>io_visa_type</v>
      </c>
      <c r="K350" s="20" t="e">
        <v>#N/A</v>
      </c>
      <c r="L350" s="20" t="str">
        <f>VLOOKUP($A350,[5]intl_freshman!$G$2:$O$144,2,FALSE)</f>
        <v>If you will require a change in your visa status, what type of visa is expected?</v>
      </c>
      <c r="M350" s="20" t="e">
        <v>#N/A</v>
      </c>
      <c r="N350" s="20">
        <f>VLOOKUP($A350,[5]intl_freshman!$G$2:$O$144,5,FALSE)</f>
        <v>0</v>
      </c>
      <c r="O350" s="20" t="e">
        <v>#N/A</v>
      </c>
      <c r="P350" s="19"/>
      <c r="Q350" s="20"/>
      <c r="R350" s="20">
        <f>VLOOKUP($A350,[5]intl_freshman!$G$2:$O$144,6,FALSE)</f>
        <v>0</v>
      </c>
      <c r="S350" s="90" t="s">
        <v>38</v>
      </c>
      <c r="T350" s="90" t="str">
        <f t="shared" si="40"/>
        <v>No</v>
      </c>
      <c r="U350" s="90" t="str">
        <f t="shared" si="41"/>
        <v>Yes</v>
      </c>
      <c r="V350" s="90" t="str">
        <f t="shared" si="42"/>
        <v>No</v>
      </c>
    </row>
    <row r="351" spans="1:22" ht="45">
      <c r="A351" s="20" t="s">
        <v>1131</v>
      </c>
      <c r="B351" s="20" t="s">
        <v>375</v>
      </c>
      <c r="C351" s="20" t="s">
        <v>467</v>
      </c>
      <c r="D351" s="19" t="s">
        <v>1132</v>
      </c>
      <c r="E351" s="19" t="s">
        <v>378</v>
      </c>
      <c r="F351" s="20" t="s">
        <v>418</v>
      </c>
      <c r="G351" s="20" t="s">
        <v>13</v>
      </c>
      <c r="H351" s="83" t="s">
        <v>1621</v>
      </c>
      <c r="I351" s="20" t="str">
        <f>VLOOKUP($A351,[5]intl_freshman!$G$2:$O$144,3,FALSE)</f>
        <v>Radio</v>
      </c>
      <c r="J351" s="20" t="str">
        <f>VLOOKUP($A351,[5]intl_freshman!$G$2:$O$144,1,FALSE)</f>
        <v>io_exit_us</v>
      </c>
      <c r="K351" s="20" t="e">
        <v>#N/A</v>
      </c>
      <c r="L351" s="20" t="str">
        <f>VLOOKUP($A351,[5]intl_freshman!$G$2:$O$144,2,FALSE)</f>
        <v>If you are already in the U.S., do you plan to leave the U.S. before enrolling at the university to which you are applying?</v>
      </c>
      <c r="M351" s="20" t="e">
        <v>#N/A</v>
      </c>
      <c r="N351" s="20">
        <f>VLOOKUP($A351,[5]intl_freshman!$G$2:$O$144,5,FALSE)</f>
        <v>0</v>
      </c>
      <c r="O351" s="20" t="e">
        <v>#N/A</v>
      </c>
      <c r="P351" s="19"/>
      <c r="Q351" s="20"/>
      <c r="R351" s="20" t="str">
        <f>VLOOKUP($A351,[5]intl_freshman!$G$2:$O$144,6,FALSE)</f>
        <v>required</v>
      </c>
      <c r="S351" s="90" t="s">
        <v>38</v>
      </c>
      <c r="T351" s="90" t="str">
        <f t="shared" si="40"/>
        <v>No</v>
      </c>
      <c r="U351" s="90" t="str">
        <f t="shared" si="41"/>
        <v>No</v>
      </c>
      <c r="V351" s="90" t="str">
        <f t="shared" si="42"/>
        <v>Yes</v>
      </c>
    </row>
    <row r="352" spans="1:22" ht="15.75">
      <c r="A352" s="20" t="s">
        <v>1133</v>
      </c>
      <c r="B352" s="20" t="s">
        <v>375</v>
      </c>
      <c r="C352" s="20" t="s">
        <v>467</v>
      </c>
      <c r="D352" s="19" t="s">
        <v>1134</v>
      </c>
      <c r="E352" s="19" t="s">
        <v>1135</v>
      </c>
      <c r="F352" s="20" t="s">
        <v>469</v>
      </c>
      <c r="G352" s="20" t="s">
        <v>13</v>
      </c>
      <c r="H352" s="83" t="s">
        <v>1621</v>
      </c>
      <c r="I352" s="20" t="str">
        <f>VLOOKUP($A352,[5]intl_freshman!$G$2:$O$144,3,FALSE)</f>
        <v>Date</v>
      </c>
      <c r="J352" s="20" t="str">
        <f>VLOOKUP($A352,[5]intl_freshman!$G$2:$O$144,1,FALSE)</f>
        <v>io_exit_us_date</v>
      </c>
      <c r="K352" s="20" t="e">
        <v>#N/A</v>
      </c>
      <c r="L352" s="20" t="str">
        <f>VLOOKUP($A352,[5]intl_freshman!$G$2:$O$144,2,FALSE)</f>
        <v>If yes, approximate date of travel</v>
      </c>
      <c r="M352" s="20" t="e">
        <v>#N/A</v>
      </c>
      <c r="N352" s="20">
        <f>VLOOKUP($A352,[5]intl_freshman!$G$2:$O$144,5,FALSE)</f>
        <v>0</v>
      </c>
      <c r="O352" s="20" t="e">
        <v>#N/A</v>
      </c>
      <c r="P352" s="19"/>
      <c r="Q352" s="20"/>
      <c r="R352" s="20" t="str">
        <f>VLOOKUP($A352,[5]intl_freshman!$G$2:$O$144,6,FALSE)</f>
        <v>required_if:io_exit_us,Y</v>
      </c>
      <c r="S352" s="90" t="s">
        <v>38</v>
      </c>
      <c r="T352" s="90" t="str">
        <f t="shared" si="40"/>
        <v>No</v>
      </c>
      <c r="U352" s="90" t="str">
        <f t="shared" si="41"/>
        <v>No</v>
      </c>
      <c r="V352" s="90" t="str">
        <f t="shared" si="42"/>
        <v>No</v>
      </c>
    </row>
    <row r="353" spans="1:22" ht="45">
      <c r="A353" s="20" t="s">
        <v>1140</v>
      </c>
      <c r="B353" s="20" t="s">
        <v>375</v>
      </c>
      <c r="C353" s="20" t="s">
        <v>1141</v>
      </c>
      <c r="D353" s="19" t="s">
        <v>1142</v>
      </c>
      <c r="E353" s="19" t="s">
        <v>385</v>
      </c>
      <c r="F353" s="20" t="s">
        <v>418</v>
      </c>
      <c r="G353" s="20" t="s">
        <v>13</v>
      </c>
      <c r="H353" s="83" t="s">
        <v>1622</v>
      </c>
      <c r="I353" s="20" t="str">
        <f>VLOOKUP($A353,[5]intl_freshman!$G$2:$O$144,3,FALSE)</f>
        <v>Radio</v>
      </c>
      <c r="J353" s="20" t="str">
        <f>VLOOKUP($A353,[5]intl_freshman!$G$2:$O$144,1,FALSE)</f>
        <v>appRep</v>
      </c>
      <c r="K353" s="20" t="e">
        <v>#N/A</v>
      </c>
      <c r="L353" s="20" t="str">
        <f>VLOOKUP($A353,[5]intl_freshman!$G$2:$O$144,2,FALSE)</f>
        <v>Would you like to designate someone besides yourself to be able to discuss your file with the target university's admissions office?</v>
      </c>
      <c r="M353" s="20" t="e">
        <v>#N/A</v>
      </c>
      <c r="N353" s="20">
        <f>VLOOKUP($A353,[5]intl_freshman!$G$2:$O$144,5,FALSE)</f>
        <v>0</v>
      </c>
      <c r="O353" s="20" t="e">
        <v>#N/A</v>
      </c>
      <c r="P353" s="19"/>
      <c r="Q353" s="20"/>
      <c r="R353" s="20">
        <f>VLOOKUP($A353,[5]intl_freshman!$G$2:$O$144,6,FALSE)</f>
        <v>0</v>
      </c>
      <c r="S353" s="90" t="s">
        <v>38</v>
      </c>
      <c r="T353" s="90" t="str">
        <f t="shared" si="40"/>
        <v>No</v>
      </c>
      <c r="U353" s="90" t="str">
        <f t="shared" si="41"/>
        <v>Yes</v>
      </c>
      <c r="V353" s="90" t="str">
        <f t="shared" si="42"/>
        <v>Yes</v>
      </c>
    </row>
    <row r="354" spans="1:22" ht="15.75">
      <c r="A354" s="20" t="s">
        <v>1144</v>
      </c>
      <c r="B354" s="20" t="s">
        <v>399</v>
      </c>
      <c r="C354" s="20" t="s">
        <v>1141</v>
      </c>
      <c r="D354" s="19" t="s">
        <v>1145</v>
      </c>
      <c r="E354" s="19" t="s">
        <v>1146</v>
      </c>
      <c r="F354" s="20" t="s">
        <v>387</v>
      </c>
      <c r="G354" s="20" t="s">
        <v>38</v>
      </c>
      <c r="H354" s="20"/>
      <c r="I354" s="20" t="str">
        <f>VLOOKUP($A354,[5]intl_freshman!$G$2:$O$144,3,FALSE)</f>
        <v>SelectList</v>
      </c>
      <c r="J354" s="20" t="str">
        <f>VLOOKUP($A354,[5]intl_freshman!$G$2:$O$144,1,FALSE)</f>
        <v>app_rep_title</v>
      </c>
      <c r="K354" s="20" t="e">
        <v>#N/A</v>
      </c>
      <c r="L354" s="20" t="str">
        <f>VLOOKUP($A354,[5]intl_freshman!$G$2:$O$144,2,FALSE)</f>
        <v>Application Representative Title</v>
      </c>
      <c r="M354" s="20" t="e">
        <v>#N/A</v>
      </c>
      <c r="N354" s="20">
        <f>VLOOKUP($A354,[5]intl_freshman!$G$2:$O$144,5,FALSE)</f>
        <v>0</v>
      </c>
      <c r="O354" s="20" t="e">
        <v>#N/A</v>
      </c>
      <c r="P354" s="19"/>
      <c r="Q354" s="20"/>
      <c r="R354" s="20" t="str">
        <f>VLOOKUP($A354,[5]intl_freshman!$G$2:$O$144,6,FALSE)</f>
        <v>required_if:app_rep_name</v>
      </c>
      <c r="S354" s="90" t="s">
        <v>38</v>
      </c>
      <c r="T354" s="90" t="str">
        <f t="shared" si="40"/>
        <v>No</v>
      </c>
      <c r="U354" s="90" t="str">
        <f t="shared" si="41"/>
        <v>No</v>
      </c>
      <c r="V354" s="90" t="str">
        <f t="shared" si="42"/>
        <v>No</v>
      </c>
    </row>
    <row r="355" spans="1:22" ht="15.75">
      <c r="A355" s="20" t="s">
        <v>1168</v>
      </c>
      <c r="B355" s="20" t="s">
        <v>399</v>
      </c>
      <c r="C355" s="20" t="s">
        <v>1141</v>
      </c>
      <c r="D355" s="19" t="s">
        <v>1169</v>
      </c>
      <c r="E355" s="19" t="s">
        <v>378</v>
      </c>
      <c r="F355" s="20" t="s">
        <v>379</v>
      </c>
      <c r="G355" s="20" t="s">
        <v>38</v>
      </c>
      <c r="H355" s="20"/>
      <c r="I355" s="20" t="str">
        <f>VLOOKUP($A355,[5]intl_freshman!$G$2:$O$144,3,FALSE)</f>
        <v>TextInput</v>
      </c>
      <c r="J355" s="20" t="str">
        <f>VLOOKUP($A355,[5]intl_freshman!$G$2:$O$144,1,FALSE)</f>
        <v>application_rep_last_nm</v>
      </c>
      <c r="K355" s="20" t="e">
        <v>#N/A</v>
      </c>
      <c r="L355" s="20" t="str">
        <f>VLOOKUP($A355,[5]intl_freshman!$G$2:$O$144,2,FALSE)</f>
        <v>Application Representative Last Name</v>
      </c>
      <c r="M355" s="20" t="e">
        <v>#N/A</v>
      </c>
      <c r="N355" s="20">
        <f>VLOOKUP($A355,[5]intl_freshman!$G$2:$O$144,5,FALSE)</f>
        <v>0</v>
      </c>
      <c r="O355" s="20" t="e">
        <v>#N/A</v>
      </c>
      <c r="P355" s="19"/>
      <c r="Q355" s="20"/>
      <c r="R355" s="20" t="str">
        <f>VLOOKUP($A355,[5]intl_freshman!$G$2:$O$144,6,FALSE)</f>
        <v>required</v>
      </c>
      <c r="S355" s="90" t="s">
        <v>38</v>
      </c>
      <c r="T355" s="90" t="str">
        <f t="shared" si="40"/>
        <v>No</v>
      </c>
      <c r="U355" s="90" t="str">
        <f t="shared" si="41"/>
        <v>No</v>
      </c>
      <c r="V355" s="90" t="str">
        <f t="shared" si="42"/>
        <v>No</v>
      </c>
    </row>
    <row r="356" spans="1:22" ht="15.75">
      <c r="A356" s="20" t="s">
        <v>1171</v>
      </c>
      <c r="B356" s="20" t="s">
        <v>399</v>
      </c>
      <c r="C356" s="20" t="s">
        <v>1141</v>
      </c>
      <c r="D356" s="19" t="s">
        <v>1172</v>
      </c>
      <c r="E356" s="19" t="s">
        <v>378</v>
      </c>
      <c r="F356" s="20" t="s">
        <v>379</v>
      </c>
      <c r="G356" s="20" t="s">
        <v>38</v>
      </c>
      <c r="H356" s="20"/>
      <c r="I356" s="20" t="str">
        <f>VLOOKUP($A356,[5]intl_freshman!$G$2:$O$144,3,FALSE)</f>
        <v>TextInput</v>
      </c>
      <c r="J356" s="20" t="str">
        <f>VLOOKUP($A356,[5]intl_freshman!$G$2:$O$144,1,FALSE)</f>
        <v>application_rep_first_nm</v>
      </c>
      <c r="K356" s="20" t="e">
        <v>#N/A</v>
      </c>
      <c r="L356" s="20" t="str">
        <f>VLOOKUP($A356,[5]intl_freshman!$G$2:$O$144,2,FALSE)</f>
        <v>Application Representative First Name</v>
      </c>
      <c r="M356" s="20" t="e">
        <v>#N/A</v>
      </c>
      <c r="N356" s="20">
        <f>VLOOKUP($A356,[5]intl_freshman!$G$2:$O$144,5,FALSE)</f>
        <v>0</v>
      </c>
      <c r="O356" s="20" t="e">
        <v>#N/A</v>
      </c>
      <c r="P356" s="19"/>
      <c r="Q356" s="20"/>
      <c r="R356" s="20" t="str">
        <f>VLOOKUP($A356,[5]intl_freshman!$G$2:$O$144,6,FALSE)</f>
        <v>required</v>
      </c>
      <c r="S356" s="90" t="s">
        <v>38</v>
      </c>
      <c r="T356" s="90" t="str">
        <f t="shared" si="40"/>
        <v>No</v>
      </c>
      <c r="U356" s="90" t="str">
        <f t="shared" si="41"/>
        <v>No</v>
      </c>
      <c r="V356" s="90" t="str">
        <f t="shared" si="42"/>
        <v>No</v>
      </c>
    </row>
    <row r="357" spans="1:22" ht="15.75">
      <c r="A357" s="20" t="s">
        <v>1599</v>
      </c>
      <c r="B357" s="20" t="s">
        <v>399</v>
      </c>
      <c r="C357" s="20" t="s">
        <v>1141</v>
      </c>
      <c r="D357" s="19" t="s">
        <v>1600</v>
      </c>
      <c r="E357" s="19" t="s">
        <v>1180</v>
      </c>
      <c r="F357" s="20" t="s">
        <v>379</v>
      </c>
      <c r="G357" s="20" t="s">
        <v>38</v>
      </c>
      <c r="H357" s="20"/>
      <c r="I357" s="20" t="str">
        <f>VLOOKUP($A357,[5]intl_freshman!$G$2:$O$144,3,FALSE)</f>
        <v>TextInput</v>
      </c>
      <c r="J357" s="20" t="str">
        <f>VLOOKUP($A357,[5]intl_freshman!$G$2:$O$144,1,FALSE)</f>
        <v>application_rep_addr1</v>
      </c>
      <c r="K357" s="20" t="e">
        <v>#N/A</v>
      </c>
      <c r="L357" s="20" t="str">
        <f>VLOOKUP($A357,[5]intl_freshman!$G$2:$O$144,2,FALSE)</f>
        <v>Application Representative Street Address</v>
      </c>
      <c r="M357" s="20" t="e">
        <v>#N/A</v>
      </c>
      <c r="N357" s="20">
        <f>VLOOKUP($A357,[5]intl_freshman!$G$2:$O$144,5,FALSE)</f>
        <v>0</v>
      </c>
      <c r="O357" s="20" t="e">
        <v>#N/A</v>
      </c>
      <c r="P357" s="19"/>
      <c r="Q357" s="20"/>
      <c r="R357" s="20" t="str">
        <f>VLOOKUP($A357,[5]intl_freshman!$G$2:$O$144,6,FALSE)</f>
        <v>required_if:application_rep_city</v>
      </c>
      <c r="S357" s="90" t="s">
        <v>38</v>
      </c>
      <c r="T357" s="90" t="str">
        <f t="shared" si="40"/>
        <v>No</v>
      </c>
      <c r="U357" s="90" t="str">
        <f t="shared" si="41"/>
        <v>No</v>
      </c>
      <c r="V357" s="90" t="str">
        <f t="shared" si="42"/>
        <v>No</v>
      </c>
    </row>
    <row r="358" spans="1:22" ht="15.75">
      <c r="A358" s="20" t="s">
        <v>1602</v>
      </c>
      <c r="B358" s="20" t="s">
        <v>399</v>
      </c>
      <c r="C358" s="20" t="s">
        <v>1141</v>
      </c>
      <c r="D358" s="19" t="s">
        <v>1603</v>
      </c>
      <c r="E358" s="19" t="s">
        <v>1604</v>
      </c>
      <c r="F358" s="20" t="s">
        <v>379</v>
      </c>
      <c r="G358" s="20" t="s">
        <v>38</v>
      </c>
      <c r="H358" s="20"/>
      <c r="I358" s="20" t="str">
        <f>VLOOKUP($A358,[5]intl_freshman!$G$2:$O$144,3,FALSE)</f>
        <v>TextInput</v>
      </c>
      <c r="J358" s="20" t="str">
        <f>VLOOKUP($A358,[5]intl_freshman!$G$2:$O$144,1,FALSE)</f>
        <v>application_rep_addr2</v>
      </c>
      <c r="K358" s="20" t="e">
        <v>#N/A</v>
      </c>
      <c r="L358" s="20" t="str">
        <f>VLOOKUP($A358,[5]intl_freshman!$G$2:$O$144,2,FALSE)</f>
        <v>Application Representative Street Address line 2</v>
      </c>
      <c r="M358" s="20" t="e">
        <v>#N/A</v>
      </c>
      <c r="N358" s="20">
        <f>VLOOKUP($A358,[5]intl_freshman!$G$2:$O$144,5,FALSE)</f>
        <v>0</v>
      </c>
      <c r="O358" s="20" t="e">
        <v>#N/A</v>
      </c>
      <c r="P358" s="19"/>
      <c r="Q358" s="20"/>
      <c r="R358" s="20" t="str">
        <f>VLOOKUP($A358,[5]intl_freshman!$G$2:$O$144,6,FALSE)</f>
        <v>is_not:@application_rep_addr1</v>
      </c>
      <c r="S358" s="90" t="s">
        <v>38</v>
      </c>
      <c r="T358" s="90" t="str">
        <f t="shared" si="40"/>
        <v>No</v>
      </c>
      <c r="U358" s="90" t="str">
        <f t="shared" si="41"/>
        <v>No</v>
      </c>
      <c r="V358" s="90" t="str">
        <f t="shared" si="42"/>
        <v>No</v>
      </c>
    </row>
    <row r="359" spans="1:22" ht="30">
      <c r="A359" s="20" t="s">
        <v>1174</v>
      </c>
      <c r="B359" s="20" t="s">
        <v>399</v>
      </c>
      <c r="C359" s="20" t="s">
        <v>1141</v>
      </c>
      <c r="D359" s="19" t="s">
        <v>1175</v>
      </c>
      <c r="E359" s="19" t="s">
        <v>1176</v>
      </c>
      <c r="F359" s="20" t="s">
        <v>379</v>
      </c>
      <c r="G359" s="20" t="s">
        <v>38</v>
      </c>
      <c r="H359" s="20"/>
      <c r="I359" s="20" t="str">
        <f>VLOOKUP($A359,[5]intl_freshman!$G$2:$O$144,3,FALSE)</f>
        <v>TextInput</v>
      </c>
      <c r="J359" s="20" t="str">
        <f>VLOOKUP($A359,[5]intl_freshman!$G$2:$O$144,1,FALSE)</f>
        <v>application_rep_city</v>
      </c>
      <c r="K359" s="20" t="e">
        <v>#N/A</v>
      </c>
      <c r="L359" s="20" t="str">
        <f>VLOOKUP($A359,[5]intl_freshman!$G$2:$O$144,2,FALSE)</f>
        <v>Application Representative Address City</v>
      </c>
      <c r="M359" s="20" t="e">
        <v>#N/A</v>
      </c>
      <c r="N359" s="20">
        <f>VLOOKUP($A359,[5]intl_freshman!$G$2:$O$144,5,FALSE)</f>
        <v>0</v>
      </c>
      <c r="O359" s="20" t="e">
        <v>#N/A</v>
      </c>
      <c r="P359" s="19"/>
      <c r="Q359" s="20"/>
      <c r="R359" s="20" t="str">
        <f>VLOOKUP($A359,[5]intl_freshman!$G$2:$O$144,6,FALSE)</f>
        <v>required_if:application_rep_addr1|is_not:@application_rep_addr1</v>
      </c>
      <c r="S359" s="90" t="s">
        <v>38</v>
      </c>
      <c r="T359" s="90" t="str">
        <f t="shared" si="40"/>
        <v>No</v>
      </c>
      <c r="U359" s="90" t="str">
        <f t="shared" si="41"/>
        <v>No</v>
      </c>
      <c r="V359" s="90" t="str">
        <f t="shared" si="42"/>
        <v>No</v>
      </c>
    </row>
    <row r="360" spans="1:22" ht="15.75">
      <c r="A360" s="20" t="s">
        <v>1178</v>
      </c>
      <c r="B360" s="20" t="s">
        <v>399</v>
      </c>
      <c r="C360" s="20" t="s">
        <v>1141</v>
      </c>
      <c r="D360" s="19" t="s">
        <v>1179</v>
      </c>
      <c r="E360" s="19" t="s">
        <v>1180</v>
      </c>
      <c r="F360" s="20" t="s">
        <v>387</v>
      </c>
      <c r="G360" s="20" t="s">
        <v>38</v>
      </c>
      <c r="H360" s="20"/>
      <c r="I360" s="20" t="str">
        <f>VLOOKUP($A360,[5]intl_freshman!$G$2:$O$144,3,FALSE)</f>
        <v>SelectList</v>
      </c>
      <c r="J360" s="20" t="str">
        <f>VLOOKUP($A360,[5]intl_freshman!$G$2:$O$144,1,FALSE)</f>
        <v>application_rep_country_name</v>
      </c>
      <c r="K360" s="20" t="e">
        <v>#N/A</v>
      </c>
      <c r="L360" s="20" t="str">
        <f>VLOOKUP($A360,[5]intl_freshman!$G$2:$O$144,2,FALSE)</f>
        <v>Application Representative Address Country</v>
      </c>
      <c r="M360" s="20" t="e">
        <v>#N/A</v>
      </c>
      <c r="N360" s="20">
        <f>VLOOKUP($A360,[5]intl_freshman!$G$2:$O$144,5,FALSE)</f>
        <v>0</v>
      </c>
      <c r="O360" s="20" t="e">
        <v>#N/A</v>
      </c>
      <c r="P360" s="19"/>
      <c r="Q360" s="20"/>
      <c r="R360" s="20" t="str">
        <f>VLOOKUP($A360,[5]intl_freshman!$G$2:$O$144,6,FALSE)</f>
        <v>required_if:application_rep_city</v>
      </c>
      <c r="S360" s="90" t="s">
        <v>38</v>
      </c>
      <c r="T360" s="90" t="str">
        <f t="shared" si="40"/>
        <v>No</v>
      </c>
      <c r="U360" s="90" t="str">
        <f t="shared" si="41"/>
        <v>No</v>
      </c>
      <c r="V360" s="90" t="str">
        <f t="shared" si="42"/>
        <v>No</v>
      </c>
    </row>
    <row r="361" spans="1:22" ht="30">
      <c r="A361" s="20" t="s">
        <v>1182</v>
      </c>
      <c r="B361" s="20" t="s">
        <v>399</v>
      </c>
      <c r="C361" s="20" t="s">
        <v>1141</v>
      </c>
      <c r="D361" s="19" t="s">
        <v>1183</v>
      </c>
      <c r="E361" s="19" t="s">
        <v>1184</v>
      </c>
      <c r="F361" s="20" t="s">
        <v>387</v>
      </c>
      <c r="G361" s="20" t="s">
        <v>38</v>
      </c>
      <c r="H361" s="20"/>
      <c r="I361" s="20" t="str">
        <f>VLOOKUP($A361,[5]intl_freshman!$G$2:$O$144,3,FALSE)</f>
        <v>SelectList</v>
      </c>
      <c r="J361" s="20" t="str">
        <f>VLOOKUP($A361,[5]intl_freshman!$G$2:$O$144,1,FALSE)</f>
        <v>application_rep_state</v>
      </c>
      <c r="K361" s="20" t="e">
        <v>#N/A</v>
      </c>
      <c r="L361" s="20" t="str">
        <f>VLOOKUP($A361,[5]intl_freshman!$G$2:$O$144,2,FALSE)</f>
        <v>Application Representative Address State</v>
      </c>
      <c r="M361" s="20" t="e">
        <v>#N/A</v>
      </c>
      <c r="N361" s="20">
        <f>VLOOKUP($A361,[5]intl_freshman!$G$2:$O$144,5,FALSE)</f>
        <v>0</v>
      </c>
      <c r="O361" s="20" t="e">
        <v>#N/A</v>
      </c>
      <c r="P361" s="19"/>
      <c r="Q361" s="20"/>
      <c r="R361" s="20" t="str">
        <f>VLOOKUP($A361,[5]intl_freshman!$G$2:$O$144,6,FALSE)</f>
        <v>required_if: application_rep_country_name,US</v>
      </c>
      <c r="S361" s="90" t="s">
        <v>38</v>
      </c>
      <c r="T361" s="90" t="str">
        <f t="shared" si="40"/>
        <v>No</v>
      </c>
      <c r="U361" s="90" t="str">
        <f t="shared" si="41"/>
        <v>No</v>
      </c>
      <c r="V361" s="90" t="str">
        <f t="shared" si="42"/>
        <v>No</v>
      </c>
    </row>
    <row r="362" spans="1:22" ht="45">
      <c r="A362" s="20" t="s">
        <v>1186</v>
      </c>
      <c r="B362" s="20" t="s">
        <v>399</v>
      </c>
      <c r="C362" s="20" t="s">
        <v>1141</v>
      </c>
      <c r="D362" s="19" t="s">
        <v>1187</v>
      </c>
      <c r="E362" s="19" t="s">
        <v>1188</v>
      </c>
      <c r="F362" s="20" t="s">
        <v>387</v>
      </c>
      <c r="G362" s="20" t="s">
        <v>38</v>
      </c>
      <c r="H362" s="20"/>
      <c r="I362" s="20" t="str">
        <f>VLOOKUP($A362,[5]intl_freshman!$G$2:$O$144,3,FALSE)</f>
        <v>SelectList</v>
      </c>
      <c r="J362" s="20" t="str">
        <f>VLOOKUP($A362,[5]intl_freshman!$G$2:$O$144,1,FALSE)</f>
        <v>application_rep_province</v>
      </c>
      <c r="K362" s="20" t="e">
        <v>#N/A</v>
      </c>
      <c r="L362" s="20" t="str">
        <f>VLOOKUP($A362,[5]intl_freshman!$G$2:$O$144,2,FALSE)</f>
        <v>Application Representative Address Province</v>
      </c>
      <c r="M362" s="20" t="e">
        <v>#N/A</v>
      </c>
      <c r="N362" s="20">
        <f>VLOOKUP($A362,[5]intl_freshman!$G$2:$O$144,5,FALSE)</f>
        <v>0</v>
      </c>
      <c r="O362" s="20" t="e">
        <v>#N/A</v>
      </c>
      <c r="P362" s="19"/>
      <c r="Q362" s="20"/>
      <c r="R362" s="20" t="str">
        <f>VLOOKUP($A362,[5]intl_freshman!$G$2:$O$144,6,FALSE)</f>
        <v>required_if: application_rep_country_name,Canada</v>
      </c>
      <c r="S362" s="90" t="s">
        <v>38</v>
      </c>
      <c r="T362" s="90" t="str">
        <f t="shared" si="40"/>
        <v>No</v>
      </c>
      <c r="U362" s="90" t="str">
        <f t="shared" si="41"/>
        <v>No</v>
      </c>
      <c r="V362" s="90" t="str">
        <f t="shared" si="42"/>
        <v>No</v>
      </c>
    </row>
    <row r="363" spans="1:22" ht="30">
      <c r="A363" s="20" t="s">
        <v>1191</v>
      </c>
      <c r="B363" s="20" t="s">
        <v>399</v>
      </c>
      <c r="C363" s="20" t="s">
        <v>1141</v>
      </c>
      <c r="D363" s="19" t="s">
        <v>1192</v>
      </c>
      <c r="E363" s="19" t="s">
        <v>1193</v>
      </c>
      <c r="F363" s="20" t="s">
        <v>379</v>
      </c>
      <c r="G363" s="20" t="s">
        <v>38</v>
      </c>
      <c r="H363" s="20"/>
      <c r="I363" s="20" t="str">
        <f>VLOOKUP($A363,[5]intl_freshman!$G$2:$O$144,3,FALSE)</f>
        <v>TextInput</v>
      </c>
      <c r="J363" s="20" t="str">
        <f>VLOOKUP($A363,[5]intl_freshman!$G$2:$O$144,1,FALSE)</f>
        <v>application_rep_postal_code</v>
      </c>
      <c r="K363" s="20" t="e">
        <v>#N/A</v>
      </c>
      <c r="L363" s="20" t="str">
        <f>VLOOKUP($A363,[5]intl_freshman!$G$2:$O$144,2,FALSE)</f>
        <v>Application Representative Address Postal/Zip Code</v>
      </c>
      <c r="M363" s="20" t="e">
        <v>#N/A</v>
      </c>
      <c r="N363" s="20">
        <f>VLOOKUP($A363,[5]intl_freshman!$G$2:$O$144,5,FALSE)</f>
        <v>0</v>
      </c>
      <c r="O363" s="20" t="e">
        <v>#N/A</v>
      </c>
      <c r="P363" s="19"/>
      <c r="Q363" s="20"/>
      <c r="R363" s="20" t="str">
        <f>VLOOKUP($A363,[5]intl_freshman!$G$2:$O$144,6,FALSE)</f>
        <v>alpha_num|required_if:application_rep_country_name,US,Canada</v>
      </c>
      <c r="S363" s="90" t="s">
        <v>38</v>
      </c>
      <c r="T363" s="90" t="str">
        <f t="shared" si="40"/>
        <v>No</v>
      </c>
      <c r="U363" s="90" t="str">
        <f t="shared" si="41"/>
        <v>No</v>
      </c>
      <c r="V363" s="90" t="str">
        <f t="shared" si="42"/>
        <v>No</v>
      </c>
    </row>
    <row r="364" spans="1:22" ht="15.75">
      <c r="A364" s="20" t="s">
        <v>1606</v>
      </c>
      <c r="B364" s="20" t="s">
        <v>399</v>
      </c>
      <c r="C364" s="20" t="s">
        <v>1141</v>
      </c>
      <c r="D364" s="19" t="s">
        <v>1607</v>
      </c>
      <c r="E364" s="19" t="s">
        <v>591</v>
      </c>
      <c r="F364" s="20" t="s">
        <v>379</v>
      </c>
      <c r="G364" s="20" t="s">
        <v>38</v>
      </c>
      <c r="H364" s="20"/>
      <c r="I364" s="20" t="str">
        <f>VLOOKUP($A364,[5]intl_freshman!$G$2:$O$144,3,FALSE)</f>
        <v>TextInput</v>
      </c>
      <c r="J364" s="20" t="str">
        <f>VLOOKUP($A364,[5]intl_freshman!$G$2:$O$144,1,FALSE)</f>
        <v>application_rep_phone</v>
      </c>
      <c r="K364" s="20" t="e">
        <v>#N/A</v>
      </c>
      <c r="L364" s="20" t="str">
        <f>VLOOKUP($A364,[5]intl_freshman!$G$2:$O$144,2,FALSE)</f>
        <v>Application Representative Phone Number</v>
      </c>
      <c r="M364" s="20" t="e">
        <v>#N/A</v>
      </c>
      <c r="N364" s="20">
        <f>VLOOKUP($A364,[5]intl_freshman!$G$2:$O$144,5,FALSE)</f>
        <v>0</v>
      </c>
      <c r="O364" s="20" t="e">
        <v>#N/A</v>
      </c>
      <c r="P364" s="19"/>
      <c r="Q364" s="20"/>
      <c r="R364" s="20">
        <f>VLOOKUP($A364,[5]intl_freshman!$G$2:$O$144,6,FALSE)</f>
        <v>0</v>
      </c>
      <c r="S364" s="90" t="s">
        <v>38</v>
      </c>
      <c r="T364" s="90" t="str">
        <f t="shared" si="40"/>
        <v>No</v>
      </c>
      <c r="U364" s="90" t="str">
        <f t="shared" si="41"/>
        <v>Yes</v>
      </c>
      <c r="V364" s="90" t="str">
        <f t="shared" si="42"/>
        <v>No</v>
      </c>
    </row>
    <row r="365" spans="1:22" ht="30">
      <c r="A365" s="20" t="s">
        <v>1609</v>
      </c>
      <c r="B365" s="20" t="s">
        <v>399</v>
      </c>
      <c r="C365" s="20" t="s">
        <v>1141</v>
      </c>
      <c r="D365" s="19" t="s">
        <v>1610</v>
      </c>
      <c r="E365" s="19" t="s">
        <v>595</v>
      </c>
      <c r="F365" s="20" t="s">
        <v>387</v>
      </c>
      <c r="G365" s="20" t="s">
        <v>38</v>
      </c>
      <c r="H365" s="20"/>
      <c r="I365" s="20" t="str">
        <f>VLOOKUP($A365,[5]intl_freshman!$G$2:$O$144,3,FALSE)</f>
        <v>PhoneCountryCode</v>
      </c>
      <c r="J365" s="20" t="str">
        <f>VLOOKUP($A365,[5]intl_freshman!$G$2:$O$144,1,FALSE)</f>
        <v>application_rep_phone_country_code</v>
      </c>
      <c r="K365" s="20" t="e">
        <v>#N/A</v>
      </c>
      <c r="L365" s="20" t="str">
        <f>VLOOKUP($A365,[5]intl_freshman!$G$2:$O$144,2,FALSE)</f>
        <v>Application Representative Phone International Country Code</v>
      </c>
      <c r="M365" s="20" t="e">
        <v>#N/A</v>
      </c>
      <c r="N365" s="20">
        <f>VLOOKUP($A365,[5]intl_freshman!$G$2:$O$144,5,FALSE)</f>
        <v>0</v>
      </c>
      <c r="O365" s="20" t="e">
        <v>#N/A</v>
      </c>
      <c r="P365" s="19"/>
      <c r="Q365" s="20"/>
      <c r="R365" s="20">
        <f>VLOOKUP($A365,[5]intl_freshman!$G$2:$O$144,6,FALSE)</f>
        <v>0</v>
      </c>
      <c r="S365" s="90" t="s">
        <v>38</v>
      </c>
      <c r="T365" s="90" t="str">
        <f t="shared" si="40"/>
        <v>No</v>
      </c>
      <c r="U365" s="90" t="str">
        <f t="shared" si="41"/>
        <v>Yes</v>
      </c>
      <c r="V365" s="90" t="str">
        <f t="shared" si="42"/>
        <v>Yes</v>
      </c>
    </row>
    <row r="366" spans="1:22" ht="15.75">
      <c r="A366" s="20" t="s">
        <v>1195</v>
      </c>
      <c r="B366" s="20" t="s">
        <v>399</v>
      </c>
      <c r="C366" s="20" t="s">
        <v>1141</v>
      </c>
      <c r="D366" s="19" t="s">
        <v>1196</v>
      </c>
      <c r="E366" s="19" t="s">
        <v>1163</v>
      </c>
      <c r="F366" s="20" t="s">
        <v>387</v>
      </c>
      <c r="G366" s="20" t="s">
        <v>38</v>
      </c>
      <c r="H366" s="20"/>
      <c r="I366" s="20" t="str">
        <f>VLOOKUP($A366,[5]intl_freshman!$G$2:$O$144,3,FALSE)</f>
        <v>SelectList</v>
      </c>
      <c r="J366" s="20" t="str">
        <f>VLOOKUP($A366,[5]intl_freshman!$G$2:$O$144,1,FALSE)</f>
        <v>application_rep_type_of_phone</v>
      </c>
      <c r="K366" s="20" t="e">
        <v>#N/A</v>
      </c>
      <c r="L366" s="20" t="str">
        <f>VLOOKUP($A366,[5]intl_freshman!$G$2:$O$144,2,FALSE)</f>
        <v>Application Representative Phone Type</v>
      </c>
      <c r="M366" s="20" t="e">
        <v>#N/A</v>
      </c>
      <c r="N366" s="20">
        <f>VLOOKUP($A366,[5]intl_freshman!$G$2:$O$144,5,FALSE)</f>
        <v>0</v>
      </c>
      <c r="O366" s="20" t="e">
        <v>#N/A</v>
      </c>
      <c r="P366" s="19"/>
      <c r="Q366" s="20"/>
      <c r="R366" s="20" t="str">
        <f>VLOOKUP($A366,[5]intl_freshman!$G$2:$O$144,6,FALSE)</f>
        <v>required_if:application_rep_phone</v>
      </c>
      <c r="S366" s="90" t="s">
        <v>38</v>
      </c>
      <c r="T366" s="90" t="str">
        <f t="shared" si="40"/>
        <v>No</v>
      </c>
      <c r="U366" s="90" t="str">
        <f t="shared" si="41"/>
        <v>Yes</v>
      </c>
      <c r="V366" s="90" t="str">
        <f t="shared" si="42"/>
        <v>No</v>
      </c>
    </row>
    <row r="367" spans="1:22" ht="15.75">
      <c r="A367" s="20" t="s">
        <v>1623</v>
      </c>
      <c r="B367" s="20" t="s">
        <v>546</v>
      </c>
      <c r="C367" s="20" t="s">
        <v>1200</v>
      </c>
      <c r="D367" s="19" t="s">
        <v>1201</v>
      </c>
      <c r="E367" s="19" t="s">
        <v>385</v>
      </c>
      <c r="F367" s="20" t="s">
        <v>390</v>
      </c>
      <c r="G367" s="20" t="s">
        <v>38</v>
      </c>
      <c r="H367" s="20"/>
      <c r="I367" s="20" t="str">
        <f>VLOOKUP($A367,[5]intl_freshman!$G$2:$O$144,3,FALSE)</f>
        <v>ActionTable</v>
      </c>
      <c r="J367" s="20" t="str">
        <f>VLOOKUP($A367,[5]intl_freshman!$G$2:$O$144,1,FALSE)</f>
        <v>intl_children.json</v>
      </c>
      <c r="K367" s="20" t="e">
        <v>#N/A</v>
      </c>
      <c r="L367" s="20" t="str">
        <f>VLOOKUP($A367,[5]intl_freshman!$G$2:$O$144,2,FALSE)</f>
        <v>Children</v>
      </c>
      <c r="M367" s="20" t="e">
        <v>#N/A</v>
      </c>
      <c r="N367" s="20" t="str">
        <f>VLOOKUP($A367,[5]intl_freshman!$G$2:$O$144,5,FALSE)</f>
        <v>application</v>
      </c>
      <c r="O367" s="20" t="e">
        <v>#N/A</v>
      </c>
      <c r="P367" s="19"/>
      <c r="Q367" s="20"/>
      <c r="R367" s="20" t="str">
        <f>VLOOKUP($A367,[5]intl_freshman!$G$2:$O$144,6,FALSE)</f>
        <v>addChild</v>
      </c>
      <c r="S367" s="90" t="s">
        <v>38</v>
      </c>
      <c r="T367" s="90" t="str">
        <f t="shared" si="40"/>
        <v>No</v>
      </c>
      <c r="U367" s="90" t="str">
        <f t="shared" si="41"/>
        <v>Yes</v>
      </c>
      <c r="V367" s="90" t="str">
        <f t="shared" si="42"/>
        <v>Yes</v>
      </c>
    </row>
    <row r="368" spans="1:22" ht="57.95" customHeight="1">
      <c r="A368" s="20" t="s">
        <v>1624</v>
      </c>
      <c r="B368" s="20" t="s">
        <v>546</v>
      </c>
      <c r="C368" s="20" t="s">
        <v>1200</v>
      </c>
      <c r="D368" s="19" t="s">
        <v>1625</v>
      </c>
      <c r="E368" s="19" t="s">
        <v>1626</v>
      </c>
      <c r="F368" s="20" t="s">
        <v>379</v>
      </c>
      <c r="G368" s="20" t="s">
        <v>38</v>
      </c>
      <c r="H368" s="20"/>
      <c r="I368" s="20" t="s">
        <v>379</v>
      </c>
      <c r="J368" s="20" t="s">
        <v>1624</v>
      </c>
      <c r="K368" s="20" t="e">
        <v>#N/A</v>
      </c>
      <c r="L368" s="20" t="s">
        <v>1627</v>
      </c>
      <c r="M368" s="20" t="e">
        <v>#N/A</v>
      </c>
      <c r="N368" s="20">
        <v>1</v>
      </c>
      <c r="O368" s="20" t="e">
        <v>#N/A</v>
      </c>
      <c r="P368" s="19" t="s">
        <v>1628</v>
      </c>
      <c r="Q368" s="19" t="s">
        <v>1629</v>
      </c>
      <c r="R368" s="19" t="s">
        <v>1626</v>
      </c>
      <c r="S368" s="90" t="s">
        <v>38</v>
      </c>
      <c r="T368" s="90" t="str">
        <f t="shared" si="40"/>
        <v>No</v>
      </c>
      <c r="U368" s="90" t="str">
        <f t="shared" si="41"/>
        <v>No</v>
      </c>
      <c r="V368" s="90" t="str">
        <f t="shared" si="42"/>
        <v>No</v>
      </c>
    </row>
    <row r="369" spans="1:22" ht="61.5" customHeight="1">
      <c r="A369" s="20" t="s">
        <v>1630</v>
      </c>
      <c r="B369" s="20" t="s">
        <v>546</v>
      </c>
      <c r="C369" s="20" t="s">
        <v>1200</v>
      </c>
      <c r="D369" s="19" t="s">
        <v>1631</v>
      </c>
      <c r="E369" s="19" t="s">
        <v>1632</v>
      </c>
      <c r="F369" s="20" t="s">
        <v>379</v>
      </c>
      <c r="G369" s="20" t="s">
        <v>38</v>
      </c>
      <c r="H369" s="20"/>
      <c r="I369" s="20" t="s">
        <v>379</v>
      </c>
      <c r="J369" s="20" t="s">
        <v>1630</v>
      </c>
      <c r="K369" s="20" t="e">
        <v>#N/A</v>
      </c>
      <c r="L369" s="20" t="s">
        <v>1633</v>
      </c>
      <c r="M369" s="20" t="e">
        <v>#N/A</v>
      </c>
      <c r="N369" s="20">
        <v>1</v>
      </c>
      <c r="O369" s="20" t="e">
        <v>#N/A</v>
      </c>
      <c r="P369" s="19" t="s">
        <v>1634</v>
      </c>
      <c r="Q369" s="19" t="s">
        <v>1635</v>
      </c>
      <c r="R369" s="19" t="s">
        <v>1632</v>
      </c>
      <c r="S369" s="90" t="s">
        <v>38</v>
      </c>
      <c r="T369" s="90" t="str">
        <f t="shared" si="40"/>
        <v>No</v>
      </c>
      <c r="U369" s="90" t="str">
        <f t="shared" si="41"/>
        <v>No</v>
      </c>
      <c r="V369" s="90" t="str">
        <f t="shared" si="42"/>
        <v>No</v>
      </c>
    </row>
    <row r="370" spans="1:22" ht="49.5" customHeight="1">
      <c r="A370" s="20" t="s">
        <v>1636</v>
      </c>
      <c r="B370" s="20" t="s">
        <v>546</v>
      </c>
      <c r="C370" s="20" t="s">
        <v>1200</v>
      </c>
      <c r="D370" s="19" t="s">
        <v>1637</v>
      </c>
      <c r="E370" s="19" t="s">
        <v>385</v>
      </c>
      <c r="F370" s="20" t="s">
        <v>379</v>
      </c>
      <c r="G370" s="20" t="s">
        <v>38</v>
      </c>
      <c r="H370" s="20"/>
      <c r="I370" s="20" t="s">
        <v>379</v>
      </c>
      <c r="J370" s="20" t="s">
        <v>1636</v>
      </c>
      <c r="K370" s="20" t="e">
        <v>#N/A</v>
      </c>
      <c r="L370" s="20" t="s">
        <v>1638</v>
      </c>
      <c r="M370" s="20" t="e">
        <v>#N/A</v>
      </c>
      <c r="N370" s="20">
        <v>1</v>
      </c>
      <c r="O370" s="20" t="e">
        <v>#N/A</v>
      </c>
      <c r="P370" s="19" t="s">
        <v>1639</v>
      </c>
      <c r="Q370" s="19"/>
      <c r="R370" s="19"/>
      <c r="S370" s="90" t="s">
        <v>38</v>
      </c>
      <c r="T370" s="90" t="str">
        <f t="shared" si="40"/>
        <v>No</v>
      </c>
      <c r="U370" s="90" t="str">
        <f t="shared" si="41"/>
        <v>Yes</v>
      </c>
      <c r="V370" s="90" t="str">
        <f t="shared" si="42"/>
        <v>No</v>
      </c>
    </row>
    <row r="371" spans="1:22" ht="30">
      <c r="A371" s="20" t="s">
        <v>1640</v>
      </c>
      <c r="B371" s="20" t="s">
        <v>546</v>
      </c>
      <c r="C371" s="20" t="s">
        <v>1200</v>
      </c>
      <c r="D371" s="19" t="s">
        <v>1641</v>
      </c>
      <c r="E371" s="19" t="s">
        <v>1642</v>
      </c>
      <c r="F371" s="20" t="s">
        <v>379</v>
      </c>
      <c r="G371" s="20" t="s">
        <v>38</v>
      </c>
      <c r="H371" s="20"/>
      <c r="I371" s="20" t="s">
        <v>470</v>
      </c>
      <c r="J371" s="20" t="s">
        <v>1640</v>
      </c>
      <c r="K371" s="20" t="e">
        <v>#N/A</v>
      </c>
      <c r="L371" s="20" t="s">
        <v>1643</v>
      </c>
      <c r="M371" s="20" t="e">
        <v>#N/A</v>
      </c>
      <c r="N371" s="20">
        <v>1</v>
      </c>
      <c r="O371" s="20" t="e">
        <v>#N/A</v>
      </c>
      <c r="P371" s="19"/>
      <c r="Q371" s="19" t="s">
        <v>1644</v>
      </c>
      <c r="R371" s="19" t="s">
        <v>1642</v>
      </c>
      <c r="S371" s="90" t="s">
        <v>38</v>
      </c>
      <c r="T371" s="90" t="str">
        <f t="shared" si="40"/>
        <v>No</v>
      </c>
      <c r="U371" s="90" t="str">
        <f t="shared" si="41"/>
        <v>No</v>
      </c>
      <c r="V371" s="90" t="str">
        <f t="shared" si="42"/>
        <v>Yes</v>
      </c>
    </row>
    <row r="372" spans="1:22" ht="15.75">
      <c r="A372" s="20" t="s">
        <v>1645</v>
      </c>
      <c r="B372" s="20" t="s">
        <v>546</v>
      </c>
      <c r="C372" s="20" t="s">
        <v>1200</v>
      </c>
      <c r="D372" s="19" t="s">
        <v>1646</v>
      </c>
      <c r="E372" s="19" t="s">
        <v>1647</v>
      </c>
      <c r="F372" s="20" t="s">
        <v>469</v>
      </c>
      <c r="G372" s="20" t="s">
        <v>38</v>
      </c>
      <c r="H372" s="20"/>
      <c r="I372" s="20" t="s">
        <v>379</v>
      </c>
      <c r="J372" s="20" t="s">
        <v>1645</v>
      </c>
      <c r="K372" s="20" t="e">
        <v>#N/A</v>
      </c>
      <c r="L372" s="20" t="s">
        <v>1648</v>
      </c>
      <c r="M372" s="20" t="e">
        <v>#N/A</v>
      </c>
      <c r="N372" s="20">
        <v>1</v>
      </c>
      <c r="O372" s="20" t="e">
        <v>#N/A</v>
      </c>
      <c r="P372" s="19"/>
      <c r="Q372" s="19"/>
      <c r="R372" s="19" t="s">
        <v>1647</v>
      </c>
      <c r="S372" s="90" t="s">
        <v>38</v>
      </c>
      <c r="T372" s="90" t="str">
        <f t="shared" si="40"/>
        <v>No</v>
      </c>
      <c r="U372" s="90" t="str">
        <f t="shared" si="41"/>
        <v>No</v>
      </c>
      <c r="V372" s="90" t="str">
        <f t="shared" si="42"/>
        <v>Yes</v>
      </c>
    </row>
    <row r="373" spans="1:22" ht="15.75">
      <c r="A373" s="82" t="s">
        <v>1649</v>
      </c>
      <c r="B373" s="20" t="s">
        <v>546</v>
      </c>
      <c r="C373" s="20" t="s">
        <v>1200</v>
      </c>
      <c r="D373" s="19" t="s">
        <v>1650</v>
      </c>
      <c r="E373" s="19" t="s">
        <v>1651</v>
      </c>
      <c r="F373" s="20" t="s">
        <v>387</v>
      </c>
      <c r="G373" s="20" t="s">
        <v>38</v>
      </c>
      <c r="H373" s="20"/>
      <c r="I373" s="20" t="s">
        <v>387</v>
      </c>
      <c r="J373" s="20" t="s">
        <v>1649</v>
      </c>
      <c r="K373" s="20" t="e">
        <v>#N/A</v>
      </c>
      <c r="L373" s="20" t="s">
        <v>1652</v>
      </c>
      <c r="M373" s="20" t="e">
        <v>#N/A</v>
      </c>
      <c r="N373" s="20" t="e">
        <v>#N/A</v>
      </c>
      <c r="O373" s="20" t="e">
        <v>#N/A</v>
      </c>
      <c r="P373" s="19"/>
      <c r="Q373" s="19"/>
      <c r="R373" s="19" t="s">
        <v>1651</v>
      </c>
      <c r="S373" s="90" t="s">
        <v>38</v>
      </c>
      <c r="T373" s="90" t="str">
        <f t="shared" si="40"/>
        <v>No</v>
      </c>
      <c r="U373" s="90" t="str">
        <f t="shared" si="41"/>
        <v>No</v>
      </c>
      <c r="V373" s="90" t="str">
        <f t="shared" si="42"/>
        <v>No</v>
      </c>
    </row>
    <row r="374" spans="1:22" ht="30">
      <c r="A374" s="23" t="s">
        <v>1653</v>
      </c>
      <c r="B374" s="20" t="s">
        <v>546</v>
      </c>
      <c r="C374" s="20" t="s">
        <v>1200</v>
      </c>
      <c r="D374" s="19" t="s">
        <v>1654</v>
      </c>
      <c r="E374" s="19" t="s">
        <v>1655</v>
      </c>
      <c r="F374" s="20" t="s">
        <v>387</v>
      </c>
      <c r="G374" s="20" t="s">
        <v>38</v>
      </c>
      <c r="H374" s="20"/>
      <c r="I374" s="20" t="s">
        <v>387</v>
      </c>
      <c r="J374" s="20" t="s">
        <v>1653</v>
      </c>
      <c r="K374" s="20" t="e">
        <v>#N/A</v>
      </c>
      <c r="L374" s="20" t="s">
        <v>1656</v>
      </c>
      <c r="M374" s="20" t="e">
        <v>#N/A</v>
      </c>
      <c r="N374" s="20" t="e">
        <v>#N/A</v>
      </c>
      <c r="O374" s="20" t="e">
        <v>#N/A</v>
      </c>
      <c r="P374" s="19"/>
      <c r="Q374" s="19"/>
      <c r="R374" s="19" t="s">
        <v>1655</v>
      </c>
      <c r="S374" s="90" t="s">
        <v>38</v>
      </c>
      <c r="T374" s="90" t="str">
        <f t="shared" si="40"/>
        <v>No</v>
      </c>
      <c r="U374" s="90" t="str">
        <f t="shared" si="41"/>
        <v>No</v>
      </c>
      <c r="V374" s="90" t="str">
        <f t="shared" si="42"/>
        <v>No</v>
      </c>
    </row>
    <row r="375" spans="1:22" ht="30">
      <c r="A375" s="20" t="s">
        <v>1657</v>
      </c>
      <c r="B375" s="20" t="s">
        <v>546</v>
      </c>
      <c r="C375" s="20" t="s">
        <v>1200</v>
      </c>
      <c r="D375" s="19" t="s">
        <v>1658</v>
      </c>
      <c r="E375" s="19" t="s">
        <v>1659</v>
      </c>
      <c r="F375" s="20" t="s">
        <v>484</v>
      </c>
      <c r="G375" s="20" t="s">
        <v>38</v>
      </c>
      <c r="H375" s="20"/>
      <c r="I375" s="20" t="s">
        <v>484</v>
      </c>
      <c r="J375" s="20" t="s">
        <v>1657</v>
      </c>
      <c r="K375" s="20" t="e">
        <v>#N/A</v>
      </c>
      <c r="L375" s="20" t="s">
        <v>1660</v>
      </c>
      <c r="M375" s="20" t="e">
        <v>#N/A</v>
      </c>
      <c r="N375" s="20">
        <v>1</v>
      </c>
      <c r="O375" s="20" t="e">
        <v>#N/A</v>
      </c>
      <c r="P375" s="19" t="s">
        <v>1661</v>
      </c>
      <c r="Q375" s="19"/>
      <c r="R375" s="19" t="s">
        <v>1659</v>
      </c>
      <c r="S375" s="90" t="s">
        <v>38</v>
      </c>
      <c r="T375" s="90" t="str">
        <f t="shared" si="40"/>
        <v>No</v>
      </c>
      <c r="U375" s="90" t="str">
        <f t="shared" si="41"/>
        <v>No</v>
      </c>
      <c r="V375" s="90" t="str">
        <f t="shared" si="42"/>
        <v>No</v>
      </c>
    </row>
    <row r="376" spans="1:22" ht="44.45" customHeight="1">
      <c r="A376" s="20" t="s">
        <v>1662</v>
      </c>
      <c r="B376" s="20" t="s">
        <v>546</v>
      </c>
      <c r="C376" s="20" t="s">
        <v>1200</v>
      </c>
      <c r="D376" s="19" t="s">
        <v>1663</v>
      </c>
      <c r="E376" s="19" t="s">
        <v>1664</v>
      </c>
      <c r="F376" s="20" t="s">
        <v>379</v>
      </c>
      <c r="G376" s="20" t="s">
        <v>38</v>
      </c>
      <c r="H376" s="20"/>
      <c r="I376" s="20" t="s">
        <v>379</v>
      </c>
      <c r="J376" s="20" t="s">
        <v>1662</v>
      </c>
      <c r="K376" s="20" t="e">
        <v>#N/A</v>
      </c>
      <c r="L376" s="20" t="s">
        <v>1665</v>
      </c>
      <c r="M376" s="20" t="e">
        <v>#N/A</v>
      </c>
      <c r="N376" s="20">
        <v>1</v>
      </c>
      <c r="O376" s="20" t="e">
        <v>#N/A</v>
      </c>
      <c r="P376" s="19" t="s">
        <v>1628</v>
      </c>
      <c r="Q376" s="19" t="s">
        <v>1629</v>
      </c>
      <c r="R376" s="19" t="s">
        <v>1664</v>
      </c>
      <c r="S376" s="90" t="s">
        <v>38</v>
      </c>
      <c r="T376" s="90" t="str">
        <f t="shared" si="40"/>
        <v>No</v>
      </c>
      <c r="U376" s="90" t="str">
        <f t="shared" si="41"/>
        <v>No</v>
      </c>
      <c r="V376" s="90" t="str">
        <f t="shared" si="42"/>
        <v>No</v>
      </c>
    </row>
    <row r="377" spans="1:22" ht="40.5" customHeight="1">
      <c r="A377" s="20" t="s">
        <v>1666</v>
      </c>
      <c r="B377" s="20" t="s">
        <v>546</v>
      </c>
      <c r="C377" s="20" t="s">
        <v>1200</v>
      </c>
      <c r="D377" s="19" t="s">
        <v>1667</v>
      </c>
      <c r="E377" s="19" t="s">
        <v>1668</v>
      </c>
      <c r="F377" s="20" t="s">
        <v>379</v>
      </c>
      <c r="G377" s="20" t="s">
        <v>38</v>
      </c>
      <c r="H377" s="20"/>
      <c r="I377" s="20" t="s">
        <v>379</v>
      </c>
      <c r="J377" s="20" t="s">
        <v>1666</v>
      </c>
      <c r="K377" s="20" t="e">
        <v>#N/A</v>
      </c>
      <c r="L377" s="20" t="s">
        <v>1669</v>
      </c>
      <c r="M377" s="20" t="e">
        <v>#N/A</v>
      </c>
      <c r="N377" s="20">
        <v>1</v>
      </c>
      <c r="O377" s="20" t="e">
        <v>#N/A</v>
      </c>
      <c r="P377" s="19" t="s">
        <v>1634</v>
      </c>
      <c r="Q377" s="19" t="s">
        <v>1635</v>
      </c>
      <c r="R377" s="19" t="s">
        <v>1668</v>
      </c>
      <c r="S377" s="90" t="s">
        <v>38</v>
      </c>
      <c r="T377" s="90" t="str">
        <f t="shared" si="40"/>
        <v>No</v>
      </c>
      <c r="U377" s="90" t="str">
        <f t="shared" si="41"/>
        <v>No</v>
      </c>
      <c r="V377" s="90" t="str">
        <f t="shared" si="42"/>
        <v>No</v>
      </c>
    </row>
    <row r="378" spans="1:22" ht="41.1" customHeight="1">
      <c r="A378" s="20" t="s">
        <v>1670</v>
      </c>
      <c r="B378" s="20" t="s">
        <v>546</v>
      </c>
      <c r="C378" s="20" t="s">
        <v>1200</v>
      </c>
      <c r="D378" s="19" t="s">
        <v>1671</v>
      </c>
      <c r="E378" s="19" t="s">
        <v>385</v>
      </c>
      <c r="F378" s="20" t="s">
        <v>379</v>
      </c>
      <c r="G378" s="20" t="s">
        <v>38</v>
      </c>
      <c r="H378" s="20"/>
      <c r="I378" s="20" t="s">
        <v>379</v>
      </c>
      <c r="J378" s="20" t="s">
        <v>1670</v>
      </c>
      <c r="K378" s="20" t="e">
        <v>#N/A</v>
      </c>
      <c r="L378" s="20" t="s">
        <v>1672</v>
      </c>
      <c r="M378" s="20" t="e">
        <v>#N/A</v>
      </c>
      <c r="N378" s="20">
        <v>1</v>
      </c>
      <c r="O378" s="20" t="e">
        <v>#N/A</v>
      </c>
      <c r="P378" s="19" t="s">
        <v>1639</v>
      </c>
      <c r="Q378" s="19"/>
      <c r="R378" s="19"/>
      <c r="S378" s="90" t="s">
        <v>38</v>
      </c>
      <c r="T378" s="90" t="str">
        <f t="shared" si="40"/>
        <v>No</v>
      </c>
      <c r="U378" s="90" t="str">
        <f t="shared" si="41"/>
        <v>Yes</v>
      </c>
      <c r="V378" s="90" t="str">
        <f t="shared" si="42"/>
        <v>No</v>
      </c>
    </row>
    <row r="379" spans="1:22" ht="30">
      <c r="A379" s="20" t="s">
        <v>1673</v>
      </c>
      <c r="B379" s="20" t="s">
        <v>546</v>
      </c>
      <c r="C379" s="20" t="s">
        <v>1200</v>
      </c>
      <c r="D379" s="19" t="s">
        <v>1674</v>
      </c>
      <c r="E379" s="19" t="s">
        <v>1642</v>
      </c>
      <c r="F379" s="20" t="s">
        <v>379</v>
      </c>
      <c r="G379" s="20" t="s">
        <v>38</v>
      </c>
      <c r="H379" s="20"/>
      <c r="I379" s="20" t="s">
        <v>470</v>
      </c>
      <c r="J379" s="20" t="s">
        <v>1673</v>
      </c>
      <c r="K379" s="20" t="e">
        <v>#N/A</v>
      </c>
      <c r="L379" s="20" t="s">
        <v>1675</v>
      </c>
      <c r="M379" s="20" t="e">
        <v>#N/A</v>
      </c>
      <c r="N379" s="20"/>
      <c r="O379" s="20" t="e">
        <v>#N/A</v>
      </c>
      <c r="P379" s="19"/>
      <c r="Q379" s="19" t="s">
        <v>1644</v>
      </c>
      <c r="R379" s="19" t="s">
        <v>1642</v>
      </c>
      <c r="S379" s="90" t="s">
        <v>38</v>
      </c>
      <c r="T379" s="90" t="str">
        <f t="shared" si="40"/>
        <v>No</v>
      </c>
      <c r="U379" s="90" t="str">
        <f t="shared" si="41"/>
        <v>No</v>
      </c>
      <c r="V379" s="90" t="str">
        <f t="shared" si="42"/>
        <v>Yes</v>
      </c>
    </row>
    <row r="380" spans="1:22" ht="15.75">
      <c r="A380" s="20" t="s">
        <v>1676</v>
      </c>
      <c r="B380" s="20" t="s">
        <v>546</v>
      </c>
      <c r="C380" s="20" t="s">
        <v>1200</v>
      </c>
      <c r="D380" s="19" t="s">
        <v>1677</v>
      </c>
      <c r="E380" s="19" t="s">
        <v>1678</v>
      </c>
      <c r="F380" s="20" t="s">
        <v>469</v>
      </c>
      <c r="G380" s="20" t="s">
        <v>38</v>
      </c>
      <c r="H380" s="20"/>
      <c r="I380" s="20" t="s">
        <v>379</v>
      </c>
      <c r="J380" s="20" t="s">
        <v>1676</v>
      </c>
      <c r="K380" s="20" t="e">
        <v>#N/A</v>
      </c>
      <c r="L380" s="20" t="s">
        <v>1679</v>
      </c>
      <c r="M380" s="20" t="e">
        <v>#N/A</v>
      </c>
      <c r="N380" s="20">
        <v>1</v>
      </c>
      <c r="O380" s="20" t="e">
        <v>#N/A</v>
      </c>
      <c r="P380" s="19"/>
      <c r="Q380" s="19"/>
      <c r="R380" s="19" t="s">
        <v>1678</v>
      </c>
      <c r="S380" s="90" t="s">
        <v>38</v>
      </c>
      <c r="T380" s="90" t="str">
        <f t="shared" si="40"/>
        <v>No</v>
      </c>
      <c r="U380" s="90" t="str">
        <f t="shared" si="41"/>
        <v>No</v>
      </c>
      <c r="V380" s="90" t="str">
        <f t="shared" si="42"/>
        <v>Yes</v>
      </c>
    </row>
    <row r="381" spans="1:22" ht="15.75">
      <c r="A381" s="20" t="s">
        <v>1680</v>
      </c>
      <c r="B381" s="20" t="s">
        <v>546</v>
      </c>
      <c r="C381" s="20" t="s">
        <v>1200</v>
      </c>
      <c r="D381" s="19" t="s">
        <v>1681</v>
      </c>
      <c r="E381" s="19" t="s">
        <v>1682</v>
      </c>
      <c r="F381" s="20" t="s">
        <v>387</v>
      </c>
      <c r="G381" s="20" t="s">
        <v>38</v>
      </c>
      <c r="H381" s="20"/>
      <c r="I381" s="20" t="s">
        <v>387</v>
      </c>
      <c r="J381" s="20" t="s">
        <v>1680</v>
      </c>
      <c r="K381" s="20" t="e">
        <v>#N/A</v>
      </c>
      <c r="L381" s="20" t="s">
        <v>1683</v>
      </c>
      <c r="M381" s="20" t="e">
        <v>#N/A</v>
      </c>
      <c r="N381" s="20" t="e">
        <v>#N/A</v>
      </c>
      <c r="O381" s="20" t="e">
        <v>#N/A</v>
      </c>
      <c r="P381" s="19"/>
      <c r="Q381" s="19"/>
      <c r="R381" s="19" t="s">
        <v>1682</v>
      </c>
      <c r="S381" s="90" t="s">
        <v>38</v>
      </c>
      <c r="T381" s="90" t="str">
        <f t="shared" si="40"/>
        <v>No</v>
      </c>
      <c r="U381" s="90" t="str">
        <f t="shared" si="41"/>
        <v>No</v>
      </c>
      <c r="V381" s="90" t="str">
        <f t="shared" si="42"/>
        <v>No</v>
      </c>
    </row>
    <row r="382" spans="1:22" ht="30">
      <c r="A382" s="20" t="s">
        <v>1684</v>
      </c>
      <c r="B382" s="20" t="s">
        <v>546</v>
      </c>
      <c r="C382" s="20" t="s">
        <v>1200</v>
      </c>
      <c r="D382" s="19" t="s">
        <v>1685</v>
      </c>
      <c r="E382" s="19" t="s">
        <v>1655</v>
      </c>
      <c r="F382" s="20" t="s">
        <v>387</v>
      </c>
      <c r="G382" s="20" t="s">
        <v>38</v>
      </c>
      <c r="H382" s="20"/>
      <c r="I382" s="20" t="s">
        <v>387</v>
      </c>
      <c r="J382" s="20" t="s">
        <v>1684</v>
      </c>
      <c r="K382" s="20" t="e">
        <v>#N/A</v>
      </c>
      <c r="L382" s="20" t="s">
        <v>1686</v>
      </c>
      <c r="M382" s="20" t="e">
        <v>#N/A</v>
      </c>
      <c r="N382" s="20" t="e">
        <v>#N/A</v>
      </c>
      <c r="O382" s="20" t="e">
        <v>#N/A</v>
      </c>
      <c r="P382" s="19"/>
      <c r="Q382" s="19"/>
      <c r="R382" s="19" t="s">
        <v>1655</v>
      </c>
      <c r="S382" s="90" t="s">
        <v>38</v>
      </c>
      <c r="T382" s="90" t="str">
        <f t="shared" si="40"/>
        <v>No</v>
      </c>
      <c r="U382" s="90" t="str">
        <f t="shared" si="41"/>
        <v>No</v>
      </c>
      <c r="V382" s="90" t="str">
        <f t="shared" si="42"/>
        <v>No</v>
      </c>
    </row>
    <row r="383" spans="1:22" ht="30">
      <c r="A383" s="20" t="s">
        <v>1687</v>
      </c>
      <c r="B383" s="20" t="s">
        <v>546</v>
      </c>
      <c r="C383" s="20" t="s">
        <v>1200</v>
      </c>
      <c r="D383" s="19" t="s">
        <v>1688</v>
      </c>
      <c r="E383" s="19" t="s">
        <v>1659</v>
      </c>
      <c r="F383" s="20" t="s">
        <v>484</v>
      </c>
      <c r="G383" s="20" t="s">
        <v>38</v>
      </c>
      <c r="H383" s="20"/>
      <c r="I383" s="20" t="s">
        <v>484</v>
      </c>
      <c r="J383" s="20" t="s">
        <v>1687</v>
      </c>
      <c r="K383" s="20" t="e">
        <v>#N/A</v>
      </c>
      <c r="L383" s="20" t="s">
        <v>1689</v>
      </c>
      <c r="M383" s="20" t="e">
        <v>#N/A</v>
      </c>
      <c r="N383" s="20">
        <v>1</v>
      </c>
      <c r="O383" s="20" t="e">
        <v>#N/A</v>
      </c>
      <c r="P383" s="19" t="s">
        <v>1661</v>
      </c>
      <c r="Q383" s="19"/>
      <c r="R383" s="19" t="s">
        <v>1659</v>
      </c>
      <c r="S383" s="90" t="s">
        <v>38</v>
      </c>
      <c r="T383" s="90" t="str">
        <f t="shared" si="40"/>
        <v>No</v>
      </c>
      <c r="U383" s="90" t="str">
        <f t="shared" si="41"/>
        <v>No</v>
      </c>
      <c r="V383" s="90" t="str">
        <f t="shared" si="42"/>
        <v>No</v>
      </c>
    </row>
    <row r="384" spans="1:22" ht="15.75">
      <c r="A384" s="20" t="s">
        <v>1202</v>
      </c>
      <c r="B384" s="20" t="s">
        <v>546</v>
      </c>
      <c r="C384" s="20" t="s">
        <v>1200</v>
      </c>
      <c r="D384" s="19" t="s">
        <v>1203</v>
      </c>
      <c r="E384" s="19" t="s">
        <v>385</v>
      </c>
      <c r="F384" s="20" t="s">
        <v>484</v>
      </c>
      <c r="G384" s="20" t="s">
        <v>38</v>
      </c>
      <c r="H384" s="20"/>
      <c r="I384" s="20" t="str">
        <f>VLOOKUP($A384,[5]intl_freshman!$G$2:$O$144,3,FALSE)</f>
        <v>Radio</v>
      </c>
      <c r="J384" s="20" t="str">
        <f>VLOOKUP($A384,[5]intl_freshman!$G$2:$O$144,1,FALSE)</f>
        <v>marital_stat</v>
      </c>
      <c r="K384" s="20" t="e">
        <v>#N/A</v>
      </c>
      <c r="L384" s="20" t="str">
        <f>VLOOKUP($A384,[5]intl_freshman!$G$2:$O$144,2,FALSE)</f>
        <v>What is your marital status?</v>
      </c>
      <c r="M384" s="20" t="e">
        <v>#N/A</v>
      </c>
      <c r="N384" s="20">
        <f>VLOOKUP($A384,[5]intl_freshman!$G$2:$O$144,5,FALSE)</f>
        <v>0</v>
      </c>
      <c r="O384" s="20" t="e">
        <v>#N/A</v>
      </c>
      <c r="P384" s="19"/>
      <c r="Q384" s="20"/>
      <c r="R384" s="20">
        <f>VLOOKUP($A384,[5]intl_freshman!$G$2:$O$144,6,FALSE)</f>
        <v>0</v>
      </c>
      <c r="S384" s="90" t="s">
        <v>38</v>
      </c>
      <c r="T384" s="90" t="str">
        <f t="shared" si="40"/>
        <v>No</v>
      </c>
      <c r="U384" s="90" t="str">
        <f t="shared" si="41"/>
        <v>Yes</v>
      </c>
      <c r="V384" s="90" t="str">
        <f t="shared" si="42"/>
        <v>No</v>
      </c>
    </row>
    <row r="385" spans="1:22" ht="15.75">
      <c r="A385" s="20" t="s">
        <v>1204</v>
      </c>
      <c r="B385" s="20" t="s">
        <v>546</v>
      </c>
      <c r="C385" s="20" t="s">
        <v>1200</v>
      </c>
      <c r="D385" s="19" t="s">
        <v>1205</v>
      </c>
      <c r="E385" s="19" t="s">
        <v>1206</v>
      </c>
      <c r="F385" s="20" t="s">
        <v>379</v>
      </c>
      <c r="G385" s="20" t="s">
        <v>38</v>
      </c>
      <c r="H385" s="20"/>
      <c r="I385" s="20" t="str">
        <f>VLOOKUP($A385,[5]intl_freshman!$G$2:$O$144,3,FALSE)</f>
        <v>TextInput</v>
      </c>
      <c r="J385" s="20" t="str">
        <f>VLOOKUP($A385,[5]intl_freshman!$G$2:$O$144,1,FALSE)</f>
        <v>spouse_last_nm</v>
      </c>
      <c r="K385" s="20" t="e">
        <v>#N/A</v>
      </c>
      <c r="L385" s="20" t="str">
        <f>VLOOKUP($A385,[5]intl_freshman!$G$2:$O$144,2,FALSE)</f>
        <v>Spouse Full Legal Last/Family Name</v>
      </c>
      <c r="M385" s="20" t="e">
        <v>#N/A</v>
      </c>
      <c r="N385" s="20">
        <f>VLOOKUP($A385,[5]intl_freshman!$G$2:$O$144,5,FALSE)</f>
        <v>1</v>
      </c>
      <c r="O385" s="20" t="e">
        <v>#N/A</v>
      </c>
      <c r="P385" s="19"/>
      <c r="Q385" s="20"/>
      <c r="R385" s="20" t="str">
        <f>VLOOKUP($A385,[5]intl_freshman!$G$2:$O$144,6,FALSE)</f>
        <v>required_if:spouse_first_nm</v>
      </c>
      <c r="S385" s="90" t="s">
        <v>38</v>
      </c>
      <c r="T385" s="90" t="str">
        <f t="shared" si="40"/>
        <v>No</v>
      </c>
      <c r="U385" s="90" t="str">
        <f t="shared" si="41"/>
        <v>No</v>
      </c>
      <c r="V385" s="90" t="str">
        <f t="shared" si="42"/>
        <v>No</v>
      </c>
    </row>
    <row r="386" spans="1:22" ht="15.75">
      <c r="A386" s="20" t="s">
        <v>1210</v>
      </c>
      <c r="B386" s="20" t="s">
        <v>546</v>
      </c>
      <c r="C386" s="20" t="s">
        <v>1200</v>
      </c>
      <c r="D386" s="19" t="s">
        <v>1211</v>
      </c>
      <c r="E386" s="19" t="s">
        <v>1212</v>
      </c>
      <c r="F386" s="20" t="s">
        <v>379</v>
      </c>
      <c r="G386" s="20" t="s">
        <v>38</v>
      </c>
      <c r="H386" s="20"/>
      <c r="I386" s="20" t="str">
        <f>VLOOKUP($A386,[5]intl_freshman!$G$2:$O$144,3,FALSE)</f>
        <v>TextInput</v>
      </c>
      <c r="J386" s="20" t="str">
        <f>VLOOKUP($A386,[5]intl_freshman!$G$2:$O$144,1,FALSE)</f>
        <v>spouse_first_nm</v>
      </c>
      <c r="K386" s="20" t="e">
        <v>#N/A</v>
      </c>
      <c r="L386" s="20" t="str">
        <f>VLOOKUP($A386,[5]intl_freshman!$G$2:$O$144,2,FALSE)</f>
        <v>Spouse First/given Name</v>
      </c>
      <c r="M386" s="20" t="e">
        <v>#N/A</v>
      </c>
      <c r="N386" s="20">
        <f>VLOOKUP($A386,[5]intl_freshman!$G$2:$O$144,5,FALSE)</f>
        <v>0</v>
      </c>
      <c r="O386" s="20" t="e">
        <v>#N/A</v>
      </c>
      <c r="P386" s="19"/>
      <c r="Q386" s="20"/>
      <c r="R386" s="20" t="str">
        <f>VLOOKUP($A386,[5]intl_freshman!$G$2:$O$144,6,FALSE)</f>
        <v>required_if:spouse_last_nm</v>
      </c>
      <c r="S386" s="90" t="s">
        <v>38</v>
      </c>
      <c r="T386" s="90" t="str">
        <f t="shared" si="40"/>
        <v>No</v>
      </c>
      <c r="U386" s="90" t="str">
        <f t="shared" si="41"/>
        <v>No</v>
      </c>
      <c r="V386" s="90" t="str">
        <f t="shared" si="42"/>
        <v>No</v>
      </c>
    </row>
    <row r="387" spans="1:22" ht="15.75">
      <c r="A387" s="20" t="s">
        <v>1216</v>
      </c>
      <c r="B387" s="20" t="s">
        <v>546</v>
      </c>
      <c r="C387" s="20" t="s">
        <v>1200</v>
      </c>
      <c r="D387" s="19" t="s">
        <v>1217</v>
      </c>
      <c r="E387" s="19" t="s">
        <v>385</v>
      </c>
      <c r="F387" s="20" t="s">
        <v>379</v>
      </c>
      <c r="G387" s="20" t="s">
        <v>38</v>
      </c>
      <c r="H387" s="20"/>
      <c r="I387" s="20" t="str">
        <f>VLOOKUP($A387,[5]intl_freshman!$G$2:$O$144,3,FALSE)</f>
        <v>TextInput</v>
      </c>
      <c r="J387" s="20" t="str">
        <f>VLOOKUP($A387,[5]intl_freshman!$G$2:$O$144,1,FALSE)</f>
        <v>spouse_middle_nm</v>
      </c>
      <c r="K387" s="20" t="e">
        <v>#N/A</v>
      </c>
      <c r="L387" s="20" t="str">
        <f>VLOOKUP($A387,[5]intl_freshman!$G$2:$O$144,2,FALSE)</f>
        <v>Spouse Middle Name</v>
      </c>
      <c r="M387" s="20" t="e">
        <v>#N/A</v>
      </c>
      <c r="N387" s="20">
        <f>VLOOKUP($A387,[5]intl_freshman!$G$2:$O$144,5,FALSE)</f>
        <v>1</v>
      </c>
      <c r="O387" s="20" t="e">
        <v>#N/A</v>
      </c>
      <c r="P387" s="19"/>
      <c r="Q387" s="20"/>
      <c r="R387" s="20">
        <f>VLOOKUP($A387,[5]intl_freshman!$G$2:$O$144,6,FALSE)</f>
        <v>0</v>
      </c>
      <c r="S387" s="90" t="s">
        <v>38</v>
      </c>
      <c r="T387" s="90" t="str">
        <f t="shared" si="40"/>
        <v>No</v>
      </c>
      <c r="U387" s="90" t="str">
        <f t="shared" si="41"/>
        <v>Yes</v>
      </c>
      <c r="V387" s="90" t="str">
        <f t="shared" si="42"/>
        <v>No</v>
      </c>
    </row>
    <row r="388" spans="1:22" ht="15.75">
      <c r="A388" s="20" t="s">
        <v>1220</v>
      </c>
      <c r="B388" s="20" t="s">
        <v>546</v>
      </c>
      <c r="C388" s="20" t="s">
        <v>1200</v>
      </c>
      <c r="D388" s="19" t="s">
        <v>1221</v>
      </c>
      <c r="E388" s="19" t="s">
        <v>385</v>
      </c>
      <c r="F388" s="20" t="s">
        <v>470</v>
      </c>
      <c r="G388" s="20" t="s">
        <v>38</v>
      </c>
      <c r="H388" s="20"/>
      <c r="I388" s="20" t="str">
        <f>VLOOKUP($A388,[5]intl_freshman!$G$2:$O$144,3,FALSE)</f>
        <v>DobDate</v>
      </c>
      <c r="J388" s="20" t="str">
        <f>VLOOKUP($A388,[5]intl_freshman!$G$2:$O$144,1,FALSE)</f>
        <v>spouse_dob_date</v>
      </c>
      <c r="K388" s="20" t="e">
        <v>#N/A</v>
      </c>
      <c r="L388" s="20" t="str">
        <f>VLOOKUP($A388,[5]intl_freshman!$G$2:$O$144,2,FALSE)</f>
        <v>Spouse Date of Birth</v>
      </c>
      <c r="M388" s="20" t="e">
        <v>#N/A</v>
      </c>
      <c r="N388" s="20">
        <f>VLOOKUP($A388,[5]intl_freshman!$G$2:$O$144,5,FALSE)</f>
        <v>0</v>
      </c>
      <c r="O388" s="20" t="e">
        <v>#N/A</v>
      </c>
      <c r="P388" s="19"/>
      <c r="Q388" s="20"/>
      <c r="R388" s="20">
        <f>VLOOKUP($A388,[5]intl_freshman!$G$2:$O$144,6,FALSE)</f>
        <v>0</v>
      </c>
      <c r="S388" s="90" t="s">
        <v>38</v>
      </c>
      <c r="T388" s="90" t="str">
        <f t="shared" si="40"/>
        <v>No</v>
      </c>
      <c r="U388" s="90" t="str">
        <f t="shared" si="41"/>
        <v>Yes</v>
      </c>
      <c r="V388" s="90" t="str">
        <f t="shared" si="42"/>
        <v>No</v>
      </c>
    </row>
    <row r="389" spans="1:22" ht="15.75">
      <c r="A389" s="20" t="s">
        <v>1225</v>
      </c>
      <c r="B389" s="20" t="s">
        <v>546</v>
      </c>
      <c r="C389" s="20" t="s">
        <v>1200</v>
      </c>
      <c r="D389" s="19" t="s">
        <v>1226</v>
      </c>
      <c r="E389" s="19" t="s">
        <v>1227</v>
      </c>
      <c r="F389" s="20" t="s">
        <v>379</v>
      </c>
      <c r="G389" s="20" t="s">
        <v>38</v>
      </c>
      <c r="H389" s="20"/>
      <c r="I389" s="20" t="str">
        <f>VLOOKUP($A389,[5]intl_freshman!$G$2:$O$144,3,FALSE)</f>
        <v>TextInput</v>
      </c>
      <c r="J389" s="20" t="str">
        <f>VLOOKUP($A389,[5]intl_freshman!$G$2:$O$144,1,FALSE)</f>
        <v>spouse_city_of_birth</v>
      </c>
      <c r="K389" s="20" t="e">
        <v>#N/A</v>
      </c>
      <c r="L389" s="20" t="str">
        <f>VLOOKUP($A389,[5]intl_freshman!$G$2:$O$144,2,FALSE)</f>
        <v>Spouse City of Birth</v>
      </c>
      <c r="M389" s="20" t="e">
        <v>#N/A</v>
      </c>
      <c r="N389" s="20">
        <f>VLOOKUP($A389,[5]intl_freshman!$G$2:$O$144,5,FALSE)</f>
        <v>1</v>
      </c>
      <c r="O389" s="20" t="e">
        <v>#N/A</v>
      </c>
      <c r="P389" s="19"/>
      <c r="Q389" s="20"/>
      <c r="R389" s="20" t="str">
        <f>VLOOKUP($A389,[5]intl_freshman!$G$2:$O$144,6,FALSE)</f>
        <v>required_if:spouse_dob_date</v>
      </c>
      <c r="S389" s="90" t="s">
        <v>38</v>
      </c>
      <c r="T389" s="90" t="str">
        <f t="shared" si="40"/>
        <v>No</v>
      </c>
      <c r="U389" s="90" t="str">
        <f t="shared" si="41"/>
        <v>No</v>
      </c>
      <c r="V389" s="90" t="str">
        <f t="shared" si="42"/>
        <v>No</v>
      </c>
    </row>
    <row r="390" spans="1:22" ht="15.75">
      <c r="A390" s="20" t="s">
        <v>1229</v>
      </c>
      <c r="B390" s="20" t="s">
        <v>546</v>
      </c>
      <c r="C390" s="20" t="s">
        <v>1200</v>
      </c>
      <c r="D390" s="19" t="s">
        <v>1230</v>
      </c>
      <c r="E390" s="19" t="s">
        <v>1231</v>
      </c>
      <c r="F390" s="20" t="s">
        <v>387</v>
      </c>
      <c r="G390" s="20" t="s">
        <v>38</v>
      </c>
      <c r="H390" s="20"/>
      <c r="I390" s="20" t="str">
        <f>VLOOKUP($A390,[5]intl_freshman!$G$2:$O$144,3,FALSE)</f>
        <v>SelectList</v>
      </c>
      <c r="J390" s="20" t="str">
        <f>VLOOKUP($A390,[5]intl_freshman!$G$2:$O$144,1,FALSE)</f>
        <v>spouse_country_of_birth_name</v>
      </c>
      <c r="K390" s="20" t="e">
        <v>#N/A</v>
      </c>
      <c r="L390" s="20" t="str">
        <f>VLOOKUP($A390,[5]intl_freshman!$G$2:$O$144,2,FALSE)</f>
        <v>Spouse Country of Birth</v>
      </c>
      <c r="M390" s="20" t="e">
        <v>#N/A</v>
      </c>
      <c r="N390" s="20">
        <f>VLOOKUP($A390,[5]intl_freshman!$G$2:$O$144,5,FALSE)</f>
        <v>0</v>
      </c>
      <c r="O390" s="20" t="e">
        <v>#N/A</v>
      </c>
      <c r="P390" s="19"/>
      <c r="Q390" s="20"/>
      <c r="R390" s="20" t="str">
        <f>VLOOKUP($A390,[5]intl_freshman!$G$2:$O$144,6,FALSE)</f>
        <v>required_if:spouse_city_of_birth</v>
      </c>
      <c r="S390" s="90" t="s">
        <v>38</v>
      </c>
      <c r="T390" s="90" t="str">
        <f t="shared" si="40"/>
        <v>No</v>
      </c>
      <c r="U390" s="90" t="str">
        <f t="shared" si="41"/>
        <v>No</v>
      </c>
      <c r="V390" s="90" t="str">
        <f t="shared" si="42"/>
        <v>No</v>
      </c>
    </row>
    <row r="391" spans="1:22" ht="30">
      <c r="A391" s="20" t="s">
        <v>1233</v>
      </c>
      <c r="B391" s="20" t="s">
        <v>546</v>
      </c>
      <c r="C391" s="20" t="s">
        <v>1200</v>
      </c>
      <c r="D391" s="19" t="s">
        <v>1234</v>
      </c>
      <c r="E391" s="19" t="s">
        <v>1235</v>
      </c>
      <c r="F391" s="20" t="s">
        <v>387</v>
      </c>
      <c r="G391" s="20" t="s">
        <v>38</v>
      </c>
      <c r="H391" s="20"/>
      <c r="I391" s="20" t="str">
        <f>VLOOKUP($A391,[5]intl_freshman!$G$2:$O$144,3,FALSE)</f>
        <v>SelectList</v>
      </c>
      <c r="J391" s="20" t="str">
        <f>VLOOKUP($A391,[5]intl_freshman!$G$2:$O$144,1,FALSE)</f>
        <v>spouse_cit_country_name</v>
      </c>
      <c r="K391" s="20" t="e">
        <v>#N/A</v>
      </c>
      <c r="L391" s="20" t="str">
        <f>VLOOKUP($A391,[5]intl_freshman!$G$2:$O$144,2,FALSE)</f>
        <v>Spouse Country of Citizenship</v>
      </c>
      <c r="M391" s="20" t="e">
        <v>#N/A</v>
      </c>
      <c r="N391" s="20">
        <f>VLOOKUP($A391,[5]intl_freshman!$G$2:$O$144,5,FALSE)</f>
        <v>0</v>
      </c>
      <c r="O391" s="20" t="e">
        <v>#N/A</v>
      </c>
      <c r="P391" s="19"/>
      <c r="Q391" s="20"/>
      <c r="R391" s="20" t="str">
        <f>VLOOKUP($A391,[5]intl_freshman!$G$2:$O$144,6,FALSE)</f>
        <v>required_if:spouse_country_of_birth_name</v>
      </c>
      <c r="S391" s="90" t="s">
        <v>38</v>
      </c>
      <c r="T391" s="90" t="str">
        <f t="shared" si="40"/>
        <v>No</v>
      </c>
      <c r="U391" s="90" t="str">
        <f t="shared" si="41"/>
        <v>No</v>
      </c>
      <c r="V391" s="90" t="str">
        <f t="shared" si="42"/>
        <v>No</v>
      </c>
    </row>
    <row r="392" spans="1:22" ht="30">
      <c r="A392" s="20" t="s">
        <v>973</v>
      </c>
      <c r="B392" s="20" t="s">
        <v>794</v>
      </c>
      <c r="C392" s="20" t="s">
        <v>974</v>
      </c>
      <c r="D392" s="19" t="s">
        <v>975</v>
      </c>
      <c r="E392" s="19" t="s">
        <v>385</v>
      </c>
      <c r="F392" s="20" t="s">
        <v>387</v>
      </c>
      <c r="G392" s="20" t="s">
        <v>38</v>
      </c>
      <c r="H392" s="20"/>
      <c r="I392" s="20" t="str">
        <f>VLOOKUP($A392,[5]intl_freshman!$G$2:$O$144,3,FALSE)</f>
        <v>SelectList</v>
      </c>
      <c r="J392" s="20" t="str">
        <f>VLOOKUP($A392,[5]intl_freshman!$G$2:$O$144,1,FALSE)</f>
        <v>pre_prof</v>
      </c>
      <c r="K392" s="20" t="e">
        <v>#N/A</v>
      </c>
      <c r="L392" s="20" t="str">
        <f>VLOOKUP($A392,[5]intl_freshman!$G$2:$O$144,2,FALSE)</f>
        <v>If you plan to pursue a preprofessional program, please specify which one:</v>
      </c>
      <c r="M392" s="20" t="e">
        <v>#N/A</v>
      </c>
      <c r="N392" s="20">
        <f>VLOOKUP($A392,[5]intl_freshman!$G$2:$O$144,5,FALSE)</f>
        <v>0</v>
      </c>
      <c r="O392" s="20" t="e">
        <v>#N/A</v>
      </c>
      <c r="P392" s="19"/>
      <c r="Q392" s="20"/>
      <c r="R392" s="20">
        <f>VLOOKUP($A392,[5]intl_freshman!$G$2:$O$144,6,FALSE)</f>
        <v>0</v>
      </c>
      <c r="S392" s="90" t="s">
        <v>38</v>
      </c>
      <c r="T392" s="90" t="str">
        <f t="shared" si="40"/>
        <v>No</v>
      </c>
      <c r="U392" s="90" t="str">
        <f t="shared" si="41"/>
        <v>Yes</v>
      </c>
      <c r="V392" s="90" t="str">
        <f t="shared" si="42"/>
        <v>No</v>
      </c>
    </row>
    <row r="393" spans="1:22" s="27" customFormat="1">
      <c r="A393" s="112" t="s">
        <v>1690</v>
      </c>
      <c r="B393" s="113"/>
      <c r="C393" s="113"/>
      <c r="D393" s="113"/>
      <c r="E393" s="113"/>
      <c r="F393" s="114"/>
      <c r="G393" s="80"/>
      <c r="H393" s="80"/>
      <c r="I393" s="80"/>
      <c r="J393" s="80"/>
      <c r="K393" s="80"/>
      <c r="L393" s="81"/>
      <c r="M393" s="80"/>
      <c r="N393" s="80"/>
      <c r="O393" s="80"/>
      <c r="P393" s="81"/>
      <c r="Q393" s="80"/>
      <c r="R393" s="80"/>
      <c r="S393" s="80"/>
      <c r="T393" s="80"/>
      <c r="U393" s="80"/>
      <c r="V393" s="80"/>
    </row>
    <row r="394" spans="1:22" s="89" customFormat="1" ht="45">
      <c r="A394" s="86" t="s">
        <v>1105</v>
      </c>
      <c r="B394" s="86" t="s">
        <v>375</v>
      </c>
      <c r="C394" s="86" t="s">
        <v>467</v>
      </c>
      <c r="D394" s="87" t="s">
        <v>1106</v>
      </c>
      <c r="E394" s="87" t="s">
        <v>385</v>
      </c>
      <c r="F394" s="86" t="s">
        <v>395</v>
      </c>
      <c r="G394" s="86" t="s">
        <v>13</v>
      </c>
      <c r="H394" s="88" t="s">
        <v>1620</v>
      </c>
      <c r="I394" s="86" t="s">
        <v>395</v>
      </c>
      <c r="J394" s="86" t="s">
        <v>1105</v>
      </c>
      <c r="K394" s="86"/>
      <c r="L394" s="87" t="s">
        <v>1106</v>
      </c>
      <c r="M394" s="86"/>
      <c r="N394" s="86"/>
      <c r="O394" s="86"/>
      <c r="P394" s="86"/>
      <c r="Q394" s="86"/>
      <c r="R394" s="86"/>
      <c r="S394" s="100" t="s">
        <v>38</v>
      </c>
      <c r="T394" s="100" t="str">
        <f t="shared" ref="T394:T467" si="43">IF(L394=D394,"No","Yes")</f>
        <v>No</v>
      </c>
      <c r="U394" s="100" t="str">
        <f t="shared" ref="U394:U467" si="44">IF(R394=E394,"No","Yes")</f>
        <v>Yes</v>
      </c>
      <c r="V394" s="100" t="str">
        <f t="shared" ref="V394:V398" si="45">IF(I394=F394,"No","Yes")</f>
        <v>No</v>
      </c>
    </row>
    <row r="395" spans="1:22" ht="60">
      <c r="A395" s="20" t="s">
        <v>1108</v>
      </c>
      <c r="B395" s="20" t="s">
        <v>375</v>
      </c>
      <c r="C395" s="20" t="s">
        <v>467</v>
      </c>
      <c r="D395" s="19" t="s">
        <v>1109</v>
      </c>
      <c r="E395" s="19" t="s">
        <v>1110</v>
      </c>
      <c r="F395" s="20" t="s">
        <v>379</v>
      </c>
      <c r="G395" s="20" t="s">
        <v>13</v>
      </c>
      <c r="H395" s="83" t="s">
        <v>1620</v>
      </c>
      <c r="I395" s="20" t="s">
        <v>379</v>
      </c>
      <c r="J395" s="20" t="s">
        <v>1108</v>
      </c>
      <c r="K395" s="20"/>
      <c r="L395" s="19" t="s">
        <v>1109</v>
      </c>
      <c r="M395" s="20"/>
      <c r="N395" s="20">
        <v>2</v>
      </c>
      <c r="O395" s="20"/>
      <c r="P395" s="19"/>
      <c r="Q395" s="20"/>
      <c r="R395" s="20" t="s">
        <v>1110</v>
      </c>
      <c r="S395" s="90" t="s">
        <v>38</v>
      </c>
      <c r="T395" s="90" t="str">
        <f t="shared" si="43"/>
        <v>No</v>
      </c>
      <c r="U395" s="90" t="str">
        <f t="shared" si="44"/>
        <v>No</v>
      </c>
      <c r="V395" s="90" t="str">
        <f t="shared" si="45"/>
        <v>No</v>
      </c>
    </row>
    <row r="396" spans="1:22" ht="30">
      <c r="A396" s="20" t="s">
        <v>1111</v>
      </c>
      <c r="B396" s="20" t="s">
        <v>375</v>
      </c>
      <c r="C396" s="20" t="s">
        <v>467</v>
      </c>
      <c r="D396" s="19" t="s">
        <v>1112</v>
      </c>
      <c r="E396" s="19" t="s">
        <v>1113</v>
      </c>
      <c r="F396" s="20" t="s">
        <v>379</v>
      </c>
      <c r="G396" s="20" t="s">
        <v>13</v>
      </c>
      <c r="H396" s="83" t="s">
        <v>1620</v>
      </c>
      <c r="I396" s="20" t="s">
        <v>379</v>
      </c>
      <c r="J396" s="20" t="s">
        <v>1111</v>
      </c>
      <c r="K396" s="20"/>
      <c r="L396" s="19" t="s">
        <v>1112</v>
      </c>
      <c r="M396" s="20"/>
      <c r="N396" s="20">
        <v>2</v>
      </c>
      <c r="O396" s="20"/>
      <c r="P396" s="19"/>
      <c r="Q396" s="20"/>
      <c r="R396" s="20" t="s">
        <v>1113</v>
      </c>
      <c r="S396" s="90" t="s">
        <v>38</v>
      </c>
      <c r="T396" s="90" t="str">
        <f t="shared" si="43"/>
        <v>No</v>
      </c>
      <c r="U396" s="90" t="str">
        <f t="shared" si="44"/>
        <v>No</v>
      </c>
      <c r="V396" s="90" t="str">
        <f t="shared" si="45"/>
        <v>No</v>
      </c>
    </row>
    <row r="397" spans="1:22" ht="30">
      <c r="A397" s="20" t="s">
        <v>1102</v>
      </c>
      <c r="B397" s="20" t="s">
        <v>375</v>
      </c>
      <c r="C397" s="20" t="s">
        <v>1103</v>
      </c>
      <c r="D397" s="19" t="s">
        <v>1104</v>
      </c>
      <c r="E397" s="19" t="s">
        <v>385</v>
      </c>
      <c r="F397" s="20" t="s">
        <v>418</v>
      </c>
      <c r="G397" s="20" t="s">
        <v>38</v>
      </c>
      <c r="H397" s="20"/>
      <c r="I397" s="20" t="s">
        <v>484</v>
      </c>
      <c r="J397" s="20" t="s">
        <v>1102</v>
      </c>
      <c r="K397" s="20"/>
      <c r="L397" s="19" t="s">
        <v>1104</v>
      </c>
      <c r="M397" s="20"/>
      <c r="N397" s="20">
        <v>0</v>
      </c>
      <c r="O397" s="20"/>
      <c r="P397" s="19"/>
      <c r="Q397" s="20"/>
      <c r="R397" s="20" t="s">
        <v>1121</v>
      </c>
      <c r="S397" s="90" t="s">
        <v>38</v>
      </c>
      <c r="T397" s="90" t="str">
        <f t="shared" si="43"/>
        <v>No</v>
      </c>
      <c r="U397" s="90" t="str">
        <f t="shared" si="44"/>
        <v>Yes</v>
      </c>
      <c r="V397" s="90" t="str">
        <f t="shared" si="45"/>
        <v>Yes</v>
      </c>
    </row>
    <row r="398" spans="1:22" ht="45">
      <c r="A398" s="20" t="s">
        <v>1119</v>
      </c>
      <c r="B398" s="20" t="s">
        <v>375</v>
      </c>
      <c r="C398" s="20" t="s">
        <v>467</v>
      </c>
      <c r="D398" s="19" t="s">
        <v>1120</v>
      </c>
      <c r="E398" s="19" t="s">
        <v>1121</v>
      </c>
      <c r="F398" s="20" t="s">
        <v>387</v>
      </c>
      <c r="G398" s="20" t="s">
        <v>13</v>
      </c>
      <c r="H398" s="83" t="s">
        <v>1621</v>
      </c>
      <c r="I398" s="20" t="s">
        <v>387</v>
      </c>
      <c r="J398" s="20" t="s">
        <v>1119</v>
      </c>
      <c r="K398" s="20"/>
      <c r="L398" s="19" t="s">
        <v>1120</v>
      </c>
      <c r="M398" s="20"/>
      <c r="N398" s="20">
        <v>0</v>
      </c>
      <c r="O398" s="20"/>
      <c r="P398" s="19"/>
      <c r="Q398" s="20"/>
      <c r="R398" s="20" t="s">
        <v>1121</v>
      </c>
      <c r="S398" s="90" t="s">
        <v>38</v>
      </c>
      <c r="T398" s="90" t="str">
        <f t="shared" si="43"/>
        <v>No</v>
      </c>
      <c r="U398" s="90" t="str">
        <f t="shared" si="44"/>
        <v>No</v>
      </c>
      <c r="V398" s="90" t="str">
        <f t="shared" si="45"/>
        <v>No</v>
      </c>
    </row>
    <row r="399" spans="1:22" ht="30">
      <c r="A399" s="20" t="s">
        <v>1122</v>
      </c>
      <c r="B399" s="20" t="s">
        <v>375</v>
      </c>
      <c r="C399" s="20" t="s">
        <v>467</v>
      </c>
      <c r="D399" s="19" t="s">
        <v>1123</v>
      </c>
      <c r="E399" s="19" t="s">
        <v>1124</v>
      </c>
      <c r="F399" s="20" t="s">
        <v>379</v>
      </c>
      <c r="G399" s="20" t="s">
        <v>13</v>
      </c>
      <c r="H399" s="83" t="s">
        <v>1621</v>
      </c>
      <c r="I399" s="20" t="s">
        <v>379</v>
      </c>
      <c r="J399" s="20" t="s">
        <v>1122</v>
      </c>
      <c r="K399" s="20"/>
      <c r="L399" s="19" t="s">
        <v>1125</v>
      </c>
      <c r="M399" s="20"/>
      <c r="N399" s="20">
        <v>2</v>
      </c>
      <c r="O399" s="20"/>
      <c r="P399" s="19"/>
      <c r="Q399" s="20"/>
      <c r="R399" s="20" t="s">
        <v>1124</v>
      </c>
      <c r="S399" s="90" t="s">
        <v>38</v>
      </c>
      <c r="T399" s="90" t="str">
        <f t="shared" si="43"/>
        <v>No</v>
      </c>
      <c r="U399" s="90" t="str">
        <f t="shared" si="44"/>
        <v>No</v>
      </c>
      <c r="V399" s="90" t="e">
        <f>IF(I399=#REF!,"No","Yes")</f>
        <v>#REF!</v>
      </c>
    </row>
    <row r="400" spans="1:22" ht="45">
      <c r="A400" s="20" t="s">
        <v>1137</v>
      </c>
      <c r="B400" s="20" t="s">
        <v>375</v>
      </c>
      <c r="C400" s="20" t="s">
        <v>467</v>
      </c>
      <c r="D400" s="19" t="s">
        <v>1138</v>
      </c>
      <c r="E400" s="19" t="s">
        <v>385</v>
      </c>
      <c r="F400" s="20" t="s">
        <v>469</v>
      </c>
      <c r="G400" s="20" t="s">
        <v>13</v>
      </c>
      <c r="H400" s="83" t="s">
        <v>1621</v>
      </c>
      <c r="I400" s="20" t="s">
        <v>469</v>
      </c>
      <c r="J400" s="20" t="s">
        <v>1137</v>
      </c>
      <c r="K400" s="20"/>
      <c r="L400" s="19" t="s">
        <v>1138</v>
      </c>
      <c r="M400" s="20"/>
      <c r="N400" s="20">
        <v>0</v>
      </c>
      <c r="O400" s="20"/>
      <c r="P400" s="19"/>
      <c r="Q400" s="20"/>
      <c r="R400" s="20">
        <v>0</v>
      </c>
      <c r="S400" s="90" t="s">
        <v>38</v>
      </c>
      <c r="T400" s="90" t="str">
        <f t="shared" si="43"/>
        <v>No</v>
      </c>
      <c r="U400" s="90" t="str">
        <f t="shared" si="44"/>
        <v>Yes</v>
      </c>
      <c r="V400" s="90" t="str">
        <f t="shared" ref="V400:V446" si="46">IF(I400=F399,"No","Yes")</f>
        <v>Yes</v>
      </c>
    </row>
    <row r="401" spans="1:22" ht="30">
      <c r="A401" s="20" t="s">
        <v>1126</v>
      </c>
      <c r="B401" s="20" t="s">
        <v>375</v>
      </c>
      <c r="C401" s="20" t="s">
        <v>467</v>
      </c>
      <c r="D401" s="19" t="s">
        <v>1127</v>
      </c>
      <c r="E401" s="19" t="s">
        <v>378</v>
      </c>
      <c r="F401" s="20" t="s">
        <v>418</v>
      </c>
      <c r="G401" s="20" t="s">
        <v>13</v>
      </c>
      <c r="H401" s="83" t="s">
        <v>1621</v>
      </c>
      <c r="I401" s="20" t="s">
        <v>484</v>
      </c>
      <c r="J401" s="20" t="s">
        <v>1126</v>
      </c>
      <c r="K401" s="20"/>
      <c r="L401" s="19" t="s">
        <v>1127</v>
      </c>
      <c r="M401" s="20"/>
      <c r="N401" s="20">
        <v>0</v>
      </c>
      <c r="O401" s="20"/>
      <c r="P401" s="19"/>
      <c r="Q401" s="20"/>
      <c r="R401" s="20" t="s">
        <v>378</v>
      </c>
      <c r="S401" s="90" t="s">
        <v>38</v>
      </c>
      <c r="T401" s="90" t="str">
        <f t="shared" si="43"/>
        <v>No</v>
      </c>
      <c r="U401" s="90" t="str">
        <f t="shared" si="44"/>
        <v>No</v>
      </c>
      <c r="V401" s="90" t="str">
        <f t="shared" si="46"/>
        <v>Yes</v>
      </c>
    </row>
    <row r="402" spans="1:22" ht="45">
      <c r="A402" s="20" t="s">
        <v>1128</v>
      </c>
      <c r="B402" s="20" t="s">
        <v>375</v>
      </c>
      <c r="C402" s="20" t="s">
        <v>467</v>
      </c>
      <c r="D402" s="19" t="s">
        <v>1129</v>
      </c>
      <c r="E402" s="19" t="s">
        <v>1130</v>
      </c>
      <c r="F402" s="20" t="s">
        <v>484</v>
      </c>
      <c r="G402" s="20" t="s">
        <v>13</v>
      </c>
      <c r="H402" s="83" t="s">
        <v>1621</v>
      </c>
      <c r="I402" s="20" t="s">
        <v>484</v>
      </c>
      <c r="J402" s="20" t="s">
        <v>1128</v>
      </c>
      <c r="K402" s="20"/>
      <c r="L402" s="19" t="s">
        <v>1129</v>
      </c>
      <c r="M402" s="20"/>
      <c r="N402" s="20">
        <v>0</v>
      </c>
      <c r="O402" s="20"/>
      <c r="P402" s="19"/>
      <c r="Q402" s="20"/>
      <c r="R402" s="20">
        <v>0</v>
      </c>
      <c r="S402" s="90" t="s">
        <v>38</v>
      </c>
      <c r="T402" s="90" t="str">
        <f t="shared" si="43"/>
        <v>No</v>
      </c>
      <c r="U402" s="90" t="str">
        <f t="shared" si="44"/>
        <v>Yes</v>
      </c>
      <c r="V402" s="90" t="str">
        <f t="shared" si="46"/>
        <v>Yes</v>
      </c>
    </row>
    <row r="403" spans="1:22" ht="60">
      <c r="A403" s="20" t="s">
        <v>1131</v>
      </c>
      <c r="B403" s="20" t="s">
        <v>375</v>
      </c>
      <c r="C403" s="20" t="s">
        <v>467</v>
      </c>
      <c r="D403" s="19" t="s">
        <v>1132</v>
      </c>
      <c r="E403" s="19" t="s">
        <v>378</v>
      </c>
      <c r="F403" s="20" t="s">
        <v>418</v>
      </c>
      <c r="G403" s="20" t="s">
        <v>13</v>
      </c>
      <c r="H403" s="83" t="s">
        <v>1621</v>
      </c>
      <c r="I403" s="20" t="s">
        <v>484</v>
      </c>
      <c r="J403" s="20" t="s">
        <v>1131</v>
      </c>
      <c r="K403" s="20"/>
      <c r="L403" s="19" t="s">
        <v>1132</v>
      </c>
      <c r="M403" s="20"/>
      <c r="N403" s="20">
        <v>0</v>
      </c>
      <c r="O403" s="20"/>
      <c r="P403" s="19"/>
      <c r="Q403" s="20"/>
      <c r="R403" s="20" t="s">
        <v>378</v>
      </c>
      <c r="S403" s="90" t="s">
        <v>38</v>
      </c>
      <c r="T403" s="90" t="str">
        <f t="shared" si="43"/>
        <v>No</v>
      </c>
      <c r="U403" s="90" t="str">
        <f t="shared" si="44"/>
        <v>No</v>
      </c>
      <c r="V403" s="90" t="str">
        <f t="shared" si="46"/>
        <v>No</v>
      </c>
    </row>
    <row r="404" spans="1:22" ht="30">
      <c r="A404" s="20" t="s">
        <v>1133</v>
      </c>
      <c r="B404" s="20" t="s">
        <v>375</v>
      </c>
      <c r="C404" s="20" t="s">
        <v>467</v>
      </c>
      <c r="D404" s="19" t="s">
        <v>1134</v>
      </c>
      <c r="E404" s="19" t="s">
        <v>1135</v>
      </c>
      <c r="F404" s="20" t="s">
        <v>469</v>
      </c>
      <c r="G404" s="20" t="s">
        <v>13</v>
      </c>
      <c r="H404" s="83" t="s">
        <v>1621</v>
      </c>
      <c r="I404" s="20" t="s">
        <v>469</v>
      </c>
      <c r="J404" s="20" t="s">
        <v>1133</v>
      </c>
      <c r="K404" s="20"/>
      <c r="L404" s="19" t="s">
        <v>1134</v>
      </c>
      <c r="M404" s="20"/>
      <c r="N404" s="20">
        <v>0</v>
      </c>
      <c r="O404" s="20"/>
      <c r="P404" s="19"/>
      <c r="Q404" s="20"/>
      <c r="R404" s="20" t="s">
        <v>1135</v>
      </c>
      <c r="S404" s="90" t="s">
        <v>38</v>
      </c>
      <c r="T404" s="90" t="str">
        <f t="shared" si="43"/>
        <v>No</v>
      </c>
      <c r="U404" s="90" t="str">
        <f t="shared" si="44"/>
        <v>No</v>
      </c>
      <c r="V404" s="90" t="str">
        <f t="shared" si="46"/>
        <v>Yes</v>
      </c>
    </row>
    <row r="405" spans="1:22" ht="75">
      <c r="A405" s="20" t="s">
        <v>1140</v>
      </c>
      <c r="B405" s="20" t="s">
        <v>399</v>
      </c>
      <c r="C405" s="20" t="s">
        <v>1141</v>
      </c>
      <c r="D405" s="19" t="s">
        <v>1142</v>
      </c>
      <c r="E405" s="19" t="s">
        <v>385</v>
      </c>
      <c r="F405" s="20" t="s">
        <v>418</v>
      </c>
      <c r="G405" s="20" t="s">
        <v>13</v>
      </c>
      <c r="H405" s="83" t="s">
        <v>1622</v>
      </c>
      <c r="I405" s="20" t="s">
        <v>484</v>
      </c>
      <c r="J405" s="20" t="s">
        <v>1140</v>
      </c>
      <c r="K405" s="20"/>
      <c r="L405" s="19" t="s">
        <v>1142</v>
      </c>
      <c r="M405" s="20"/>
      <c r="N405" s="20">
        <v>0</v>
      </c>
      <c r="O405" s="20"/>
      <c r="P405" s="19"/>
      <c r="Q405" s="20"/>
      <c r="R405" s="20">
        <v>0</v>
      </c>
      <c r="S405" s="90" t="s">
        <v>38</v>
      </c>
      <c r="T405" s="90" t="str">
        <f t="shared" si="43"/>
        <v>No</v>
      </c>
      <c r="U405" s="90" t="str">
        <f t="shared" si="44"/>
        <v>Yes</v>
      </c>
      <c r="V405" s="90" t="str">
        <f t="shared" si="46"/>
        <v>Yes</v>
      </c>
    </row>
    <row r="406" spans="1:22" ht="15.75">
      <c r="A406" s="20" t="s">
        <v>1144</v>
      </c>
      <c r="B406" s="20" t="s">
        <v>399</v>
      </c>
      <c r="C406" s="20" t="s">
        <v>1141</v>
      </c>
      <c r="D406" s="19" t="s">
        <v>1145</v>
      </c>
      <c r="E406" s="19" t="s">
        <v>1146</v>
      </c>
      <c r="F406" s="20" t="s">
        <v>387</v>
      </c>
      <c r="G406" s="20" t="s">
        <v>38</v>
      </c>
      <c r="H406" s="20"/>
      <c r="I406" s="20" t="s">
        <v>387</v>
      </c>
      <c r="J406" s="20" t="s">
        <v>1144</v>
      </c>
      <c r="K406" s="20"/>
      <c r="L406" s="19" t="s">
        <v>1147</v>
      </c>
      <c r="M406" s="20"/>
      <c r="N406" s="20">
        <v>0</v>
      </c>
      <c r="O406" s="20"/>
      <c r="P406" s="19"/>
      <c r="Q406" s="20"/>
      <c r="R406" s="20" t="s">
        <v>1146</v>
      </c>
      <c r="S406" s="90" t="s">
        <v>38</v>
      </c>
      <c r="T406" s="90" t="str">
        <f t="shared" si="43"/>
        <v>No</v>
      </c>
      <c r="U406" s="90" t="str">
        <f t="shared" si="44"/>
        <v>No</v>
      </c>
      <c r="V406" s="90" t="e">
        <f>IF(I406=#REF!,"No","Yes")</f>
        <v>#REF!</v>
      </c>
    </row>
    <row r="407" spans="1:22" ht="30">
      <c r="A407" s="20" t="s">
        <v>1168</v>
      </c>
      <c r="B407" s="20" t="s">
        <v>399</v>
      </c>
      <c r="C407" s="20" t="s">
        <v>1141</v>
      </c>
      <c r="D407" s="19" t="s">
        <v>1169</v>
      </c>
      <c r="E407" s="19" t="s">
        <v>378</v>
      </c>
      <c r="F407" s="20" t="s">
        <v>379</v>
      </c>
      <c r="G407" s="20" t="s">
        <v>38</v>
      </c>
      <c r="H407" s="20"/>
      <c r="I407" s="20" t="s">
        <v>379</v>
      </c>
      <c r="J407" s="20" t="s">
        <v>1168</v>
      </c>
      <c r="K407" s="20"/>
      <c r="L407" s="19" t="s">
        <v>1170</v>
      </c>
      <c r="M407" s="20"/>
      <c r="N407" s="20">
        <v>0</v>
      </c>
      <c r="O407" s="20"/>
      <c r="P407" s="19"/>
      <c r="Q407" s="20"/>
      <c r="R407" s="20" t="s">
        <v>378</v>
      </c>
      <c r="S407" s="90" t="s">
        <v>38</v>
      </c>
      <c r="T407" s="90" t="str">
        <f t="shared" si="43"/>
        <v>No</v>
      </c>
      <c r="U407" s="90" t="str">
        <f t="shared" si="44"/>
        <v>No</v>
      </c>
      <c r="V407" s="90" t="str">
        <f t="shared" si="46"/>
        <v>Yes</v>
      </c>
    </row>
    <row r="408" spans="1:22" ht="30">
      <c r="A408" s="20" t="s">
        <v>1171</v>
      </c>
      <c r="B408" s="20" t="s">
        <v>399</v>
      </c>
      <c r="C408" s="20" t="s">
        <v>1141</v>
      </c>
      <c r="D408" s="19" t="s">
        <v>1172</v>
      </c>
      <c r="E408" s="19" t="s">
        <v>378</v>
      </c>
      <c r="F408" s="20" t="s">
        <v>379</v>
      </c>
      <c r="G408" s="20" t="s">
        <v>38</v>
      </c>
      <c r="H408" s="20"/>
      <c r="I408" s="20" t="s">
        <v>379</v>
      </c>
      <c r="J408" s="20" t="s">
        <v>1171</v>
      </c>
      <c r="K408" s="20"/>
      <c r="L408" s="19" t="s">
        <v>1173</v>
      </c>
      <c r="M408" s="20"/>
      <c r="N408" s="20">
        <v>0</v>
      </c>
      <c r="O408" s="20"/>
      <c r="P408" s="19"/>
      <c r="Q408" s="20"/>
      <c r="R408" s="20" t="s">
        <v>378</v>
      </c>
      <c r="S408" s="90" t="s">
        <v>38</v>
      </c>
      <c r="T408" s="90" t="str">
        <f t="shared" si="43"/>
        <v>No</v>
      </c>
      <c r="U408" s="90" t="str">
        <f t="shared" si="44"/>
        <v>No</v>
      </c>
      <c r="V408" s="90" t="str">
        <f t="shared" si="46"/>
        <v>No</v>
      </c>
    </row>
    <row r="409" spans="1:22" ht="30">
      <c r="A409" s="20" t="s">
        <v>1599</v>
      </c>
      <c r="B409" s="20" t="s">
        <v>399</v>
      </c>
      <c r="C409" s="20" t="s">
        <v>1141</v>
      </c>
      <c r="D409" s="19" t="s">
        <v>1600</v>
      </c>
      <c r="E409" s="19" t="s">
        <v>1180</v>
      </c>
      <c r="F409" s="20" t="s">
        <v>379</v>
      </c>
      <c r="G409" s="20" t="s">
        <v>38</v>
      </c>
      <c r="H409" s="20"/>
      <c r="I409" s="20" t="s">
        <v>379</v>
      </c>
      <c r="J409" s="20" t="s">
        <v>1599</v>
      </c>
      <c r="K409" s="20"/>
      <c r="L409" s="19" t="s">
        <v>1601</v>
      </c>
      <c r="M409" s="20"/>
      <c r="N409" s="20">
        <v>0</v>
      </c>
      <c r="O409" s="20"/>
      <c r="P409" s="19"/>
      <c r="Q409" s="20"/>
      <c r="R409" s="20" t="s">
        <v>1180</v>
      </c>
      <c r="S409" s="90" t="s">
        <v>38</v>
      </c>
      <c r="T409" s="90" t="str">
        <f t="shared" si="43"/>
        <v>No</v>
      </c>
      <c r="U409" s="90" t="str">
        <f t="shared" si="44"/>
        <v>No</v>
      </c>
      <c r="V409" s="90" t="str">
        <f t="shared" si="46"/>
        <v>No</v>
      </c>
    </row>
    <row r="410" spans="1:22" ht="30">
      <c r="A410" s="20" t="s">
        <v>1602</v>
      </c>
      <c r="B410" s="20" t="s">
        <v>399</v>
      </c>
      <c r="C410" s="20" t="s">
        <v>1141</v>
      </c>
      <c r="D410" s="19" t="s">
        <v>1603</v>
      </c>
      <c r="E410" s="19" t="s">
        <v>1604</v>
      </c>
      <c r="F410" s="20" t="s">
        <v>379</v>
      </c>
      <c r="G410" s="20" t="s">
        <v>38</v>
      </c>
      <c r="H410" s="20"/>
      <c r="I410" s="20" t="s">
        <v>379</v>
      </c>
      <c r="J410" s="20" t="s">
        <v>1602</v>
      </c>
      <c r="K410" s="20"/>
      <c r="L410" s="19" t="s">
        <v>1605</v>
      </c>
      <c r="M410" s="20"/>
      <c r="N410" s="20">
        <v>0</v>
      </c>
      <c r="O410" s="20"/>
      <c r="P410" s="19"/>
      <c r="Q410" s="20"/>
      <c r="R410" s="20">
        <v>0</v>
      </c>
      <c r="S410" s="90" t="s">
        <v>38</v>
      </c>
      <c r="T410" s="90" t="str">
        <f t="shared" si="43"/>
        <v>No</v>
      </c>
      <c r="U410" s="90" t="str">
        <f t="shared" si="44"/>
        <v>Yes</v>
      </c>
      <c r="V410" s="90" t="str">
        <f t="shared" si="46"/>
        <v>No</v>
      </c>
    </row>
    <row r="411" spans="1:22" ht="30">
      <c r="A411" s="20" t="s">
        <v>1174</v>
      </c>
      <c r="B411" s="20" t="s">
        <v>399</v>
      </c>
      <c r="C411" s="20" t="s">
        <v>1141</v>
      </c>
      <c r="D411" s="19" t="s">
        <v>1175</v>
      </c>
      <c r="E411" s="19" t="s">
        <v>1176</v>
      </c>
      <c r="F411" s="20" t="s">
        <v>379</v>
      </c>
      <c r="G411" s="20" t="s">
        <v>38</v>
      </c>
      <c r="H411" s="20"/>
      <c r="I411" s="20" t="s">
        <v>379</v>
      </c>
      <c r="J411" s="20" t="s">
        <v>1174</v>
      </c>
      <c r="K411" s="20"/>
      <c r="L411" s="19" t="s">
        <v>1177</v>
      </c>
      <c r="M411" s="20"/>
      <c r="N411" s="20">
        <v>0</v>
      </c>
      <c r="O411" s="20"/>
      <c r="P411" s="19"/>
      <c r="Q411" s="20"/>
      <c r="R411" s="20" t="s">
        <v>1176</v>
      </c>
      <c r="S411" s="90" t="s">
        <v>38</v>
      </c>
      <c r="T411" s="90" t="str">
        <f t="shared" si="43"/>
        <v>No</v>
      </c>
      <c r="U411" s="90" t="str">
        <f t="shared" si="44"/>
        <v>No</v>
      </c>
      <c r="V411" s="90" t="str">
        <f t="shared" si="46"/>
        <v>No</v>
      </c>
    </row>
    <row r="412" spans="1:22" ht="30">
      <c r="A412" s="20" t="s">
        <v>1178</v>
      </c>
      <c r="B412" s="20" t="s">
        <v>399</v>
      </c>
      <c r="C412" s="20" t="s">
        <v>1141</v>
      </c>
      <c r="D412" s="19" t="s">
        <v>1179</v>
      </c>
      <c r="E412" s="19" t="s">
        <v>1180</v>
      </c>
      <c r="F412" s="20" t="s">
        <v>387</v>
      </c>
      <c r="G412" s="20" t="s">
        <v>38</v>
      </c>
      <c r="H412" s="20"/>
      <c r="I412" s="20" t="s">
        <v>387</v>
      </c>
      <c r="J412" s="20" t="s">
        <v>1178</v>
      </c>
      <c r="K412" s="20"/>
      <c r="L412" s="19" t="s">
        <v>1181</v>
      </c>
      <c r="M412" s="20"/>
      <c r="N412" s="20">
        <v>0</v>
      </c>
      <c r="O412" s="20"/>
      <c r="P412" s="19"/>
      <c r="Q412" s="20"/>
      <c r="R412" s="20" t="s">
        <v>1180</v>
      </c>
      <c r="S412" s="90" t="s">
        <v>38</v>
      </c>
      <c r="T412" s="90" t="str">
        <f t="shared" si="43"/>
        <v>No</v>
      </c>
      <c r="U412" s="90" t="str">
        <f t="shared" si="44"/>
        <v>No</v>
      </c>
      <c r="V412" s="90" t="str">
        <f t="shared" si="46"/>
        <v>Yes</v>
      </c>
    </row>
    <row r="413" spans="1:22" ht="30">
      <c r="A413" s="20" t="s">
        <v>1182</v>
      </c>
      <c r="B413" s="20" t="s">
        <v>399</v>
      </c>
      <c r="C413" s="20" t="s">
        <v>1141</v>
      </c>
      <c r="D413" s="19" t="s">
        <v>1183</v>
      </c>
      <c r="E413" s="19" t="s">
        <v>1184</v>
      </c>
      <c r="F413" s="20" t="s">
        <v>387</v>
      </c>
      <c r="G413" s="20" t="s">
        <v>38</v>
      </c>
      <c r="H413" s="20"/>
      <c r="I413" s="20" t="s">
        <v>387</v>
      </c>
      <c r="J413" s="20" t="s">
        <v>1182</v>
      </c>
      <c r="K413" s="20"/>
      <c r="L413" s="19" t="s">
        <v>1185</v>
      </c>
      <c r="M413" s="20"/>
      <c r="N413" s="20">
        <v>0</v>
      </c>
      <c r="O413" s="20"/>
      <c r="P413" s="19"/>
      <c r="Q413" s="20"/>
      <c r="R413" s="20" t="s">
        <v>1184</v>
      </c>
      <c r="S413" s="90" t="s">
        <v>38</v>
      </c>
      <c r="T413" s="90" t="str">
        <f t="shared" si="43"/>
        <v>No</v>
      </c>
      <c r="U413" s="90" t="str">
        <f t="shared" si="44"/>
        <v>No</v>
      </c>
      <c r="V413" s="90" t="str">
        <f t="shared" si="46"/>
        <v>No</v>
      </c>
    </row>
    <row r="414" spans="1:22" ht="45">
      <c r="A414" s="20" t="s">
        <v>1186</v>
      </c>
      <c r="B414" s="20" t="s">
        <v>399</v>
      </c>
      <c r="C414" s="20" t="s">
        <v>1141</v>
      </c>
      <c r="D414" s="19" t="s">
        <v>1187</v>
      </c>
      <c r="E414" s="19" t="s">
        <v>1188</v>
      </c>
      <c r="F414" s="20" t="s">
        <v>387</v>
      </c>
      <c r="G414" s="20" t="s">
        <v>38</v>
      </c>
      <c r="H414" s="20"/>
      <c r="I414" s="20" t="s">
        <v>387</v>
      </c>
      <c r="J414" s="20" t="s">
        <v>1186</v>
      </c>
      <c r="K414" s="20"/>
      <c r="L414" s="19" t="s">
        <v>1189</v>
      </c>
      <c r="M414" s="20"/>
      <c r="N414" s="20">
        <v>0</v>
      </c>
      <c r="O414" s="20"/>
      <c r="P414" s="19"/>
      <c r="Q414" s="20"/>
      <c r="R414" s="20" t="s">
        <v>1188</v>
      </c>
      <c r="S414" s="90" t="s">
        <v>38</v>
      </c>
      <c r="T414" s="90" t="str">
        <f t="shared" si="43"/>
        <v>No</v>
      </c>
      <c r="U414" s="90" t="str">
        <f t="shared" si="44"/>
        <v>No</v>
      </c>
      <c r="V414" s="90" t="str">
        <f t="shared" si="46"/>
        <v>No</v>
      </c>
    </row>
    <row r="415" spans="1:22" ht="30">
      <c r="A415" s="20" t="s">
        <v>1191</v>
      </c>
      <c r="B415" s="20" t="s">
        <v>399</v>
      </c>
      <c r="C415" s="20" t="s">
        <v>1141</v>
      </c>
      <c r="D415" s="19" t="s">
        <v>1192</v>
      </c>
      <c r="E415" s="19" t="s">
        <v>1193</v>
      </c>
      <c r="F415" s="20" t="s">
        <v>379</v>
      </c>
      <c r="G415" s="20" t="s">
        <v>38</v>
      </c>
      <c r="H415" s="20"/>
      <c r="I415" s="20" t="s">
        <v>379</v>
      </c>
      <c r="J415" s="20" t="s">
        <v>1191</v>
      </c>
      <c r="K415" s="20"/>
      <c r="L415" s="19" t="s">
        <v>1194</v>
      </c>
      <c r="M415" s="20"/>
      <c r="N415" s="20">
        <v>0</v>
      </c>
      <c r="O415" s="20"/>
      <c r="P415" s="19"/>
      <c r="Q415" s="20"/>
      <c r="R415" s="20" t="s">
        <v>1193</v>
      </c>
      <c r="S415" s="90" t="s">
        <v>38</v>
      </c>
      <c r="T415" s="90" t="str">
        <f t="shared" si="43"/>
        <v>No</v>
      </c>
      <c r="U415" s="90" t="str">
        <f t="shared" si="44"/>
        <v>No</v>
      </c>
      <c r="V415" s="90" t="str">
        <f t="shared" si="46"/>
        <v>Yes</v>
      </c>
    </row>
    <row r="416" spans="1:22" ht="30">
      <c r="A416" s="20" t="s">
        <v>1606</v>
      </c>
      <c r="B416" s="20" t="s">
        <v>399</v>
      </c>
      <c r="C416" s="20" t="s">
        <v>1141</v>
      </c>
      <c r="D416" s="19" t="s">
        <v>1607</v>
      </c>
      <c r="E416" s="19" t="s">
        <v>591</v>
      </c>
      <c r="F416" s="20" t="s">
        <v>379</v>
      </c>
      <c r="G416" s="20" t="s">
        <v>38</v>
      </c>
      <c r="H416" s="20"/>
      <c r="I416" s="20" t="s">
        <v>379</v>
      </c>
      <c r="J416" s="20" t="s">
        <v>1606</v>
      </c>
      <c r="K416" s="20"/>
      <c r="L416" s="19" t="s">
        <v>1608</v>
      </c>
      <c r="M416" s="20"/>
      <c r="N416" s="20">
        <v>0</v>
      </c>
      <c r="O416" s="20"/>
      <c r="P416" s="19"/>
      <c r="Q416" s="20"/>
      <c r="R416" s="20" t="s">
        <v>1154</v>
      </c>
      <c r="S416" s="90" t="s">
        <v>38</v>
      </c>
      <c r="T416" s="90" t="str">
        <f t="shared" si="43"/>
        <v>No</v>
      </c>
      <c r="U416" s="90" t="str">
        <f t="shared" si="44"/>
        <v>Yes</v>
      </c>
      <c r="V416" s="90" t="str">
        <f t="shared" si="46"/>
        <v>No</v>
      </c>
    </row>
    <row r="417" spans="1:22" ht="45">
      <c r="A417" s="20" t="s">
        <v>1609</v>
      </c>
      <c r="B417" s="20" t="s">
        <v>399</v>
      </c>
      <c r="C417" s="20" t="s">
        <v>1141</v>
      </c>
      <c r="D417" s="19" t="s">
        <v>1610</v>
      </c>
      <c r="E417" s="19" t="s">
        <v>595</v>
      </c>
      <c r="F417" s="20" t="s">
        <v>379</v>
      </c>
      <c r="G417" s="20" t="s">
        <v>38</v>
      </c>
      <c r="H417" s="20"/>
      <c r="I417" s="20" t="s">
        <v>456</v>
      </c>
      <c r="J417" s="20" t="s">
        <v>1609</v>
      </c>
      <c r="K417" s="20"/>
      <c r="L417" s="19" t="s">
        <v>1611</v>
      </c>
      <c r="M417" s="20"/>
      <c r="N417" s="20">
        <v>0</v>
      </c>
      <c r="O417" s="20"/>
      <c r="P417" s="19"/>
      <c r="Q417" s="20"/>
      <c r="R417" s="20" t="s">
        <v>595</v>
      </c>
      <c r="S417" s="90" t="s">
        <v>38</v>
      </c>
      <c r="T417" s="90" t="str">
        <f t="shared" si="43"/>
        <v>No</v>
      </c>
      <c r="U417" s="90" t="str">
        <f t="shared" si="44"/>
        <v>No</v>
      </c>
      <c r="V417" s="90" t="str">
        <f t="shared" si="46"/>
        <v>Yes</v>
      </c>
    </row>
    <row r="418" spans="1:22" ht="30">
      <c r="A418" s="20" t="s">
        <v>1195</v>
      </c>
      <c r="B418" s="20" t="s">
        <v>399</v>
      </c>
      <c r="C418" s="20" t="s">
        <v>1141</v>
      </c>
      <c r="D418" s="19" t="s">
        <v>1196</v>
      </c>
      <c r="E418" s="19" t="s">
        <v>1163</v>
      </c>
      <c r="F418" s="20" t="s">
        <v>387</v>
      </c>
      <c r="G418" s="20" t="s">
        <v>38</v>
      </c>
      <c r="H418" s="20"/>
      <c r="I418" s="20" t="s">
        <v>387</v>
      </c>
      <c r="J418" s="20" t="s">
        <v>1195</v>
      </c>
      <c r="K418" s="20"/>
      <c r="L418" s="19" t="s">
        <v>1198</v>
      </c>
      <c r="M418" s="20"/>
      <c r="N418" s="20">
        <v>0</v>
      </c>
      <c r="O418" s="20"/>
      <c r="P418" s="19"/>
      <c r="Q418" s="20"/>
      <c r="R418" s="20">
        <v>0</v>
      </c>
      <c r="S418" s="90" t="s">
        <v>38</v>
      </c>
      <c r="T418" s="90" t="str">
        <f t="shared" si="43"/>
        <v>No</v>
      </c>
      <c r="U418" s="90" t="str">
        <f t="shared" si="44"/>
        <v>Yes</v>
      </c>
      <c r="V418" s="90" t="str">
        <f t="shared" si="46"/>
        <v>Yes</v>
      </c>
    </row>
    <row r="419" spans="1:22" ht="15.75">
      <c r="A419" s="20" t="s">
        <v>1199</v>
      </c>
      <c r="B419" s="20" t="s">
        <v>546</v>
      </c>
      <c r="C419" s="20" t="s">
        <v>1200</v>
      </c>
      <c r="D419" s="19" t="s">
        <v>1201</v>
      </c>
      <c r="E419" s="19" t="s">
        <v>385</v>
      </c>
      <c r="F419" s="20" t="s">
        <v>390</v>
      </c>
      <c r="G419" s="20" t="s">
        <v>38</v>
      </c>
      <c r="H419" s="20"/>
      <c r="I419" s="20" t="s">
        <v>391</v>
      </c>
      <c r="J419" s="20" t="s">
        <v>1199</v>
      </c>
      <c r="K419" s="20"/>
      <c r="L419" s="19" t="s">
        <v>1201</v>
      </c>
      <c r="M419" s="20"/>
      <c r="N419" s="20">
        <v>0</v>
      </c>
      <c r="O419" s="20"/>
      <c r="P419" s="19"/>
      <c r="Q419" s="20"/>
      <c r="R419" s="20">
        <v>0</v>
      </c>
      <c r="S419" s="90" t="s">
        <v>38</v>
      </c>
      <c r="T419" s="90" t="str">
        <f t="shared" si="43"/>
        <v>No</v>
      </c>
      <c r="U419" s="90" t="str">
        <f t="shared" si="44"/>
        <v>Yes</v>
      </c>
      <c r="V419" s="90" t="str">
        <f t="shared" si="46"/>
        <v>Yes</v>
      </c>
    </row>
    <row r="420" spans="1:22" ht="57.95" customHeight="1">
      <c r="A420" s="20" t="s">
        <v>1624</v>
      </c>
      <c r="B420" s="20" t="s">
        <v>546</v>
      </c>
      <c r="C420" s="20" t="s">
        <v>1200</v>
      </c>
      <c r="D420" s="19" t="s">
        <v>1625</v>
      </c>
      <c r="E420" s="19" t="s">
        <v>1626</v>
      </c>
      <c r="F420" s="20" t="s">
        <v>379</v>
      </c>
      <c r="G420" s="20" t="s">
        <v>38</v>
      </c>
      <c r="H420" s="20"/>
      <c r="I420" s="20" t="s">
        <v>379</v>
      </c>
      <c r="J420" s="20" t="s">
        <v>1624</v>
      </c>
      <c r="K420" s="20" t="e">
        <v>#N/A</v>
      </c>
      <c r="L420" s="20" t="s">
        <v>1627</v>
      </c>
      <c r="M420" s="20" t="e">
        <v>#N/A</v>
      </c>
      <c r="N420" s="20">
        <v>1</v>
      </c>
      <c r="O420" s="20" t="e">
        <v>#N/A</v>
      </c>
      <c r="P420" s="19" t="s">
        <v>1628</v>
      </c>
      <c r="Q420" s="19" t="s">
        <v>1629</v>
      </c>
      <c r="R420" s="19" t="s">
        <v>1626</v>
      </c>
      <c r="S420" s="90" t="s">
        <v>38</v>
      </c>
      <c r="T420" s="90" t="str">
        <f t="shared" si="43"/>
        <v>No</v>
      </c>
      <c r="U420" s="90" t="str">
        <f t="shared" si="44"/>
        <v>No</v>
      </c>
      <c r="V420" s="90" t="str">
        <f t="shared" ref="V420:V435" si="47">IF(I420=F420,"No","Yes")</f>
        <v>No</v>
      </c>
    </row>
    <row r="421" spans="1:22" ht="61.5" customHeight="1">
      <c r="A421" s="20" t="s">
        <v>1630</v>
      </c>
      <c r="B421" s="20" t="s">
        <v>546</v>
      </c>
      <c r="C421" s="20" t="s">
        <v>1200</v>
      </c>
      <c r="D421" s="19" t="s">
        <v>1631</v>
      </c>
      <c r="E421" s="19" t="s">
        <v>1632</v>
      </c>
      <c r="F421" s="20" t="s">
        <v>379</v>
      </c>
      <c r="G421" s="20" t="s">
        <v>38</v>
      </c>
      <c r="H421" s="20"/>
      <c r="I421" s="20" t="s">
        <v>379</v>
      </c>
      <c r="J421" s="20" t="s">
        <v>1630</v>
      </c>
      <c r="K421" s="20" t="e">
        <v>#N/A</v>
      </c>
      <c r="L421" s="20" t="s">
        <v>1633</v>
      </c>
      <c r="M421" s="20" t="e">
        <v>#N/A</v>
      </c>
      <c r="N421" s="20">
        <v>1</v>
      </c>
      <c r="O421" s="20" t="e">
        <v>#N/A</v>
      </c>
      <c r="P421" s="19" t="s">
        <v>1634</v>
      </c>
      <c r="Q421" s="19" t="s">
        <v>1635</v>
      </c>
      <c r="R421" s="19" t="s">
        <v>1632</v>
      </c>
      <c r="S421" s="90" t="s">
        <v>38</v>
      </c>
      <c r="T421" s="90" t="str">
        <f t="shared" si="43"/>
        <v>No</v>
      </c>
      <c r="U421" s="90" t="str">
        <f t="shared" si="44"/>
        <v>No</v>
      </c>
      <c r="V421" s="90" t="str">
        <f t="shared" si="47"/>
        <v>No</v>
      </c>
    </row>
    <row r="422" spans="1:22" ht="49.5" customHeight="1">
      <c r="A422" s="20" t="s">
        <v>1636</v>
      </c>
      <c r="B422" s="20" t="s">
        <v>546</v>
      </c>
      <c r="C422" s="20" t="s">
        <v>1200</v>
      </c>
      <c r="D422" s="19" t="s">
        <v>1637</v>
      </c>
      <c r="E422" s="19" t="s">
        <v>385</v>
      </c>
      <c r="F422" s="20" t="s">
        <v>379</v>
      </c>
      <c r="G422" s="20" t="s">
        <v>38</v>
      </c>
      <c r="H422" s="20"/>
      <c r="I422" s="20" t="s">
        <v>379</v>
      </c>
      <c r="J422" s="20" t="s">
        <v>1636</v>
      </c>
      <c r="K422" s="20" t="e">
        <v>#N/A</v>
      </c>
      <c r="L422" s="20" t="s">
        <v>1638</v>
      </c>
      <c r="M422" s="20" t="e">
        <v>#N/A</v>
      </c>
      <c r="N422" s="20">
        <v>1</v>
      </c>
      <c r="O422" s="20" t="e">
        <v>#N/A</v>
      </c>
      <c r="P422" s="19" t="s">
        <v>1639</v>
      </c>
      <c r="Q422" s="19"/>
      <c r="R422" s="19"/>
      <c r="S422" s="90" t="s">
        <v>38</v>
      </c>
      <c r="T422" s="90" t="str">
        <f t="shared" si="43"/>
        <v>No</v>
      </c>
      <c r="U422" s="90" t="str">
        <f t="shared" si="44"/>
        <v>Yes</v>
      </c>
      <c r="V422" s="90" t="str">
        <f t="shared" si="47"/>
        <v>No</v>
      </c>
    </row>
    <row r="423" spans="1:22" ht="30">
      <c r="A423" s="20" t="s">
        <v>1640</v>
      </c>
      <c r="B423" s="20" t="s">
        <v>546</v>
      </c>
      <c r="C423" s="20" t="s">
        <v>1200</v>
      </c>
      <c r="D423" s="19" t="s">
        <v>1641</v>
      </c>
      <c r="E423" s="19" t="s">
        <v>1642</v>
      </c>
      <c r="F423" s="20" t="s">
        <v>379</v>
      </c>
      <c r="G423" s="20" t="s">
        <v>38</v>
      </c>
      <c r="H423" s="20"/>
      <c r="I423" s="20" t="s">
        <v>470</v>
      </c>
      <c r="J423" s="20" t="s">
        <v>1640</v>
      </c>
      <c r="K423" s="20" t="e">
        <v>#N/A</v>
      </c>
      <c r="L423" s="20" t="s">
        <v>1643</v>
      </c>
      <c r="M423" s="20" t="e">
        <v>#N/A</v>
      </c>
      <c r="N423" s="20">
        <v>1</v>
      </c>
      <c r="O423" s="20" t="e">
        <v>#N/A</v>
      </c>
      <c r="P423" s="19"/>
      <c r="Q423" s="19" t="s">
        <v>1644</v>
      </c>
      <c r="R423" s="19" t="s">
        <v>1642</v>
      </c>
      <c r="S423" s="90" t="s">
        <v>38</v>
      </c>
      <c r="T423" s="90" t="str">
        <f t="shared" si="43"/>
        <v>No</v>
      </c>
      <c r="U423" s="90" t="str">
        <f t="shared" si="44"/>
        <v>No</v>
      </c>
      <c r="V423" s="90" t="str">
        <f t="shared" si="47"/>
        <v>Yes</v>
      </c>
    </row>
    <row r="424" spans="1:22" ht="15.75">
      <c r="A424" s="20" t="s">
        <v>1645</v>
      </c>
      <c r="B424" s="20" t="s">
        <v>546</v>
      </c>
      <c r="C424" s="20" t="s">
        <v>1200</v>
      </c>
      <c r="D424" s="19" t="s">
        <v>1646</v>
      </c>
      <c r="E424" s="19" t="s">
        <v>1647</v>
      </c>
      <c r="F424" s="20" t="s">
        <v>469</v>
      </c>
      <c r="G424" s="20" t="s">
        <v>38</v>
      </c>
      <c r="H424" s="20"/>
      <c r="I424" s="20" t="s">
        <v>379</v>
      </c>
      <c r="J424" s="20" t="s">
        <v>1645</v>
      </c>
      <c r="K424" s="20" t="e">
        <v>#N/A</v>
      </c>
      <c r="L424" s="20" t="s">
        <v>1648</v>
      </c>
      <c r="M424" s="20" t="e">
        <v>#N/A</v>
      </c>
      <c r="N424" s="20">
        <v>1</v>
      </c>
      <c r="O424" s="20" t="e">
        <v>#N/A</v>
      </c>
      <c r="P424" s="19"/>
      <c r="Q424" s="19"/>
      <c r="R424" s="19" t="s">
        <v>1647</v>
      </c>
      <c r="S424" s="90" t="s">
        <v>38</v>
      </c>
      <c r="T424" s="90" t="str">
        <f t="shared" si="43"/>
        <v>No</v>
      </c>
      <c r="U424" s="90" t="str">
        <f t="shared" si="44"/>
        <v>No</v>
      </c>
      <c r="V424" s="90" t="str">
        <f t="shared" si="47"/>
        <v>Yes</v>
      </c>
    </row>
    <row r="425" spans="1:22" ht="15.75">
      <c r="A425" s="82" t="s">
        <v>1649</v>
      </c>
      <c r="B425" s="20" t="s">
        <v>546</v>
      </c>
      <c r="C425" s="20" t="s">
        <v>1200</v>
      </c>
      <c r="D425" s="19" t="s">
        <v>1650</v>
      </c>
      <c r="E425" s="19" t="s">
        <v>1651</v>
      </c>
      <c r="F425" s="20" t="s">
        <v>387</v>
      </c>
      <c r="G425" s="20" t="s">
        <v>38</v>
      </c>
      <c r="H425" s="20"/>
      <c r="I425" s="20" t="s">
        <v>387</v>
      </c>
      <c r="J425" s="20" t="s">
        <v>1649</v>
      </c>
      <c r="K425" s="20" t="e">
        <v>#N/A</v>
      </c>
      <c r="L425" s="20" t="s">
        <v>1652</v>
      </c>
      <c r="M425" s="20" t="e">
        <v>#N/A</v>
      </c>
      <c r="N425" s="20" t="e">
        <v>#N/A</v>
      </c>
      <c r="O425" s="20" t="e">
        <v>#N/A</v>
      </c>
      <c r="P425" s="19"/>
      <c r="Q425" s="19"/>
      <c r="R425" s="19" t="s">
        <v>1651</v>
      </c>
      <c r="S425" s="90" t="s">
        <v>38</v>
      </c>
      <c r="T425" s="90" t="str">
        <f t="shared" si="43"/>
        <v>No</v>
      </c>
      <c r="U425" s="90" t="str">
        <f t="shared" si="44"/>
        <v>No</v>
      </c>
      <c r="V425" s="90" t="str">
        <f t="shared" si="47"/>
        <v>No</v>
      </c>
    </row>
    <row r="426" spans="1:22" ht="30">
      <c r="A426" s="23" t="s">
        <v>1653</v>
      </c>
      <c r="B426" s="20" t="s">
        <v>546</v>
      </c>
      <c r="C426" s="20" t="s">
        <v>1200</v>
      </c>
      <c r="D426" s="19" t="s">
        <v>1654</v>
      </c>
      <c r="E426" s="19" t="s">
        <v>1655</v>
      </c>
      <c r="F426" s="20" t="s">
        <v>387</v>
      </c>
      <c r="G426" s="20" t="s">
        <v>38</v>
      </c>
      <c r="H426" s="20"/>
      <c r="I426" s="20" t="s">
        <v>387</v>
      </c>
      <c r="J426" s="20" t="s">
        <v>1653</v>
      </c>
      <c r="K426" s="20" t="e">
        <v>#N/A</v>
      </c>
      <c r="L426" s="20" t="s">
        <v>1656</v>
      </c>
      <c r="M426" s="20" t="e">
        <v>#N/A</v>
      </c>
      <c r="N426" s="20" t="e">
        <v>#N/A</v>
      </c>
      <c r="O426" s="20" t="e">
        <v>#N/A</v>
      </c>
      <c r="P426" s="19"/>
      <c r="Q426" s="19"/>
      <c r="R426" s="19" t="s">
        <v>1655</v>
      </c>
      <c r="S426" s="90" t="s">
        <v>38</v>
      </c>
      <c r="T426" s="90" t="str">
        <f t="shared" si="43"/>
        <v>No</v>
      </c>
      <c r="U426" s="90" t="str">
        <f t="shared" si="44"/>
        <v>No</v>
      </c>
      <c r="V426" s="90" t="str">
        <f t="shared" si="47"/>
        <v>No</v>
      </c>
    </row>
    <row r="427" spans="1:22" ht="30">
      <c r="A427" s="20" t="s">
        <v>1657</v>
      </c>
      <c r="B427" s="20" t="s">
        <v>546</v>
      </c>
      <c r="C427" s="20" t="s">
        <v>1200</v>
      </c>
      <c r="D427" s="19" t="s">
        <v>1658</v>
      </c>
      <c r="E427" s="19" t="s">
        <v>1659</v>
      </c>
      <c r="F427" s="20" t="s">
        <v>484</v>
      </c>
      <c r="G427" s="20" t="s">
        <v>38</v>
      </c>
      <c r="H427" s="20"/>
      <c r="I427" s="20" t="s">
        <v>484</v>
      </c>
      <c r="J427" s="20" t="s">
        <v>1657</v>
      </c>
      <c r="K427" s="20" t="e">
        <v>#N/A</v>
      </c>
      <c r="L427" s="20" t="s">
        <v>1660</v>
      </c>
      <c r="M427" s="20" t="e">
        <v>#N/A</v>
      </c>
      <c r="N427" s="20">
        <v>1</v>
      </c>
      <c r="O427" s="20" t="e">
        <v>#N/A</v>
      </c>
      <c r="P427" s="19" t="s">
        <v>1661</v>
      </c>
      <c r="Q427" s="19"/>
      <c r="R427" s="19" t="s">
        <v>1659</v>
      </c>
      <c r="S427" s="90" t="s">
        <v>38</v>
      </c>
      <c r="T427" s="90" t="str">
        <f t="shared" si="43"/>
        <v>No</v>
      </c>
      <c r="U427" s="90" t="str">
        <f t="shared" si="44"/>
        <v>No</v>
      </c>
      <c r="V427" s="90" t="str">
        <f t="shared" si="47"/>
        <v>No</v>
      </c>
    </row>
    <row r="428" spans="1:22" ht="44.45" customHeight="1">
      <c r="A428" s="20" t="s">
        <v>1662</v>
      </c>
      <c r="B428" s="20" t="s">
        <v>546</v>
      </c>
      <c r="C428" s="20" t="s">
        <v>1200</v>
      </c>
      <c r="D428" s="19" t="s">
        <v>1663</v>
      </c>
      <c r="E428" s="19" t="s">
        <v>1664</v>
      </c>
      <c r="F428" s="20" t="s">
        <v>379</v>
      </c>
      <c r="G428" s="20" t="s">
        <v>38</v>
      </c>
      <c r="H428" s="20"/>
      <c r="I428" s="20" t="s">
        <v>379</v>
      </c>
      <c r="J428" s="20" t="s">
        <v>1662</v>
      </c>
      <c r="K428" s="20" t="e">
        <v>#N/A</v>
      </c>
      <c r="L428" s="20" t="s">
        <v>1665</v>
      </c>
      <c r="M428" s="20" t="e">
        <v>#N/A</v>
      </c>
      <c r="N428" s="20">
        <v>1</v>
      </c>
      <c r="O428" s="20" t="e">
        <v>#N/A</v>
      </c>
      <c r="P428" s="19" t="s">
        <v>1628</v>
      </c>
      <c r="Q428" s="19" t="s">
        <v>1629</v>
      </c>
      <c r="R428" s="19" t="s">
        <v>1664</v>
      </c>
      <c r="S428" s="90" t="s">
        <v>38</v>
      </c>
      <c r="T428" s="90" t="str">
        <f t="shared" si="43"/>
        <v>No</v>
      </c>
      <c r="U428" s="90" t="str">
        <f t="shared" si="44"/>
        <v>No</v>
      </c>
      <c r="V428" s="90" t="str">
        <f t="shared" si="47"/>
        <v>No</v>
      </c>
    </row>
    <row r="429" spans="1:22" ht="40.5" customHeight="1">
      <c r="A429" s="20" t="s">
        <v>1666</v>
      </c>
      <c r="B429" s="20" t="s">
        <v>546</v>
      </c>
      <c r="C429" s="20" t="s">
        <v>1200</v>
      </c>
      <c r="D429" s="19" t="s">
        <v>1667</v>
      </c>
      <c r="E429" s="19" t="s">
        <v>1668</v>
      </c>
      <c r="F429" s="20" t="s">
        <v>379</v>
      </c>
      <c r="G429" s="20" t="s">
        <v>38</v>
      </c>
      <c r="H429" s="20"/>
      <c r="I429" s="20" t="s">
        <v>379</v>
      </c>
      <c r="J429" s="20" t="s">
        <v>1666</v>
      </c>
      <c r="K429" s="20" t="e">
        <v>#N/A</v>
      </c>
      <c r="L429" s="20" t="s">
        <v>1669</v>
      </c>
      <c r="M429" s="20" t="e">
        <v>#N/A</v>
      </c>
      <c r="N429" s="20">
        <v>1</v>
      </c>
      <c r="O429" s="20" t="e">
        <v>#N/A</v>
      </c>
      <c r="P429" s="19" t="s">
        <v>1634</v>
      </c>
      <c r="Q429" s="19" t="s">
        <v>1635</v>
      </c>
      <c r="R429" s="19" t="s">
        <v>1668</v>
      </c>
      <c r="S429" s="90" t="s">
        <v>38</v>
      </c>
      <c r="T429" s="90" t="str">
        <f t="shared" si="43"/>
        <v>No</v>
      </c>
      <c r="U429" s="90" t="str">
        <f t="shared" si="44"/>
        <v>No</v>
      </c>
      <c r="V429" s="90" t="str">
        <f t="shared" si="47"/>
        <v>No</v>
      </c>
    </row>
    <row r="430" spans="1:22" ht="41.1" customHeight="1">
      <c r="A430" s="20" t="s">
        <v>1670</v>
      </c>
      <c r="B430" s="20" t="s">
        <v>546</v>
      </c>
      <c r="C430" s="20" t="s">
        <v>1200</v>
      </c>
      <c r="D430" s="19" t="s">
        <v>1671</v>
      </c>
      <c r="E430" s="19" t="s">
        <v>385</v>
      </c>
      <c r="F430" s="20" t="s">
        <v>379</v>
      </c>
      <c r="G430" s="20" t="s">
        <v>38</v>
      </c>
      <c r="H430" s="20"/>
      <c r="I430" s="20" t="s">
        <v>379</v>
      </c>
      <c r="J430" s="20" t="s">
        <v>1670</v>
      </c>
      <c r="K430" s="20" t="e">
        <v>#N/A</v>
      </c>
      <c r="L430" s="20" t="s">
        <v>1672</v>
      </c>
      <c r="M430" s="20" t="e">
        <v>#N/A</v>
      </c>
      <c r="N430" s="20">
        <v>1</v>
      </c>
      <c r="O430" s="20" t="e">
        <v>#N/A</v>
      </c>
      <c r="P430" s="19" t="s">
        <v>1639</v>
      </c>
      <c r="Q430" s="19"/>
      <c r="R430" s="19"/>
      <c r="S430" s="90" t="s">
        <v>38</v>
      </c>
      <c r="T430" s="90" t="str">
        <f t="shared" si="43"/>
        <v>No</v>
      </c>
      <c r="U430" s="90" t="str">
        <f t="shared" si="44"/>
        <v>Yes</v>
      </c>
      <c r="V430" s="90" t="str">
        <f t="shared" si="47"/>
        <v>No</v>
      </c>
    </row>
    <row r="431" spans="1:22" ht="30">
      <c r="A431" s="20" t="s">
        <v>1673</v>
      </c>
      <c r="B431" s="20" t="s">
        <v>546</v>
      </c>
      <c r="C431" s="20" t="s">
        <v>1200</v>
      </c>
      <c r="D431" s="19" t="s">
        <v>1674</v>
      </c>
      <c r="E431" s="19" t="s">
        <v>1642</v>
      </c>
      <c r="F431" s="20" t="s">
        <v>379</v>
      </c>
      <c r="G431" s="20" t="s">
        <v>38</v>
      </c>
      <c r="H431" s="20"/>
      <c r="I431" s="20" t="s">
        <v>470</v>
      </c>
      <c r="J431" s="20" t="s">
        <v>1673</v>
      </c>
      <c r="K431" s="20" t="e">
        <v>#N/A</v>
      </c>
      <c r="L431" s="20" t="s">
        <v>1675</v>
      </c>
      <c r="M431" s="20" t="e">
        <v>#N/A</v>
      </c>
      <c r="N431" s="20"/>
      <c r="O431" s="20" t="e">
        <v>#N/A</v>
      </c>
      <c r="P431" s="19"/>
      <c r="Q431" s="19" t="s">
        <v>1644</v>
      </c>
      <c r="R431" s="19" t="s">
        <v>1642</v>
      </c>
      <c r="S431" s="90" t="s">
        <v>38</v>
      </c>
      <c r="T431" s="90" t="str">
        <f t="shared" si="43"/>
        <v>No</v>
      </c>
      <c r="U431" s="90" t="str">
        <f t="shared" si="44"/>
        <v>No</v>
      </c>
      <c r="V431" s="90" t="str">
        <f t="shared" si="47"/>
        <v>Yes</v>
      </c>
    </row>
    <row r="432" spans="1:22" ht="15.75">
      <c r="A432" s="20" t="s">
        <v>1676</v>
      </c>
      <c r="B432" s="20" t="s">
        <v>546</v>
      </c>
      <c r="C432" s="20" t="s">
        <v>1200</v>
      </c>
      <c r="D432" s="19" t="s">
        <v>1677</v>
      </c>
      <c r="E432" s="19" t="s">
        <v>1678</v>
      </c>
      <c r="F432" s="20" t="s">
        <v>469</v>
      </c>
      <c r="G432" s="20" t="s">
        <v>38</v>
      </c>
      <c r="H432" s="20"/>
      <c r="I432" s="20" t="s">
        <v>379</v>
      </c>
      <c r="J432" s="20" t="s">
        <v>1676</v>
      </c>
      <c r="K432" s="20" t="e">
        <v>#N/A</v>
      </c>
      <c r="L432" s="20" t="s">
        <v>1679</v>
      </c>
      <c r="M432" s="20" t="e">
        <v>#N/A</v>
      </c>
      <c r="N432" s="20">
        <v>1</v>
      </c>
      <c r="O432" s="20" t="e">
        <v>#N/A</v>
      </c>
      <c r="P432" s="19"/>
      <c r="Q432" s="19"/>
      <c r="R432" s="19" t="s">
        <v>1678</v>
      </c>
      <c r="S432" s="90" t="s">
        <v>38</v>
      </c>
      <c r="T432" s="90" t="str">
        <f t="shared" si="43"/>
        <v>No</v>
      </c>
      <c r="U432" s="90" t="str">
        <f t="shared" si="44"/>
        <v>No</v>
      </c>
      <c r="V432" s="90" t="str">
        <f t="shared" si="47"/>
        <v>Yes</v>
      </c>
    </row>
    <row r="433" spans="1:22" ht="15.75">
      <c r="A433" s="20" t="s">
        <v>1680</v>
      </c>
      <c r="B433" s="20" t="s">
        <v>546</v>
      </c>
      <c r="C433" s="20" t="s">
        <v>1200</v>
      </c>
      <c r="D433" s="19" t="s">
        <v>1681</v>
      </c>
      <c r="E433" s="19" t="s">
        <v>1682</v>
      </c>
      <c r="F433" s="20" t="s">
        <v>387</v>
      </c>
      <c r="G433" s="20" t="s">
        <v>38</v>
      </c>
      <c r="H433" s="20"/>
      <c r="I433" s="20" t="s">
        <v>387</v>
      </c>
      <c r="J433" s="20" t="s">
        <v>1680</v>
      </c>
      <c r="K433" s="20" t="e">
        <v>#N/A</v>
      </c>
      <c r="L433" s="20" t="s">
        <v>1683</v>
      </c>
      <c r="M433" s="20" t="e">
        <v>#N/A</v>
      </c>
      <c r="N433" s="20" t="e">
        <v>#N/A</v>
      </c>
      <c r="O433" s="20" t="e">
        <v>#N/A</v>
      </c>
      <c r="P433" s="19"/>
      <c r="Q433" s="19"/>
      <c r="R433" s="19" t="s">
        <v>1682</v>
      </c>
      <c r="S433" s="90" t="s">
        <v>38</v>
      </c>
      <c r="T433" s="90" t="str">
        <f t="shared" si="43"/>
        <v>No</v>
      </c>
      <c r="U433" s="90" t="str">
        <f t="shared" si="44"/>
        <v>No</v>
      </c>
      <c r="V433" s="90" t="str">
        <f t="shared" si="47"/>
        <v>No</v>
      </c>
    </row>
    <row r="434" spans="1:22" ht="30">
      <c r="A434" s="20" t="s">
        <v>1684</v>
      </c>
      <c r="B434" s="20" t="s">
        <v>546</v>
      </c>
      <c r="C434" s="20" t="s">
        <v>1200</v>
      </c>
      <c r="D434" s="19" t="s">
        <v>1685</v>
      </c>
      <c r="E434" s="19" t="s">
        <v>1655</v>
      </c>
      <c r="F434" s="20" t="s">
        <v>387</v>
      </c>
      <c r="G434" s="20" t="s">
        <v>38</v>
      </c>
      <c r="H434" s="20"/>
      <c r="I434" s="20" t="s">
        <v>387</v>
      </c>
      <c r="J434" s="20" t="s">
        <v>1684</v>
      </c>
      <c r="K434" s="20" t="e">
        <v>#N/A</v>
      </c>
      <c r="L434" s="20" t="s">
        <v>1686</v>
      </c>
      <c r="M434" s="20" t="e">
        <v>#N/A</v>
      </c>
      <c r="N434" s="20" t="e">
        <v>#N/A</v>
      </c>
      <c r="O434" s="20" t="e">
        <v>#N/A</v>
      </c>
      <c r="P434" s="19"/>
      <c r="Q434" s="19"/>
      <c r="R434" s="19" t="s">
        <v>1655</v>
      </c>
      <c r="S434" s="90" t="s">
        <v>38</v>
      </c>
      <c r="T434" s="90" t="str">
        <f t="shared" si="43"/>
        <v>No</v>
      </c>
      <c r="U434" s="90" t="str">
        <f t="shared" si="44"/>
        <v>No</v>
      </c>
      <c r="V434" s="90" t="str">
        <f t="shared" si="47"/>
        <v>No</v>
      </c>
    </row>
    <row r="435" spans="1:22" ht="30">
      <c r="A435" s="20" t="s">
        <v>1687</v>
      </c>
      <c r="B435" s="20" t="s">
        <v>546</v>
      </c>
      <c r="C435" s="20" t="s">
        <v>1200</v>
      </c>
      <c r="D435" s="19" t="s">
        <v>1688</v>
      </c>
      <c r="E435" s="19" t="s">
        <v>1659</v>
      </c>
      <c r="F435" s="20" t="s">
        <v>484</v>
      </c>
      <c r="G435" s="20" t="s">
        <v>38</v>
      </c>
      <c r="H435" s="20"/>
      <c r="I435" s="20" t="s">
        <v>484</v>
      </c>
      <c r="J435" s="20" t="s">
        <v>1687</v>
      </c>
      <c r="K435" s="20" t="e">
        <v>#N/A</v>
      </c>
      <c r="L435" s="20" t="s">
        <v>1689</v>
      </c>
      <c r="M435" s="20" t="e">
        <v>#N/A</v>
      </c>
      <c r="N435" s="20">
        <v>1</v>
      </c>
      <c r="O435" s="20" t="e">
        <v>#N/A</v>
      </c>
      <c r="P435" s="19" t="s">
        <v>1661</v>
      </c>
      <c r="Q435" s="19"/>
      <c r="R435" s="19" t="s">
        <v>1659</v>
      </c>
      <c r="S435" s="90" t="s">
        <v>38</v>
      </c>
      <c r="T435" s="90" t="str">
        <f t="shared" si="43"/>
        <v>No</v>
      </c>
      <c r="U435" s="90" t="str">
        <f t="shared" si="44"/>
        <v>No</v>
      </c>
      <c r="V435" s="90" t="str">
        <f t="shared" si="47"/>
        <v>No</v>
      </c>
    </row>
    <row r="436" spans="1:22" ht="15.75">
      <c r="A436" s="20" t="s">
        <v>1202</v>
      </c>
      <c r="B436" s="20" t="s">
        <v>546</v>
      </c>
      <c r="C436" s="20" t="s">
        <v>1200</v>
      </c>
      <c r="D436" s="19" t="s">
        <v>1203</v>
      </c>
      <c r="E436" s="19" t="s">
        <v>385</v>
      </c>
      <c r="F436" s="20" t="s">
        <v>484</v>
      </c>
      <c r="G436" s="20" t="s">
        <v>38</v>
      </c>
      <c r="H436" s="20"/>
      <c r="I436" s="20" t="s">
        <v>484</v>
      </c>
      <c r="J436" s="20" t="s">
        <v>1202</v>
      </c>
      <c r="K436" s="20"/>
      <c r="L436" s="19" t="s">
        <v>1203</v>
      </c>
      <c r="M436" s="20"/>
      <c r="N436" s="20">
        <v>0</v>
      </c>
      <c r="O436" s="20"/>
      <c r="P436" s="19"/>
      <c r="Q436" s="20"/>
      <c r="R436" s="20">
        <v>0</v>
      </c>
      <c r="S436" s="90" t="s">
        <v>38</v>
      </c>
      <c r="T436" s="90" t="str">
        <f t="shared" si="43"/>
        <v>No</v>
      </c>
      <c r="U436" s="90" t="str">
        <f t="shared" si="44"/>
        <v>Yes</v>
      </c>
      <c r="V436" s="90" t="str">
        <f>IF(I436=F419,"No","Yes")</f>
        <v>Yes</v>
      </c>
    </row>
    <row r="437" spans="1:22" ht="30">
      <c r="A437" s="20" t="s">
        <v>1204</v>
      </c>
      <c r="B437" s="20" t="s">
        <v>546</v>
      </c>
      <c r="C437" s="20" t="s">
        <v>1200</v>
      </c>
      <c r="D437" s="19" t="s">
        <v>1205</v>
      </c>
      <c r="E437" s="19" t="s">
        <v>1206</v>
      </c>
      <c r="F437" s="20" t="s">
        <v>379</v>
      </c>
      <c r="G437" s="20" t="s">
        <v>38</v>
      </c>
      <c r="H437" s="20"/>
      <c r="I437" s="20" t="s">
        <v>379</v>
      </c>
      <c r="J437" s="20" t="s">
        <v>1204</v>
      </c>
      <c r="K437" s="20"/>
      <c r="L437" s="19" t="s">
        <v>1207</v>
      </c>
      <c r="M437" s="20"/>
      <c r="N437" s="20">
        <v>2</v>
      </c>
      <c r="O437" s="20"/>
      <c r="P437" s="19"/>
      <c r="Q437" s="20"/>
      <c r="R437" s="20" t="s">
        <v>1206</v>
      </c>
      <c r="S437" s="90" t="s">
        <v>38</v>
      </c>
      <c r="T437" s="90" t="str">
        <f t="shared" si="43"/>
        <v>No</v>
      </c>
      <c r="U437" s="90" t="str">
        <f t="shared" si="44"/>
        <v>No</v>
      </c>
      <c r="V437" s="90" t="str">
        <f t="shared" si="46"/>
        <v>Yes</v>
      </c>
    </row>
    <row r="438" spans="1:22" ht="15.75">
      <c r="A438" s="20" t="s">
        <v>1210</v>
      </c>
      <c r="B438" s="20" t="s">
        <v>546</v>
      </c>
      <c r="C438" s="20" t="s">
        <v>1200</v>
      </c>
      <c r="D438" s="19" t="s">
        <v>1211</v>
      </c>
      <c r="E438" s="19" t="s">
        <v>1212</v>
      </c>
      <c r="F438" s="20" t="s">
        <v>379</v>
      </c>
      <c r="G438" s="20" t="s">
        <v>38</v>
      </c>
      <c r="H438" s="20"/>
      <c r="I438" s="20" t="s">
        <v>379</v>
      </c>
      <c r="J438" s="20" t="s">
        <v>1210</v>
      </c>
      <c r="K438" s="20"/>
      <c r="L438" s="19" t="s">
        <v>1213</v>
      </c>
      <c r="M438" s="20"/>
      <c r="N438" s="20">
        <v>2</v>
      </c>
      <c r="O438" s="20"/>
      <c r="P438" s="19"/>
      <c r="Q438" s="20"/>
      <c r="R438" s="20" t="s">
        <v>1212</v>
      </c>
      <c r="S438" s="90" t="s">
        <v>38</v>
      </c>
      <c r="T438" s="90" t="str">
        <f t="shared" si="43"/>
        <v>No</v>
      </c>
      <c r="U438" s="90" t="str">
        <f t="shared" si="44"/>
        <v>No</v>
      </c>
      <c r="V438" s="90" t="str">
        <f t="shared" si="46"/>
        <v>No</v>
      </c>
    </row>
    <row r="439" spans="1:22" ht="15.75">
      <c r="A439" s="20" t="s">
        <v>1216</v>
      </c>
      <c r="B439" s="20" t="s">
        <v>546</v>
      </c>
      <c r="C439" s="20" t="s">
        <v>1200</v>
      </c>
      <c r="D439" s="19" t="s">
        <v>1217</v>
      </c>
      <c r="E439" s="19" t="s">
        <v>385</v>
      </c>
      <c r="F439" s="20" t="s">
        <v>379</v>
      </c>
      <c r="G439" s="20" t="s">
        <v>38</v>
      </c>
      <c r="H439" s="20"/>
      <c r="I439" s="20" t="s">
        <v>379</v>
      </c>
      <c r="J439" s="20" t="s">
        <v>1216</v>
      </c>
      <c r="K439" s="20"/>
      <c r="L439" s="19" t="s">
        <v>1218</v>
      </c>
      <c r="M439" s="20"/>
      <c r="N439" s="20">
        <v>2</v>
      </c>
      <c r="O439" s="20"/>
      <c r="P439" s="19"/>
      <c r="Q439" s="20"/>
      <c r="R439" s="20">
        <v>0</v>
      </c>
      <c r="S439" s="90" t="s">
        <v>38</v>
      </c>
      <c r="T439" s="90" t="str">
        <f t="shared" si="43"/>
        <v>No</v>
      </c>
      <c r="U439" s="90" t="str">
        <f t="shared" si="44"/>
        <v>Yes</v>
      </c>
      <c r="V439" s="90" t="str">
        <f t="shared" si="46"/>
        <v>No</v>
      </c>
    </row>
    <row r="440" spans="1:22" ht="15.75">
      <c r="A440" s="20" t="s">
        <v>1220</v>
      </c>
      <c r="B440" s="20" t="s">
        <v>546</v>
      </c>
      <c r="C440" s="20" t="s">
        <v>1200</v>
      </c>
      <c r="D440" s="19" t="s">
        <v>1221</v>
      </c>
      <c r="E440" s="19" t="s">
        <v>385</v>
      </c>
      <c r="F440" s="20" t="s">
        <v>470</v>
      </c>
      <c r="G440" s="20" t="s">
        <v>38</v>
      </c>
      <c r="H440" s="20"/>
      <c r="I440" s="20" t="s">
        <v>470</v>
      </c>
      <c r="J440" s="20" t="s">
        <v>1220</v>
      </c>
      <c r="K440" s="20"/>
      <c r="L440" s="19" t="s">
        <v>1223</v>
      </c>
      <c r="M440" s="20"/>
      <c r="N440" s="20">
        <v>0</v>
      </c>
      <c r="O440" s="20"/>
      <c r="P440" s="19"/>
      <c r="Q440" s="20"/>
      <c r="R440" s="20" t="s">
        <v>1222</v>
      </c>
      <c r="S440" s="90" t="s">
        <v>38</v>
      </c>
      <c r="T440" s="90" t="str">
        <f t="shared" si="43"/>
        <v>No</v>
      </c>
      <c r="U440" s="90" t="str">
        <f t="shared" si="44"/>
        <v>Yes</v>
      </c>
      <c r="V440" s="90" t="str">
        <f t="shared" si="46"/>
        <v>Yes</v>
      </c>
    </row>
    <row r="441" spans="1:22" ht="15.75">
      <c r="A441" s="20" t="s">
        <v>1225</v>
      </c>
      <c r="B441" s="20" t="s">
        <v>546</v>
      </c>
      <c r="C441" s="20" t="s">
        <v>1200</v>
      </c>
      <c r="D441" s="19" t="s">
        <v>1226</v>
      </c>
      <c r="E441" s="19" t="s">
        <v>1227</v>
      </c>
      <c r="F441" s="20" t="s">
        <v>379</v>
      </c>
      <c r="G441" s="20" t="s">
        <v>38</v>
      </c>
      <c r="H441" s="20"/>
      <c r="I441" s="20" t="s">
        <v>379</v>
      </c>
      <c r="J441" s="20" t="s">
        <v>1225</v>
      </c>
      <c r="K441" s="20"/>
      <c r="L441" s="19" t="s">
        <v>1228</v>
      </c>
      <c r="M441" s="20"/>
      <c r="N441" s="20">
        <v>2</v>
      </c>
      <c r="O441" s="20"/>
      <c r="P441" s="19"/>
      <c r="Q441" s="20"/>
      <c r="R441" s="20" t="s">
        <v>1227</v>
      </c>
      <c r="S441" s="90" t="s">
        <v>38</v>
      </c>
      <c r="T441" s="90" t="str">
        <f t="shared" si="43"/>
        <v>No</v>
      </c>
      <c r="U441" s="90" t="str">
        <f t="shared" si="44"/>
        <v>No</v>
      </c>
      <c r="V441" s="90" t="str">
        <f t="shared" si="46"/>
        <v>Yes</v>
      </c>
    </row>
    <row r="442" spans="1:22" ht="15.75">
      <c r="A442" s="20" t="s">
        <v>1229</v>
      </c>
      <c r="B442" s="20" t="s">
        <v>546</v>
      </c>
      <c r="C442" s="20" t="s">
        <v>1200</v>
      </c>
      <c r="D442" s="19" t="s">
        <v>1230</v>
      </c>
      <c r="E442" s="19" t="s">
        <v>1231</v>
      </c>
      <c r="F442" s="20" t="s">
        <v>387</v>
      </c>
      <c r="G442" s="20" t="s">
        <v>38</v>
      </c>
      <c r="H442" s="20"/>
      <c r="I442" s="20" t="s">
        <v>387</v>
      </c>
      <c r="J442" s="20" t="s">
        <v>1229</v>
      </c>
      <c r="K442" s="20"/>
      <c r="L442" s="19" t="s">
        <v>1232</v>
      </c>
      <c r="M442" s="20"/>
      <c r="N442" s="20">
        <v>0</v>
      </c>
      <c r="O442" s="20"/>
      <c r="P442" s="19"/>
      <c r="Q442" s="20"/>
      <c r="R442" s="20" t="s">
        <v>1231</v>
      </c>
      <c r="S442" s="90" t="s">
        <v>38</v>
      </c>
      <c r="T442" s="90" t="str">
        <f t="shared" si="43"/>
        <v>No</v>
      </c>
      <c r="U442" s="90" t="str">
        <f t="shared" si="44"/>
        <v>No</v>
      </c>
      <c r="V442" s="90" t="str">
        <f t="shared" si="46"/>
        <v>Yes</v>
      </c>
    </row>
    <row r="443" spans="1:22" ht="30">
      <c r="A443" s="20" t="s">
        <v>1233</v>
      </c>
      <c r="B443" s="20" t="s">
        <v>546</v>
      </c>
      <c r="C443" s="20" t="s">
        <v>1200</v>
      </c>
      <c r="D443" s="19" t="s">
        <v>1234</v>
      </c>
      <c r="E443" s="19" t="s">
        <v>1235</v>
      </c>
      <c r="F443" s="20" t="s">
        <v>387</v>
      </c>
      <c r="G443" s="20" t="s">
        <v>38</v>
      </c>
      <c r="H443" s="20"/>
      <c r="I443" s="20" t="s">
        <v>387</v>
      </c>
      <c r="J443" s="20" t="s">
        <v>1233</v>
      </c>
      <c r="K443" s="20"/>
      <c r="L443" s="19" t="s">
        <v>1236</v>
      </c>
      <c r="M443" s="20"/>
      <c r="N443" s="20">
        <v>0</v>
      </c>
      <c r="O443" s="20"/>
      <c r="P443" s="19"/>
      <c r="Q443" s="20"/>
      <c r="R443" s="20" t="s">
        <v>1235</v>
      </c>
      <c r="S443" s="90" t="s">
        <v>38</v>
      </c>
      <c r="T443" s="90" t="str">
        <f t="shared" si="43"/>
        <v>No</v>
      </c>
      <c r="U443" s="90" t="str">
        <f t="shared" si="44"/>
        <v>No</v>
      </c>
      <c r="V443" s="90" t="str">
        <f t="shared" si="46"/>
        <v>No</v>
      </c>
    </row>
    <row r="444" spans="1:22" ht="15.75">
      <c r="A444" s="20" t="s">
        <v>1039</v>
      </c>
      <c r="B444" s="20" t="s">
        <v>794</v>
      </c>
      <c r="C444" s="20" t="s">
        <v>839</v>
      </c>
      <c r="D444" s="19" t="s">
        <v>1040</v>
      </c>
      <c r="E444" s="19" t="s">
        <v>385</v>
      </c>
      <c r="F444" s="20" t="s">
        <v>379</v>
      </c>
      <c r="G444" s="20" t="s">
        <v>38</v>
      </c>
      <c r="H444" s="20"/>
      <c r="I444" s="20" t="s">
        <v>851</v>
      </c>
      <c r="J444" s="20" t="s">
        <v>1039</v>
      </c>
      <c r="K444" s="20"/>
      <c r="L444" s="19" t="s">
        <v>1041</v>
      </c>
      <c r="M444" s="20"/>
      <c r="N444" s="20">
        <v>1</v>
      </c>
      <c r="O444" s="20"/>
      <c r="P444" s="19"/>
      <c r="Q444" s="20"/>
      <c r="R444" s="20">
        <v>0</v>
      </c>
      <c r="S444" s="90" t="s">
        <v>38</v>
      </c>
      <c r="T444" s="90" t="str">
        <f t="shared" si="43"/>
        <v>No</v>
      </c>
      <c r="U444" s="90" t="str">
        <f t="shared" si="44"/>
        <v>Yes</v>
      </c>
      <c r="V444" s="90" t="str">
        <f t="shared" si="46"/>
        <v>Yes</v>
      </c>
    </row>
    <row r="445" spans="1:22" ht="15.75">
      <c r="A445" s="20" t="s">
        <v>1054</v>
      </c>
      <c r="B445" s="20" t="s">
        <v>794</v>
      </c>
      <c r="C445" s="20" t="s">
        <v>839</v>
      </c>
      <c r="D445" s="19" t="s">
        <v>1055</v>
      </c>
      <c r="E445" s="19" t="s">
        <v>385</v>
      </c>
      <c r="F445" s="20" t="s">
        <v>379</v>
      </c>
      <c r="G445" s="20" t="s">
        <v>38</v>
      </c>
      <c r="H445" s="20"/>
      <c r="I445" s="20" t="s">
        <v>379</v>
      </c>
      <c r="J445" s="20" t="s">
        <v>1054</v>
      </c>
      <c r="K445" s="20"/>
      <c r="L445" s="19" t="s">
        <v>1056</v>
      </c>
      <c r="M445" s="20"/>
      <c r="N445" s="20">
        <v>1</v>
      </c>
      <c r="O445" s="20"/>
      <c r="P445" s="19"/>
      <c r="Q445" s="20"/>
      <c r="R445" s="20">
        <v>0</v>
      </c>
      <c r="S445" s="90" t="s">
        <v>38</v>
      </c>
      <c r="T445" s="90" t="str">
        <f t="shared" si="43"/>
        <v>No</v>
      </c>
      <c r="U445" s="90" t="str">
        <f t="shared" si="44"/>
        <v>Yes</v>
      </c>
      <c r="V445" s="90" t="str">
        <f t="shared" si="46"/>
        <v>No</v>
      </c>
    </row>
    <row r="446" spans="1:22" ht="15.75">
      <c r="A446" s="20" t="s">
        <v>1084</v>
      </c>
      <c r="B446" s="20" t="s">
        <v>794</v>
      </c>
      <c r="C446" s="20" t="s">
        <v>839</v>
      </c>
      <c r="D446" s="19" t="s">
        <v>1085</v>
      </c>
      <c r="E446" s="19" t="s">
        <v>385</v>
      </c>
      <c r="F446" s="20" t="s">
        <v>379</v>
      </c>
      <c r="G446" s="20" t="s">
        <v>38</v>
      </c>
      <c r="H446" s="20"/>
      <c r="I446" s="20" t="s">
        <v>379</v>
      </c>
      <c r="J446" s="20" t="s">
        <v>1084</v>
      </c>
      <c r="K446" s="20"/>
      <c r="L446" s="19" t="s">
        <v>1086</v>
      </c>
      <c r="M446" s="20"/>
      <c r="N446" s="20">
        <v>1</v>
      </c>
      <c r="O446" s="20"/>
      <c r="P446" s="19"/>
      <c r="Q446" s="20"/>
      <c r="R446" s="20">
        <v>0</v>
      </c>
      <c r="S446" s="90" t="s">
        <v>38</v>
      </c>
      <c r="T446" s="90" t="str">
        <f t="shared" si="43"/>
        <v>No</v>
      </c>
      <c r="U446" s="90" t="str">
        <f t="shared" si="44"/>
        <v>Yes</v>
      </c>
      <c r="V446" s="90" t="str">
        <f t="shared" si="46"/>
        <v>No</v>
      </c>
    </row>
    <row r="447" spans="1:22" ht="15.75">
      <c r="A447" s="20" t="s">
        <v>1260</v>
      </c>
      <c r="B447" s="20" t="s">
        <v>794</v>
      </c>
      <c r="C447" s="20" t="s">
        <v>830</v>
      </c>
      <c r="D447" s="19" t="s">
        <v>1691</v>
      </c>
      <c r="E447" s="19" t="s">
        <v>385</v>
      </c>
      <c r="F447" s="20" t="s">
        <v>379</v>
      </c>
      <c r="G447" s="20" t="s">
        <v>38</v>
      </c>
      <c r="H447" s="20"/>
      <c r="I447" s="20" t="s">
        <v>851</v>
      </c>
      <c r="J447" s="20" t="s">
        <v>1260</v>
      </c>
      <c r="K447" s="20"/>
      <c r="L447" s="19" t="s">
        <v>1261</v>
      </c>
      <c r="M447" s="20"/>
      <c r="N447" s="20">
        <v>2</v>
      </c>
      <c r="O447" s="20"/>
      <c r="P447" s="19"/>
      <c r="Q447" s="20"/>
      <c r="R447" s="20">
        <v>0</v>
      </c>
      <c r="S447" s="90" t="s">
        <v>38</v>
      </c>
      <c r="T447" s="90" t="str">
        <f t="shared" si="43"/>
        <v>No</v>
      </c>
      <c r="U447" s="90" t="str">
        <f t="shared" si="44"/>
        <v>Yes</v>
      </c>
      <c r="V447" s="90" t="e">
        <f>IF(I447=#REF!,"No","Yes")</f>
        <v>#REF!</v>
      </c>
    </row>
    <row r="448" spans="1:22" ht="45">
      <c r="A448" s="20" t="s">
        <v>1262</v>
      </c>
      <c r="B448" s="20" t="s">
        <v>794</v>
      </c>
      <c r="C448" s="20" t="s">
        <v>830</v>
      </c>
      <c r="D448" s="19" t="s">
        <v>1263</v>
      </c>
      <c r="E448" s="19" t="s">
        <v>1264</v>
      </c>
      <c r="F448" s="20" t="s">
        <v>469</v>
      </c>
      <c r="G448" s="20" t="s">
        <v>13</v>
      </c>
      <c r="H448" s="111" t="s">
        <v>987</v>
      </c>
      <c r="I448" s="20" t="s">
        <v>469</v>
      </c>
      <c r="J448" s="20" t="s">
        <v>1262</v>
      </c>
      <c r="K448" s="20"/>
      <c r="L448" s="19" t="s">
        <v>1263</v>
      </c>
      <c r="M448" s="20"/>
      <c r="N448" s="20">
        <v>0</v>
      </c>
      <c r="O448" s="20"/>
      <c r="P448" s="19"/>
      <c r="Q448" s="20"/>
      <c r="R448" s="20" t="s">
        <v>1264</v>
      </c>
      <c r="S448" s="90" t="s">
        <v>38</v>
      </c>
      <c r="T448" s="90" t="str">
        <f t="shared" si="43"/>
        <v>No</v>
      </c>
      <c r="U448" s="90" t="str">
        <f t="shared" si="44"/>
        <v>No</v>
      </c>
      <c r="V448" s="90" t="str">
        <f t="shared" ref="V448:V511" si="48">IF(I448=F447,"No","Yes")</f>
        <v>Yes</v>
      </c>
    </row>
    <row r="449" spans="1:22" ht="30">
      <c r="A449" s="20" t="s">
        <v>1267</v>
      </c>
      <c r="B449" s="20" t="s">
        <v>794</v>
      </c>
      <c r="C449" s="20" t="s">
        <v>830</v>
      </c>
      <c r="D449" s="19" t="s">
        <v>1268</v>
      </c>
      <c r="E449" s="19" t="s">
        <v>1264</v>
      </c>
      <c r="F449" s="20" t="s">
        <v>484</v>
      </c>
      <c r="G449" s="20" t="s">
        <v>13</v>
      </c>
      <c r="H449" s="111" t="s">
        <v>987</v>
      </c>
      <c r="I449" s="20" t="s">
        <v>484</v>
      </c>
      <c r="J449" s="20" t="s">
        <v>1267</v>
      </c>
      <c r="K449" s="20"/>
      <c r="L449" s="19" t="s">
        <v>1268</v>
      </c>
      <c r="M449" s="20"/>
      <c r="N449" s="20">
        <v>0</v>
      </c>
      <c r="O449" s="20"/>
      <c r="P449" s="19"/>
      <c r="Q449" s="20"/>
      <c r="R449" s="20" t="s">
        <v>1264</v>
      </c>
      <c r="S449" s="90" t="s">
        <v>38</v>
      </c>
      <c r="T449" s="90" t="str">
        <f t="shared" si="43"/>
        <v>No</v>
      </c>
      <c r="U449" s="90" t="str">
        <f t="shared" si="44"/>
        <v>No</v>
      </c>
      <c r="V449" s="90" t="str">
        <f t="shared" si="48"/>
        <v>Yes</v>
      </c>
    </row>
    <row r="450" spans="1:22" ht="30">
      <c r="A450" s="20" t="s">
        <v>1269</v>
      </c>
      <c r="B450" s="20" t="s">
        <v>794</v>
      </c>
      <c r="C450" s="20" t="s">
        <v>830</v>
      </c>
      <c r="D450" s="19" t="s">
        <v>1270</v>
      </c>
      <c r="E450" s="19" t="s">
        <v>1271</v>
      </c>
      <c r="F450" s="20" t="s">
        <v>379</v>
      </c>
      <c r="G450" s="20" t="s">
        <v>13</v>
      </c>
      <c r="H450" s="111" t="s">
        <v>987</v>
      </c>
      <c r="I450" s="20" t="s">
        <v>379</v>
      </c>
      <c r="J450" s="20" t="s">
        <v>1269</v>
      </c>
      <c r="K450" s="20"/>
      <c r="L450" s="19" t="s">
        <v>1270</v>
      </c>
      <c r="M450" s="20"/>
      <c r="N450" s="20">
        <v>0</v>
      </c>
      <c r="O450" s="20"/>
      <c r="P450" s="19"/>
      <c r="Q450" s="20"/>
      <c r="R450" s="20" t="s">
        <v>1271</v>
      </c>
      <c r="S450" s="90" t="s">
        <v>38</v>
      </c>
      <c r="T450" s="90" t="str">
        <f t="shared" si="43"/>
        <v>No</v>
      </c>
      <c r="U450" s="90" t="str">
        <f t="shared" si="44"/>
        <v>No</v>
      </c>
      <c r="V450" s="90" t="str">
        <f t="shared" si="48"/>
        <v>Yes</v>
      </c>
    </row>
    <row r="451" spans="1:22" ht="30">
      <c r="A451" s="20" t="s">
        <v>1273</v>
      </c>
      <c r="B451" s="20" t="s">
        <v>794</v>
      </c>
      <c r="C451" s="20" t="s">
        <v>830</v>
      </c>
      <c r="D451" s="19" t="s">
        <v>1274</v>
      </c>
      <c r="E451" s="19" t="s">
        <v>1271</v>
      </c>
      <c r="F451" s="20" t="s">
        <v>379</v>
      </c>
      <c r="G451" s="20" t="s">
        <v>13</v>
      </c>
      <c r="H451" s="111" t="s">
        <v>987</v>
      </c>
      <c r="I451" s="20" t="s">
        <v>379</v>
      </c>
      <c r="J451" s="20" t="s">
        <v>1273</v>
      </c>
      <c r="K451" s="20"/>
      <c r="L451" s="19" t="s">
        <v>1274</v>
      </c>
      <c r="M451" s="20"/>
      <c r="N451" s="20">
        <v>0</v>
      </c>
      <c r="O451" s="20"/>
      <c r="P451" s="19"/>
      <c r="Q451" s="20"/>
      <c r="R451" s="20" t="s">
        <v>1271</v>
      </c>
      <c r="S451" s="90" t="s">
        <v>38</v>
      </c>
      <c r="T451" s="90" t="str">
        <f t="shared" si="43"/>
        <v>No</v>
      </c>
      <c r="U451" s="90" t="str">
        <f t="shared" si="44"/>
        <v>No</v>
      </c>
      <c r="V451" s="90" t="str">
        <f t="shared" si="48"/>
        <v>No</v>
      </c>
    </row>
    <row r="452" spans="1:22" ht="30">
      <c r="A452" s="20" t="s">
        <v>1276</v>
      </c>
      <c r="B452" s="20" t="s">
        <v>794</v>
      </c>
      <c r="C452" s="20" t="s">
        <v>830</v>
      </c>
      <c r="D452" s="19" t="s">
        <v>1277</v>
      </c>
      <c r="E452" s="19" t="s">
        <v>1271</v>
      </c>
      <c r="F452" s="20" t="s">
        <v>379</v>
      </c>
      <c r="G452" s="20" t="s">
        <v>13</v>
      </c>
      <c r="H452" s="111" t="s">
        <v>987</v>
      </c>
      <c r="I452" s="20" t="s">
        <v>379</v>
      </c>
      <c r="J452" s="20" t="s">
        <v>1276</v>
      </c>
      <c r="K452" s="20"/>
      <c r="L452" s="19" t="s">
        <v>1277</v>
      </c>
      <c r="M452" s="20"/>
      <c r="N452" s="20">
        <v>0</v>
      </c>
      <c r="O452" s="20"/>
      <c r="P452" s="19"/>
      <c r="Q452" s="20"/>
      <c r="R452" s="20" t="s">
        <v>1271</v>
      </c>
      <c r="S452" s="90" t="s">
        <v>38</v>
      </c>
      <c r="T452" s="90" t="str">
        <f t="shared" si="43"/>
        <v>No</v>
      </c>
      <c r="U452" s="90" t="str">
        <f t="shared" si="44"/>
        <v>No</v>
      </c>
      <c r="V452" s="90" t="str">
        <f t="shared" si="48"/>
        <v>No</v>
      </c>
    </row>
    <row r="453" spans="1:22" ht="15.75">
      <c r="A453" s="20" t="s">
        <v>1279</v>
      </c>
      <c r="B453" s="20" t="s">
        <v>794</v>
      </c>
      <c r="C453" s="20" t="s">
        <v>830</v>
      </c>
      <c r="D453" s="19" t="s">
        <v>1280</v>
      </c>
      <c r="E453" s="19" t="s">
        <v>1271</v>
      </c>
      <c r="F453" s="20" t="s">
        <v>379</v>
      </c>
      <c r="G453" s="20" t="s">
        <v>13</v>
      </c>
      <c r="H453" s="111" t="s">
        <v>987</v>
      </c>
      <c r="I453" s="20" t="s">
        <v>379</v>
      </c>
      <c r="J453" s="20" t="s">
        <v>1279</v>
      </c>
      <c r="K453" s="20"/>
      <c r="L453" s="19" t="s">
        <v>1280</v>
      </c>
      <c r="M453" s="20"/>
      <c r="N453" s="20">
        <v>0</v>
      </c>
      <c r="O453" s="20"/>
      <c r="P453" s="19"/>
      <c r="Q453" s="20"/>
      <c r="R453" s="20" t="s">
        <v>1271</v>
      </c>
      <c r="S453" s="90" t="s">
        <v>38</v>
      </c>
      <c r="T453" s="90" t="str">
        <f t="shared" si="43"/>
        <v>No</v>
      </c>
      <c r="U453" s="90" t="str">
        <f t="shared" si="44"/>
        <v>No</v>
      </c>
      <c r="V453" s="90" t="str">
        <f t="shared" si="48"/>
        <v>No</v>
      </c>
    </row>
    <row r="454" spans="1:22" ht="15.75">
      <c r="A454" s="20" t="s">
        <v>1282</v>
      </c>
      <c r="B454" s="20" t="s">
        <v>794</v>
      </c>
      <c r="C454" s="20" t="s">
        <v>830</v>
      </c>
      <c r="D454" s="19" t="s">
        <v>1283</v>
      </c>
      <c r="E454" s="19" t="s">
        <v>1271</v>
      </c>
      <c r="F454" s="20" t="s">
        <v>379</v>
      </c>
      <c r="G454" s="20" t="s">
        <v>13</v>
      </c>
      <c r="H454" s="111" t="s">
        <v>987</v>
      </c>
      <c r="I454" s="20" t="s">
        <v>379</v>
      </c>
      <c r="J454" s="20" t="s">
        <v>1282</v>
      </c>
      <c r="K454" s="20"/>
      <c r="L454" s="19" t="s">
        <v>1283</v>
      </c>
      <c r="M454" s="20"/>
      <c r="N454" s="20">
        <v>0</v>
      </c>
      <c r="O454" s="20"/>
      <c r="P454" s="19"/>
      <c r="Q454" s="20"/>
      <c r="R454" s="20">
        <v>0</v>
      </c>
      <c r="S454" s="90" t="s">
        <v>38</v>
      </c>
      <c r="T454" s="90" t="str">
        <f t="shared" si="43"/>
        <v>No</v>
      </c>
      <c r="U454" s="90" t="str">
        <f t="shared" si="44"/>
        <v>Yes</v>
      </c>
      <c r="V454" s="90" t="str">
        <f t="shared" si="48"/>
        <v>No</v>
      </c>
    </row>
    <row r="455" spans="1:22" ht="15.75">
      <c r="A455" s="20" t="s">
        <v>1285</v>
      </c>
      <c r="B455" s="20" t="s">
        <v>794</v>
      </c>
      <c r="C455" s="20" t="s">
        <v>830</v>
      </c>
      <c r="D455" s="19" t="s">
        <v>1286</v>
      </c>
      <c r="E455" s="19" t="s">
        <v>1271</v>
      </c>
      <c r="F455" s="20" t="s">
        <v>379</v>
      </c>
      <c r="G455" s="20" t="s">
        <v>13</v>
      </c>
      <c r="H455" s="111" t="s">
        <v>987</v>
      </c>
      <c r="I455" s="20" t="s">
        <v>379</v>
      </c>
      <c r="J455" s="20" t="s">
        <v>1285</v>
      </c>
      <c r="K455" s="20"/>
      <c r="L455" s="19" t="s">
        <v>1286</v>
      </c>
      <c r="M455" s="20"/>
      <c r="N455" s="20">
        <v>0</v>
      </c>
      <c r="O455" s="20"/>
      <c r="P455" s="19"/>
      <c r="Q455" s="20"/>
      <c r="R455" s="20" t="s">
        <v>1271</v>
      </c>
      <c r="S455" s="90" t="s">
        <v>38</v>
      </c>
      <c r="T455" s="90" t="str">
        <f t="shared" si="43"/>
        <v>No</v>
      </c>
      <c r="U455" s="90" t="str">
        <f t="shared" si="44"/>
        <v>No</v>
      </c>
      <c r="V455" s="90" t="str">
        <f t="shared" si="48"/>
        <v>No</v>
      </c>
    </row>
    <row r="456" spans="1:22" ht="45">
      <c r="A456" s="20" t="s">
        <v>1288</v>
      </c>
      <c r="B456" s="20" t="s">
        <v>794</v>
      </c>
      <c r="C456" s="20" t="s">
        <v>830</v>
      </c>
      <c r="D456" s="19" t="s">
        <v>1289</v>
      </c>
      <c r="E456" s="19" t="s">
        <v>1290</v>
      </c>
      <c r="F456" s="20" t="s">
        <v>469</v>
      </c>
      <c r="G456" s="20" t="s">
        <v>13</v>
      </c>
      <c r="H456" s="111" t="s">
        <v>987</v>
      </c>
      <c r="I456" s="20" t="s">
        <v>469</v>
      </c>
      <c r="J456" s="20" t="s">
        <v>1288</v>
      </c>
      <c r="K456" s="20"/>
      <c r="L456" s="19" t="s">
        <v>1289</v>
      </c>
      <c r="M456" s="20"/>
      <c r="N456" s="20">
        <v>0</v>
      </c>
      <c r="O456" s="20"/>
      <c r="P456" s="19"/>
      <c r="Q456" s="20"/>
      <c r="R456" s="20" t="s">
        <v>1290</v>
      </c>
      <c r="S456" s="90" t="s">
        <v>38</v>
      </c>
      <c r="T456" s="90" t="str">
        <f t="shared" si="43"/>
        <v>No</v>
      </c>
      <c r="U456" s="90" t="str">
        <f t="shared" si="44"/>
        <v>No</v>
      </c>
      <c r="V456" s="90" t="str">
        <f t="shared" si="48"/>
        <v>Yes</v>
      </c>
    </row>
    <row r="457" spans="1:22" ht="15.75">
      <c r="A457" s="20" t="s">
        <v>1292</v>
      </c>
      <c r="B457" s="20" t="s">
        <v>794</v>
      </c>
      <c r="C457" s="20" t="s">
        <v>830</v>
      </c>
      <c r="D457" s="19" t="s">
        <v>1293</v>
      </c>
      <c r="E457" s="19" t="s">
        <v>1271</v>
      </c>
      <c r="F457" s="20" t="s">
        <v>379</v>
      </c>
      <c r="G457" s="20" t="s">
        <v>13</v>
      </c>
      <c r="H457" s="111" t="s">
        <v>987</v>
      </c>
      <c r="I457" s="20" t="s">
        <v>379</v>
      </c>
      <c r="J457" s="20" t="s">
        <v>1292</v>
      </c>
      <c r="K457" s="20"/>
      <c r="L457" s="19" t="s">
        <v>1293</v>
      </c>
      <c r="M457" s="20"/>
      <c r="N457" s="20">
        <v>0</v>
      </c>
      <c r="O457" s="20"/>
      <c r="P457" s="19"/>
      <c r="Q457" s="20"/>
      <c r="R457" s="20">
        <v>0</v>
      </c>
      <c r="S457" s="90" t="s">
        <v>38</v>
      </c>
      <c r="T457" s="90" t="str">
        <f t="shared" si="43"/>
        <v>No</v>
      </c>
      <c r="U457" s="90" t="str">
        <f t="shared" si="44"/>
        <v>Yes</v>
      </c>
      <c r="V457" s="90" t="str">
        <f t="shared" si="48"/>
        <v>Yes</v>
      </c>
    </row>
    <row r="458" spans="1:22" ht="15.75">
      <c r="A458" s="20" t="s">
        <v>1295</v>
      </c>
      <c r="B458" s="20" t="s">
        <v>794</v>
      </c>
      <c r="C458" s="20" t="s">
        <v>830</v>
      </c>
      <c r="D458" s="19" t="s">
        <v>1296</v>
      </c>
      <c r="E458" s="19" t="s">
        <v>1271</v>
      </c>
      <c r="F458" s="20" t="s">
        <v>379</v>
      </c>
      <c r="G458" s="20" t="s">
        <v>13</v>
      </c>
      <c r="H458" s="111" t="s">
        <v>987</v>
      </c>
      <c r="I458" s="20" t="s">
        <v>379</v>
      </c>
      <c r="J458" s="20" t="s">
        <v>1295</v>
      </c>
      <c r="K458" s="20"/>
      <c r="L458" s="19" t="s">
        <v>1296</v>
      </c>
      <c r="M458" s="20"/>
      <c r="N458" s="20">
        <v>0</v>
      </c>
      <c r="O458" s="20"/>
      <c r="P458" s="19"/>
      <c r="Q458" s="20"/>
      <c r="R458" s="20">
        <v>0</v>
      </c>
      <c r="S458" s="90" t="s">
        <v>38</v>
      </c>
      <c r="T458" s="90" t="str">
        <f t="shared" si="43"/>
        <v>No</v>
      </c>
      <c r="U458" s="90" t="str">
        <f t="shared" si="44"/>
        <v>Yes</v>
      </c>
      <c r="V458" s="90" t="str">
        <f t="shared" si="48"/>
        <v>No</v>
      </c>
    </row>
    <row r="459" spans="1:22" ht="15.75">
      <c r="A459" s="20" t="s">
        <v>1298</v>
      </c>
      <c r="B459" s="20" t="s">
        <v>794</v>
      </c>
      <c r="C459" s="20" t="s">
        <v>830</v>
      </c>
      <c r="D459" s="19" t="s">
        <v>1299</v>
      </c>
      <c r="E459" s="19" t="s">
        <v>1271</v>
      </c>
      <c r="F459" s="20" t="s">
        <v>379</v>
      </c>
      <c r="G459" s="20" t="s">
        <v>13</v>
      </c>
      <c r="H459" s="111" t="s">
        <v>987</v>
      </c>
      <c r="I459" s="20" t="s">
        <v>379</v>
      </c>
      <c r="J459" s="20" t="s">
        <v>1298</v>
      </c>
      <c r="K459" s="20"/>
      <c r="L459" s="19" t="s">
        <v>1299</v>
      </c>
      <c r="M459" s="20"/>
      <c r="N459" s="20">
        <v>0</v>
      </c>
      <c r="O459" s="20"/>
      <c r="P459" s="19"/>
      <c r="Q459" s="20"/>
      <c r="R459" s="20">
        <v>0</v>
      </c>
      <c r="S459" s="90" t="s">
        <v>38</v>
      </c>
      <c r="T459" s="90" t="str">
        <f t="shared" si="43"/>
        <v>No</v>
      </c>
      <c r="U459" s="90" t="str">
        <f t="shared" si="44"/>
        <v>Yes</v>
      </c>
      <c r="V459" s="90" t="str">
        <f t="shared" si="48"/>
        <v>No</v>
      </c>
    </row>
    <row r="460" spans="1:22" ht="15.75">
      <c r="A460" s="20" t="s">
        <v>1301</v>
      </c>
      <c r="B460" s="20" t="s">
        <v>794</v>
      </c>
      <c r="C460" s="20" t="s">
        <v>830</v>
      </c>
      <c r="D460" s="19" t="s">
        <v>1302</v>
      </c>
      <c r="E460" s="19" t="s">
        <v>1271</v>
      </c>
      <c r="F460" s="20" t="s">
        <v>379</v>
      </c>
      <c r="G460" s="20" t="s">
        <v>13</v>
      </c>
      <c r="H460" s="111" t="s">
        <v>987</v>
      </c>
      <c r="I460" s="20" t="s">
        <v>379</v>
      </c>
      <c r="J460" s="20" t="s">
        <v>1301</v>
      </c>
      <c r="K460" s="20"/>
      <c r="L460" s="19" t="s">
        <v>1302</v>
      </c>
      <c r="M460" s="20"/>
      <c r="N460" s="20">
        <v>0</v>
      </c>
      <c r="O460" s="20"/>
      <c r="P460" s="19"/>
      <c r="Q460" s="20"/>
      <c r="R460" s="20">
        <v>0</v>
      </c>
      <c r="S460" s="90" t="s">
        <v>38</v>
      </c>
      <c r="T460" s="90" t="str">
        <f t="shared" si="43"/>
        <v>No</v>
      </c>
      <c r="U460" s="90" t="str">
        <f t="shared" si="44"/>
        <v>Yes</v>
      </c>
      <c r="V460" s="90" t="str">
        <f t="shared" si="48"/>
        <v>No</v>
      </c>
    </row>
    <row r="461" spans="1:22" ht="15.75">
      <c r="A461" s="20" t="s">
        <v>1304</v>
      </c>
      <c r="B461" s="20" t="s">
        <v>794</v>
      </c>
      <c r="C461" s="20" t="s">
        <v>830</v>
      </c>
      <c r="D461" s="19" t="s">
        <v>1305</v>
      </c>
      <c r="E461" s="19" t="s">
        <v>1271</v>
      </c>
      <c r="F461" s="20" t="s">
        <v>379</v>
      </c>
      <c r="G461" s="20" t="s">
        <v>13</v>
      </c>
      <c r="H461" s="111" t="s">
        <v>987</v>
      </c>
      <c r="I461" s="20" t="s">
        <v>379</v>
      </c>
      <c r="J461" s="20" t="s">
        <v>1304</v>
      </c>
      <c r="K461" s="20"/>
      <c r="L461" s="19" t="s">
        <v>1305</v>
      </c>
      <c r="M461" s="20"/>
      <c r="N461" s="20">
        <v>0</v>
      </c>
      <c r="O461" s="20"/>
      <c r="P461" s="19"/>
      <c r="Q461" s="20"/>
      <c r="R461" s="20">
        <v>0</v>
      </c>
      <c r="S461" s="90" t="s">
        <v>38</v>
      </c>
      <c r="T461" s="90" t="str">
        <f t="shared" si="43"/>
        <v>No</v>
      </c>
      <c r="U461" s="90" t="str">
        <f t="shared" si="44"/>
        <v>Yes</v>
      </c>
      <c r="V461" s="90" t="str">
        <f t="shared" si="48"/>
        <v>No</v>
      </c>
    </row>
    <row r="462" spans="1:22" ht="15.75">
      <c r="A462" s="20" t="s">
        <v>1307</v>
      </c>
      <c r="B462" s="20" t="s">
        <v>794</v>
      </c>
      <c r="C462" s="20" t="s">
        <v>830</v>
      </c>
      <c r="D462" s="19" t="s">
        <v>1309</v>
      </c>
      <c r="E462" s="19" t="s">
        <v>1271</v>
      </c>
      <c r="F462" s="20" t="s">
        <v>395</v>
      </c>
      <c r="G462" s="20" t="s">
        <v>13</v>
      </c>
      <c r="H462" s="111" t="s">
        <v>987</v>
      </c>
      <c r="I462" s="20" t="s">
        <v>395</v>
      </c>
      <c r="J462" s="20" t="s">
        <v>1307</v>
      </c>
      <c r="K462" s="20"/>
      <c r="L462" s="19" t="s">
        <v>1309</v>
      </c>
      <c r="M462" s="20"/>
      <c r="N462" s="20">
        <v>0</v>
      </c>
      <c r="O462" s="20"/>
      <c r="P462" s="19"/>
      <c r="Q462" s="20"/>
      <c r="R462" s="20">
        <v>0</v>
      </c>
      <c r="S462" s="90" t="s">
        <v>38</v>
      </c>
      <c r="T462" s="90" t="str">
        <f t="shared" si="43"/>
        <v>No</v>
      </c>
      <c r="U462" s="90" t="str">
        <f t="shared" si="44"/>
        <v>Yes</v>
      </c>
      <c r="V462" s="90" t="str">
        <f t="shared" si="48"/>
        <v>Yes</v>
      </c>
    </row>
    <row r="463" spans="1:22" ht="45">
      <c r="A463" s="20" t="s">
        <v>1310</v>
      </c>
      <c r="B463" s="20" t="s">
        <v>794</v>
      </c>
      <c r="C463" s="20" t="s">
        <v>830</v>
      </c>
      <c r="D463" s="19" t="s">
        <v>1311</v>
      </c>
      <c r="E463" s="19" t="s">
        <v>1312</v>
      </c>
      <c r="F463" s="20" t="s">
        <v>469</v>
      </c>
      <c r="G463" s="20" t="s">
        <v>13</v>
      </c>
      <c r="H463" s="111" t="s">
        <v>987</v>
      </c>
      <c r="I463" s="20" t="s">
        <v>469</v>
      </c>
      <c r="J463" s="20" t="s">
        <v>1310</v>
      </c>
      <c r="K463" s="20"/>
      <c r="L463" s="19" t="s">
        <v>1311</v>
      </c>
      <c r="M463" s="20"/>
      <c r="N463" s="20">
        <v>0</v>
      </c>
      <c r="O463" s="20"/>
      <c r="P463" s="19"/>
      <c r="Q463" s="20"/>
      <c r="R463" s="20" t="s">
        <v>1312</v>
      </c>
      <c r="S463" s="90" t="s">
        <v>38</v>
      </c>
      <c r="T463" s="90" t="str">
        <f t="shared" si="43"/>
        <v>No</v>
      </c>
      <c r="U463" s="90" t="str">
        <f t="shared" si="44"/>
        <v>No</v>
      </c>
      <c r="V463" s="90" t="str">
        <f t="shared" si="48"/>
        <v>Yes</v>
      </c>
    </row>
    <row r="464" spans="1:22" ht="30">
      <c r="A464" s="20" t="s">
        <v>1314</v>
      </c>
      <c r="B464" s="20" t="s">
        <v>794</v>
      </c>
      <c r="C464" s="20" t="s">
        <v>830</v>
      </c>
      <c r="D464" s="19" t="s">
        <v>1315</v>
      </c>
      <c r="E464" s="19" t="s">
        <v>1312</v>
      </c>
      <c r="F464" s="20" t="s">
        <v>469</v>
      </c>
      <c r="G464" s="20" t="s">
        <v>13</v>
      </c>
      <c r="H464" s="111" t="s">
        <v>987</v>
      </c>
      <c r="I464" s="20" t="s">
        <v>469</v>
      </c>
      <c r="J464" s="20" t="s">
        <v>1314</v>
      </c>
      <c r="K464" s="20"/>
      <c r="L464" s="19" t="s">
        <v>1315</v>
      </c>
      <c r="M464" s="20"/>
      <c r="N464" s="20">
        <v>0</v>
      </c>
      <c r="O464" s="20"/>
      <c r="P464" s="19"/>
      <c r="Q464" s="20"/>
      <c r="R464" s="20" t="s">
        <v>1312</v>
      </c>
      <c r="S464" s="90" t="s">
        <v>38</v>
      </c>
      <c r="T464" s="90" t="str">
        <f t="shared" si="43"/>
        <v>No</v>
      </c>
      <c r="U464" s="90" t="str">
        <f t="shared" si="44"/>
        <v>No</v>
      </c>
      <c r="V464" s="90" t="str">
        <f t="shared" si="48"/>
        <v>No</v>
      </c>
    </row>
    <row r="465" spans="1:22" ht="15.75">
      <c r="A465" s="20" t="s">
        <v>1317</v>
      </c>
      <c r="B465" s="20" t="s">
        <v>794</v>
      </c>
      <c r="C465" s="20" t="s">
        <v>830</v>
      </c>
      <c r="D465" s="19" t="s">
        <v>1318</v>
      </c>
      <c r="E465" s="19" t="s">
        <v>1271</v>
      </c>
      <c r="F465" s="20" t="s">
        <v>379</v>
      </c>
      <c r="G465" s="20" t="s">
        <v>13</v>
      </c>
      <c r="H465" s="111" t="s">
        <v>987</v>
      </c>
      <c r="I465" s="20" t="s">
        <v>379</v>
      </c>
      <c r="J465" s="20" t="s">
        <v>1317</v>
      </c>
      <c r="K465" s="20"/>
      <c r="L465" s="19" t="s">
        <v>1318</v>
      </c>
      <c r="M465" s="20"/>
      <c r="N465" s="20">
        <v>0</v>
      </c>
      <c r="O465" s="20"/>
      <c r="P465" s="19"/>
      <c r="Q465" s="20"/>
      <c r="R465" s="20" t="s">
        <v>1271</v>
      </c>
      <c r="S465" s="90" t="s">
        <v>38</v>
      </c>
      <c r="T465" s="90" t="str">
        <f t="shared" si="43"/>
        <v>No</v>
      </c>
      <c r="U465" s="90" t="str">
        <f t="shared" si="44"/>
        <v>No</v>
      </c>
      <c r="V465" s="90" t="str">
        <f t="shared" si="48"/>
        <v>Yes</v>
      </c>
    </row>
    <row r="466" spans="1:22" ht="30">
      <c r="A466" s="20" t="s">
        <v>1320</v>
      </c>
      <c r="B466" s="20" t="s">
        <v>794</v>
      </c>
      <c r="C466" s="20" t="s">
        <v>830</v>
      </c>
      <c r="D466" s="19" t="s">
        <v>1322</v>
      </c>
      <c r="E466" s="19" t="s">
        <v>385</v>
      </c>
      <c r="F466" s="20" t="s">
        <v>395</v>
      </c>
      <c r="G466" s="20" t="s">
        <v>13</v>
      </c>
      <c r="H466" s="111" t="s">
        <v>987</v>
      </c>
      <c r="I466" s="20" t="s">
        <v>395</v>
      </c>
      <c r="J466" s="20" t="s">
        <v>1320</v>
      </c>
      <c r="K466" s="20"/>
      <c r="L466" s="19" t="s">
        <v>1322</v>
      </c>
      <c r="M466" s="20"/>
      <c r="N466" s="20">
        <v>0</v>
      </c>
      <c r="O466" s="20"/>
      <c r="P466" s="19"/>
      <c r="Q466" s="20"/>
      <c r="R466" s="20">
        <v>0</v>
      </c>
      <c r="S466" s="90" t="s">
        <v>38</v>
      </c>
      <c r="T466" s="90" t="str">
        <f t="shared" si="43"/>
        <v>No</v>
      </c>
      <c r="U466" s="90" t="str">
        <f t="shared" si="44"/>
        <v>Yes</v>
      </c>
      <c r="V466" s="90" t="str">
        <f t="shared" si="48"/>
        <v>Yes</v>
      </c>
    </row>
    <row r="467" spans="1:22" ht="45">
      <c r="A467" s="20" t="s">
        <v>1323</v>
      </c>
      <c r="B467" s="20" t="s">
        <v>794</v>
      </c>
      <c r="C467" s="20" t="s">
        <v>830</v>
      </c>
      <c r="D467" s="19" t="s">
        <v>1324</v>
      </c>
      <c r="E467" s="19" t="s">
        <v>1325</v>
      </c>
      <c r="F467" s="20" t="s">
        <v>469</v>
      </c>
      <c r="G467" s="20" t="s">
        <v>13</v>
      </c>
      <c r="H467" s="111" t="s">
        <v>987</v>
      </c>
      <c r="I467" s="20" t="s">
        <v>469</v>
      </c>
      <c r="J467" s="20" t="s">
        <v>1323</v>
      </c>
      <c r="K467" s="20"/>
      <c r="L467" s="19" t="s">
        <v>1324</v>
      </c>
      <c r="M467" s="20"/>
      <c r="N467" s="20">
        <v>0</v>
      </c>
      <c r="O467" s="20"/>
      <c r="P467" s="19"/>
      <c r="Q467" s="20"/>
      <c r="R467" s="20" t="s">
        <v>1325</v>
      </c>
      <c r="S467" s="90" t="s">
        <v>38</v>
      </c>
      <c r="T467" s="90" t="str">
        <f t="shared" si="43"/>
        <v>No</v>
      </c>
      <c r="U467" s="90" t="str">
        <f t="shared" si="44"/>
        <v>No</v>
      </c>
      <c r="V467" s="90" t="str">
        <f t="shared" si="48"/>
        <v>Yes</v>
      </c>
    </row>
    <row r="468" spans="1:22" ht="30">
      <c r="A468" s="20" t="s">
        <v>1327</v>
      </c>
      <c r="B468" s="20" t="s">
        <v>794</v>
      </c>
      <c r="C468" s="20" t="s">
        <v>830</v>
      </c>
      <c r="D468" s="19" t="s">
        <v>1328</v>
      </c>
      <c r="E468" s="19" t="s">
        <v>1325</v>
      </c>
      <c r="F468" s="20" t="s">
        <v>469</v>
      </c>
      <c r="G468" s="20" t="s">
        <v>13</v>
      </c>
      <c r="H468" s="111" t="s">
        <v>987</v>
      </c>
      <c r="I468" s="20" t="s">
        <v>469</v>
      </c>
      <c r="J468" s="20" t="s">
        <v>1327</v>
      </c>
      <c r="K468" s="20"/>
      <c r="L468" s="19" t="s">
        <v>1328</v>
      </c>
      <c r="M468" s="20"/>
      <c r="N468" s="20">
        <v>0</v>
      </c>
      <c r="O468" s="20"/>
      <c r="P468" s="19"/>
      <c r="Q468" s="20"/>
      <c r="R468" s="20" t="s">
        <v>1325</v>
      </c>
      <c r="S468" s="90" t="s">
        <v>38</v>
      </c>
      <c r="T468" s="90" t="str">
        <f t="shared" ref="T468:T523" si="49">IF(L468=D468,"No","Yes")</f>
        <v>No</v>
      </c>
      <c r="U468" s="90" t="str">
        <f t="shared" ref="U468:U523" si="50">IF(R468=E468,"No","Yes")</f>
        <v>No</v>
      </c>
      <c r="V468" s="90" t="str">
        <f t="shared" si="48"/>
        <v>No</v>
      </c>
    </row>
    <row r="469" spans="1:22" ht="15.75">
      <c r="A469" s="20" t="s">
        <v>1330</v>
      </c>
      <c r="B469" s="20" t="s">
        <v>794</v>
      </c>
      <c r="C469" s="20" t="s">
        <v>830</v>
      </c>
      <c r="D469" s="19" t="s">
        <v>1332</v>
      </c>
      <c r="E469" s="19" t="s">
        <v>385</v>
      </c>
      <c r="F469" s="20" t="s">
        <v>379</v>
      </c>
      <c r="G469" s="20" t="s">
        <v>13</v>
      </c>
      <c r="H469" s="111" t="s">
        <v>987</v>
      </c>
      <c r="I469" s="20" t="s">
        <v>379</v>
      </c>
      <c r="J469" s="20" t="s">
        <v>1330</v>
      </c>
      <c r="K469" s="20"/>
      <c r="L469" s="19" t="s">
        <v>1332</v>
      </c>
      <c r="M469" s="20"/>
      <c r="N469" s="20">
        <v>0</v>
      </c>
      <c r="O469" s="20"/>
      <c r="P469" s="19"/>
      <c r="Q469" s="20"/>
      <c r="R469" s="20">
        <v>0</v>
      </c>
      <c r="S469" s="90" t="s">
        <v>38</v>
      </c>
      <c r="T469" s="90" t="str">
        <f t="shared" si="49"/>
        <v>No</v>
      </c>
      <c r="U469" s="90" t="str">
        <f t="shared" si="50"/>
        <v>Yes</v>
      </c>
      <c r="V469" s="90" t="str">
        <f t="shared" si="48"/>
        <v>Yes</v>
      </c>
    </row>
    <row r="470" spans="1:22" ht="30">
      <c r="A470" s="20" t="s">
        <v>1334</v>
      </c>
      <c r="B470" s="20" t="s">
        <v>794</v>
      </c>
      <c r="C470" s="20" t="s">
        <v>830</v>
      </c>
      <c r="D470" s="19" t="s">
        <v>1336</v>
      </c>
      <c r="E470" s="19" t="s">
        <v>385</v>
      </c>
      <c r="F470" s="20" t="s">
        <v>395</v>
      </c>
      <c r="G470" s="20" t="s">
        <v>13</v>
      </c>
      <c r="H470" s="111" t="s">
        <v>987</v>
      </c>
      <c r="I470" s="20" t="s">
        <v>395</v>
      </c>
      <c r="J470" s="20" t="s">
        <v>1334</v>
      </c>
      <c r="K470" s="20"/>
      <c r="L470" s="19" t="s">
        <v>1336</v>
      </c>
      <c r="M470" s="20"/>
      <c r="N470" s="20">
        <v>0</v>
      </c>
      <c r="O470" s="20"/>
      <c r="P470" s="19"/>
      <c r="Q470" s="20"/>
      <c r="R470" s="20">
        <v>0</v>
      </c>
      <c r="S470" s="90" t="s">
        <v>38</v>
      </c>
      <c r="T470" s="90" t="str">
        <f t="shared" si="49"/>
        <v>No</v>
      </c>
      <c r="U470" s="90" t="str">
        <f t="shared" si="50"/>
        <v>Yes</v>
      </c>
      <c r="V470" s="90" t="str">
        <f t="shared" si="48"/>
        <v>Yes</v>
      </c>
    </row>
    <row r="471" spans="1:22" ht="30">
      <c r="A471" s="20" t="s">
        <v>1337</v>
      </c>
      <c r="B471" s="20" t="s">
        <v>794</v>
      </c>
      <c r="C471" s="20" t="s">
        <v>830</v>
      </c>
      <c r="D471" s="19" t="s">
        <v>1338</v>
      </c>
      <c r="E471" s="19" t="s">
        <v>1339</v>
      </c>
      <c r="F471" s="20" t="s">
        <v>469</v>
      </c>
      <c r="G471" s="20" t="s">
        <v>13</v>
      </c>
      <c r="H471" s="111" t="s">
        <v>987</v>
      </c>
      <c r="I471" s="20" t="s">
        <v>469</v>
      </c>
      <c r="J471" s="20" t="s">
        <v>1337</v>
      </c>
      <c r="K471" s="20"/>
      <c r="L471" s="19" t="s">
        <v>1338</v>
      </c>
      <c r="M471" s="20"/>
      <c r="N471" s="20">
        <v>0</v>
      </c>
      <c r="O471" s="20"/>
      <c r="P471" s="19"/>
      <c r="Q471" s="20"/>
      <c r="R471" s="20" t="s">
        <v>1339</v>
      </c>
      <c r="S471" s="90" t="s">
        <v>38</v>
      </c>
      <c r="T471" s="90" t="str">
        <f t="shared" si="49"/>
        <v>No</v>
      </c>
      <c r="U471" s="90" t="str">
        <f t="shared" si="50"/>
        <v>No</v>
      </c>
      <c r="V471" s="90" t="str">
        <f t="shared" si="48"/>
        <v>Yes</v>
      </c>
    </row>
    <row r="472" spans="1:22" ht="45">
      <c r="A472" s="20" t="s">
        <v>1341</v>
      </c>
      <c r="B472" s="20" t="s">
        <v>794</v>
      </c>
      <c r="C472" s="20" t="s">
        <v>830</v>
      </c>
      <c r="D472" s="19" t="s">
        <v>1342</v>
      </c>
      <c r="E472" s="19" t="s">
        <v>1339</v>
      </c>
      <c r="F472" s="20" t="s">
        <v>469</v>
      </c>
      <c r="G472" s="20" t="s">
        <v>13</v>
      </c>
      <c r="H472" s="111" t="s">
        <v>987</v>
      </c>
      <c r="I472" s="20" t="s">
        <v>469</v>
      </c>
      <c r="J472" s="20" t="s">
        <v>1341</v>
      </c>
      <c r="K472" s="20"/>
      <c r="L472" s="19" t="s">
        <v>1342</v>
      </c>
      <c r="M472" s="20"/>
      <c r="N472" s="20">
        <v>0</v>
      </c>
      <c r="O472" s="20"/>
      <c r="P472" s="19"/>
      <c r="Q472" s="20"/>
      <c r="R472" s="20" t="s">
        <v>1339</v>
      </c>
      <c r="S472" s="90" t="s">
        <v>38</v>
      </c>
      <c r="T472" s="90" t="str">
        <f t="shared" si="49"/>
        <v>No</v>
      </c>
      <c r="U472" s="90" t="str">
        <f t="shared" si="50"/>
        <v>No</v>
      </c>
      <c r="V472" s="90" t="str">
        <f t="shared" si="48"/>
        <v>No</v>
      </c>
    </row>
    <row r="473" spans="1:22" ht="15.75">
      <c r="A473" s="20" t="s">
        <v>1344</v>
      </c>
      <c r="B473" s="20" t="s">
        <v>794</v>
      </c>
      <c r="C473" s="20" t="s">
        <v>830</v>
      </c>
      <c r="D473" s="19" t="s">
        <v>1345</v>
      </c>
      <c r="E473" s="19" t="s">
        <v>1271</v>
      </c>
      <c r="F473" s="20" t="s">
        <v>379</v>
      </c>
      <c r="G473" s="20" t="s">
        <v>13</v>
      </c>
      <c r="H473" s="111" t="s">
        <v>987</v>
      </c>
      <c r="I473" s="20" t="s">
        <v>379</v>
      </c>
      <c r="J473" s="20" t="s">
        <v>1344</v>
      </c>
      <c r="K473" s="20"/>
      <c r="L473" s="19" t="s">
        <v>1345</v>
      </c>
      <c r="M473" s="20"/>
      <c r="N473" s="20">
        <v>0</v>
      </c>
      <c r="O473" s="20"/>
      <c r="P473" s="19"/>
      <c r="Q473" s="20"/>
      <c r="R473" s="20" t="s">
        <v>1271</v>
      </c>
      <c r="S473" s="90" t="s">
        <v>38</v>
      </c>
      <c r="T473" s="90" t="str">
        <f t="shared" si="49"/>
        <v>No</v>
      </c>
      <c r="U473" s="90" t="str">
        <f t="shared" si="50"/>
        <v>No</v>
      </c>
      <c r="V473" s="90" t="str">
        <f t="shared" si="48"/>
        <v>Yes</v>
      </c>
    </row>
    <row r="474" spans="1:22" ht="15.75">
      <c r="A474" s="20" t="s">
        <v>1347</v>
      </c>
      <c r="B474" s="20" t="s">
        <v>794</v>
      </c>
      <c r="C474" s="20" t="s">
        <v>830</v>
      </c>
      <c r="D474" s="19" t="s">
        <v>1348</v>
      </c>
      <c r="E474" s="19" t="s">
        <v>1271</v>
      </c>
      <c r="F474" s="20" t="s">
        <v>379</v>
      </c>
      <c r="G474" s="20" t="s">
        <v>13</v>
      </c>
      <c r="H474" s="111" t="s">
        <v>987</v>
      </c>
      <c r="I474" s="20" t="s">
        <v>379</v>
      </c>
      <c r="J474" s="20" t="s">
        <v>1347</v>
      </c>
      <c r="K474" s="20"/>
      <c r="L474" s="19" t="s">
        <v>1348</v>
      </c>
      <c r="M474" s="20"/>
      <c r="N474" s="20">
        <v>0</v>
      </c>
      <c r="O474" s="20"/>
      <c r="P474" s="19"/>
      <c r="Q474" s="20"/>
      <c r="R474" s="20" t="s">
        <v>1271</v>
      </c>
      <c r="S474" s="90" t="s">
        <v>38</v>
      </c>
      <c r="T474" s="90" t="str">
        <f t="shared" si="49"/>
        <v>No</v>
      </c>
      <c r="U474" s="90" t="str">
        <f t="shared" si="50"/>
        <v>No</v>
      </c>
      <c r="V474" s="90" t="str">
        <f t="shared" si="48"/>
        <v>No</v>
      </c>
    </row>
    <row r="475" spans="1:22" ht="15.75">
      <c r="A475" s="20" t="s">
        <v>1350</v>
      </c>
      <c r="B475" s="20" t="s">
        <v>794</v>
      </c>
      <c r="C475" s="20" t="s">
        <v>830</v>
      </c>
      <c r="D475" s="19" t="s">
        <v>1351</v>
      </c>
      <c r="E475" s="19" t="s">
        <v>1271</v>
      </c>
      <c r="F475" s="20" t="s">
        <v>379</v>
      </c>
      <c r="G475" s="20" t="s">
        <v>13</v>
      </c>
      <c r="H475" s="111" t="s">
        <v>987</v>
      </c>
      <c r="I475" s="20" t="s">
        <v>379</v>
      </c>
      <c r="J475" s="20" t="s">
        <v>1350</v>
      </c>
      <c r="K475" s="20"/>
      <c r="L475" s="19" t="s">
        <v>1351</v>
      </c>
      <c r="M475" s="20"/>
      <c r="N475" s="20">
        <v>0</v>
      </c>
      <c r="O475" s="20"/>
      <c r="P475" s="19"/>
      <c r="Q475" s="20"/>
      <c r="R475" s="20">
        <v>0</v>
      </c>
      <c r="S475" s="90" t="s">
        <v>38</v>
      </c>
      <c r="T475" s="90" t="str">
        <f t="shared" si="49"/>
        <v>No</v>
      </c>
      <c r="U475" s="90" t="str">
        <f t="shared" si="50"/>
        <v>Yes</v>
      </c>
      <c r="V475" s="90" t="str">
        <f t="shared" si="48"/>
        <v>No</v>
      </c>
    </row>
    <row r="476" spans="1:22" ht="30">
      <c r="A476" s="20" t="s">
        <v>1353</v>
      </c>
      <c r="B476" s="20" t="s">
        <v>794</v>
      </c>
      <c r="C476" s="20" t="s">
        <v>830</v>
      </c>
      <c r="D476" s="19" t="s">
        <v>1355</v>
      </c>
      <c r="E476" s="19" t="s">
        <v>385</v>
      </c>
      <c r="F476" s="20" t="s">
        <v>395</v>
      </c>
      <c r="G476" s="20" t="s">
        <v>13</v>
      </c>
      <c r="H476" s="111" t="s">
        <v>987</v>
      </c>
      <c r="I476" s="20" t="s">
        <v>395</v>
      </c>
      <c r="J476" s="20" t="s">
        <v>1353</v>
      </c>
      <c r="K476" s="20"/>
      <c r="L476" s="19" t="s">
        <v>1355</v>
      </c>
      <c r="M476" s="20"/>
      <c r="N476" s="20">
        <v>0</v>
      </c>
      <c r="O476" s="20"/>
      <c r="P476" s="19"/>
      <c r="Q476" s="20"/>
      <c r="R476" s="20">
        <v>0</v>
      </c>
      <c r="S476" s="90" t="s">
        <v>38</v>
      </c>
      <c r="T476" s="90" t="str">
        <f t="shared" si="49"/>
        <v>No</v>
      </c>
      <c r="U476" s="90" t="str">
        <f t="shared" si="50"/>
        <v>Yes</v>
      </c>
      <c r="V476" s="90" t="str">
        <f t="shared" si="48"/>
        <v>Yes</v>
      </c>
    </row>
    <row r="477" spans="1:22" ht="45">
      <c r="A477" s="20" t="s">
        <v>1356</v>
      </c>
      <c r="B477" s="20" t="s">
        <v>794</v>
      </c>
      <c r="C477" s="20" t="s">
        <v>830</v>
      </c>
      <c r="D477" s="19" t="s">
        <v>1357</v>
      </c>
      <c r="E477" s="19" t="s">
        <v>1358</v>
      </c>
      <c r="F477" s="20" t="s">
        <v>469</v>
      </c>
      <c r="G477" s="20" t="s">
        <v>13</v>
      </c>
      <c r="H477" s="111" t="s">
        <v>987</v>
      </c>
      <c r="I477" s="20" t="s">
        <v>469</v>
      </c>
      <c r="J477" s="20" t="s">
        <v>1356</v>
      </c>
      <c r="K477" s="20"/>
      <c r="L477" s="19" t="s">
        <v>1357</v>
      </c>
      <c r="M477" s="20"/>
      <c r="N477" s="20">
        <v>0</v>
      </c>
      <c r="O477" s="20"/>
      <c r="P477" s="19"/>
      <c r="Q477" s="20"/>
      <c r="R477" s="20" t="s">
        <v>1692</v>
      </c>
      <c r="S477" s="90" t="s">
        <v>38</v>
      </c>
      <c r="T477" s="90" t="str">
        <f t="shared" si="49"/>
        <v>No</v>
      </c>
      <c r="U477" s="90" t="str">
        <f t="shared" si="50"/>
        <v>Yes</v>
      </c>
      <c r="V477" s="90" t="str">
        <f t="shared" si="48"/>
        <v>Yes</v>
      </c>
    </row>
    <row r="478" spans="1:22" ht="30">
      <c r="A478" s="20" t="s">
        <v>1360</v>
      </c>
      <c r="B478" s="20" t="s">
        <v>794</v>
      </c>
      <c r="C478" s="20" t="s">
        <v>830</v>
      </c>
      <c r="D478" s="19" t="s">
        <v>1361</v>
      </c>
      <c r="E478" s="19" t="s">
        <v>1358</v>
      </c>
      <c r="F478" s="20" t="s">
        <v>469</v>
      </c>
      <c r="G478" s="20" t="s">
        <v>13</v>
      </c>
      <c r="H478" s="111" t="s">
        <v>987</v>
      </c>
      <c r="I478" s="20" t="s">
        <v>469</v>
      </c>
      <c r="J478" s="20" t="s">
        <v>1360</v>
      </c>
      <c r="K478" s="20"/>
      <c r="L478" s="19" t="s">
        <v>1361</v>
      </c>
      <c r="M478" s="20"/>
      <c r="N478" s="20">
        <v>0</v>
      </c>
      <c r="O478" s="20"/>
      <c r="P478" s="19"/>
      <c r="Q478" s="20"/>
      <c r="R478" s="20" t="s">
        <v>1358</v>
      </c>
      <c r="S478" s="90" t="s">
        <v>38</v>
      </c>
      <c r="T478" s="90" t="str">
        <f t="shared" si="49"/>
        <v>No</v>
      </c>
      <c r="U478" s="90" t="str">
        <f t="shared" si="50"/>
        <v>No</v>
      </c>
      <c r="V478" s="90" t="str">
        <f t="shared" si="48"/>
        <v>No</v>
      </c>
    </row>
    <row r="479" spans="1:22" ht="15.75">
      <c r="A479" s="20" t="s">
        <v>1363</v>
      </c>
      <c r="B479" s="20" t="s">
        <v>794</v>
      </c>
      <c r="C479" s="20" t="s">
        <v>830</v>
      </c>
      <c r="D479" s="19" t="s">
        <v>1364</v>
      </c>
      <c r="E479" s="19" t="s">
        <v>1271</v>
      </c>
      <c r="F479" s="20" t="s">
        <v>379</v>
      </c>
      <c r="G479" s="20" t="s">
        <v>13</v>
      </c>
      <c r="H479" s="111" t="s">
        <v>987</v>
      </c>
      <c r="I479" s="20" t="s">
        <v>379</v>
      </c>
      <c r="J479" s="20" t="s">
        <v>1363</v>
      </c>
      <c r="K479" s="20"/>
      <c r="L479" s="19" t="s">
        <v>1364</v>
      </c>
      <c r="M479" s="20"/>
      <c r="N479" s="20">
        <v>0</v>
      </c>
      <c r="O479" s="20"/>
      <c r="P479" s="19"/>
      <c r="Q479" s="20"/>
      <c r="R479" s="20" t="s">
        <v>1271</v>
      </c>
      <c r="S479" s="90" t="s">
        <v>38</v>
      </c>
      <c r="T479" s="90" t="str">
        <f t="shared" si="49"/>
        <v>No</v>
      </c>
      <c r="U479" s="90" t="str">
        <f t="shared" si="50"/>
        <v>No</v>
      </c>
      <c r="V479" s="90" t="str">
        <f t="shared" si="48"/>
        <v>Yes</v>
      </c>
    </row>
    <row r="480" spans="1:22" ht="15.75">
      <c r="A480" s="20" t="s">
        <v>1366</v>
      </c>
      <c r="B480" s="20" t="s">
        <v>794</v>
      </c>
      <c r="C480" s="20" t="s">
        <v>830</v>
      </c>
      <c r="D480" s="19" t="s">
        <v>1367</v>
      </c>
      <c r="E480" s="19" t="s">
        <v>1271</v>
      </c>
      <c r="F480" s="20" t="s">
        <v>379</v>
      </c>
      <c r="G480" s="20" t="s">
        <v>13</v>
      </c>
      <c r="H480" s="111" t="s">
        <v>987</v>
      </c>
      <c r="I480" s="20" t="s">
        <v>379</v>
      </c>
      <c r="J480" s="20" t="s">
        <v>1366</v>
      </c>
      <c r="K480" s="20"/>
      <c r="L480" s="19" t="s">
        <v>1367</v>
      </c>
      <c r="M480" s="20"/>
      <c r="N480" s="20">
        <v>0</v>
      </c>
      <c r="O480" s="20"/>
      <c r="P480" s="19"/>
      <c r="Q480" s="20"/>
      <c r="R480" s="20" t="s">
        <v>1271</v>
      </c>
      <c r="S480" s="90" t="s">
        <v>38</v>
      </c>
      <c r="T480" s="90" t="str">
        <f t="shared" si="49"/>
        <v>No</v>
      </c>
      <c r="U480" s="90" t="str">
        <f t="shared" si="50"/>
        <v>No</v>
      </c>
      <c r="V480" s="90" t="str">
        <f t="shared" si="48"/>
        <v>No</v>
      </c>
    </row>
    <row r="481" spans="1:22" ht="30">
      <c r="A481" s="20" t="s">
        <v>1369</v>
      </c>
      <c r="B481" s="20" t="s">
        <v>794</v>
      </c>
      <c r="C481" s="20" t="s">
        <v>830</v>
      </c>
      <c r="D481" s="19" t="s">
        <v>1370</v>
      </c>
      <c r="E481" s="19" t="s">
        <v>1271</v>
      </c>
      <c r="F481" s="20" t="s">
        <v>379</v>
      </c>
      <c r="G481" s="20" t="s">
        <v>13</v>
      </c>
      <c r="H481" s="111" t="s">
        <v>987</v>
      </c>
      <c r="I481" s="20" t="s">
        <v>379</v>
      </c>
      <c r="J481" s="20" t="s">
        <v>1369</v>
      </c>
      <c r="K481" s="20"/>
      <c r="L481" s="19" t="s">
        <v>1370</v>
      </c>
      <c r="M481" s="20"/>
      <c r="N481" s="20">
        <v>0</v>
      </c>
      <c r="O481" s="20"/>
      <c r="P481" s="19"/>
      <c r="Q481" s="20"/>
      <c r="R481" s="20">
        <v>0</v>
      </c>
      <c r="S481" s="90" t="s">
        <v>38</v>
      </c>
      <c r="T481" s="90" t="str">
        <f t="shared" si="49"/>
        <v>No</v>
      </c>
      <c r="U481" s="90" t="str">
        <f t="shared" si="50"/>
        <v>Yes</v>
      </c>
      <c r="V481" s="90" t="str">
        <f t="shared" si="48"/>
        <v>No</v>
      </c>
    </row>
    <row r="482" spans="1:22" ht="30">
      <c r="A482" s="20" t="s">
        <v>1373</v>
      </c>
      <c r="B482" s="20" t="s">
        <v>794</v>
      </c>
      <c r="C482" s="20" t="s">
        <v>830</v>
      </c>
      <c r="D482" s="19" t="s">
        <v>1374</v>
      </c>
      <c r="E482" s="19" t="s">
        <v>1271</v>
      </c>
      <c r="F482" s="20" t="s">
        <v>379</v>
      </c>
      <c r="G482" s="20" t="s">
        <v>13</v>
      </c>
      <c r="H482" s="111" t="s">
        <v>987</v>
      </c>
      <c r="I482" s="20" t="s">
        <v>379</v>
      </c>
      <c r="J482" s="20" t="s">
        <v>1373</v>
      </c>
      <c r="K482" s="20"/>
      <c r="L482" s="19" t="s">
        <v>1374</v>
      </c>
      <c r="M482" s="20"/>
      <c r="N482" s="20">
        <v>0</v>
      </c>
      <c r="O482" s="20"/>
      <c r="P482" s="19"/>
      <c r="Q482" s="20"/>
      <c r="R482" s="20" t="s">
        <v>1271</v>
      </c>
      <c r="S482" s="90" t="s">
        <v>38</v>
      </c>
      <c r="T482" s="90" t="str">
        <f t="shared" si="49"/>
        <v>No</v>
      </c>
      <c r="U482" s="90" t="str">
        <f t="shared" si="50"/>
        <v>No</v>
      </c>
      <c r="V482" s="90" t="str">
        <f t="shared" si="48"/>
        <v>No</v>
      </c>
    </row>
    <row r="483" spans="1:22" ht="15.75">
      <c r="A483" s="20" t="s">
        <v>1376</v>
      </c>
      <c r="B483" s="20" t="s">
        <v>794</v>
      </c>
      <c r="C483" s="20" t="s">
        <v>830</v>
      </c>
      <c r="D483" s="19" t="s">
        <v>1377</v>
      </c>
      <c r="E483" s="19" t="s">
        <v>1271</v>
      </c>
      <c r="F483" s="20" t="s">
        <v>379</v>
      </c>
      <c r="G483" s="20" t="s">
        <v>13</v>
      </c>
      <c r="H483" s="111" t="s">
        <v>987</v>
      </c>
      <c r="I483" s="20" t="s">
        <v>379</v>
      </c>
      <c r="J483" s="20" t="s">
        <v>1376</v>
      </c>
      <c r="K483" s="20"/>
      <c r="L483" s="19" t="s">
        <v>1377</v>
      </c>
      <c r="M483" s="20"/>
      <c r="N483" s="20">
        <v>0</v>
      </c>
      <c r="O483" s="20"/>
      <c r="P483" s="19"/>
      <c r="Q483" s="20"/>
      <c r="R483" s="20" t="s">
        <v>1271</v>
      </c>
      <c r="S483" s="90" t="s">
        <v>38</v>
      </c>
      <c r="T483" s="90" t="str">
        <f t="shared" si="49"/>
        <v>No</v>
      </c>
      <c r="U483" s="90" t="str">
        <f t="shared" si="50"/>
        <v>No</v>
      </c>
      <c r="V483" s="90" t="str">
        <f t="shared" si="48"/>
        <v>No</v>
      </c>
    </row>
    <row r="484" spans="1:22" ht="30">
      <c r="A484" s="20" t="s">
        <v>1379</v>
      </c>
      <c r="B484" s="20" t="s">
        <v>794</v>
      </c>
      <c r="C484" s="20" t="s">
        <v>830</v>
      </c>
      <c r="D484" s="19" t="s">
        <v>1381</v>
      </c>
      <c r="E484" s="19" t="s">
        <v>385</v>
      </c>
      <c r="F484" s="20" t="s">
        <v>395</v>
      </c>
      <c r="G484" s="20" t="s">
        <v>13</v>
      </c>
      <c r="H484" s="111" t="s">
        <v>987</v>
      </c>
      <c r="I484" s="20" t="s">
        <v>395</v>
      </c>
      <c r="J484" s="20" t="s">
        <v>1379</v>
      </c>
      <c r="K484" s="20"/>
      <c r="L484" s="19" t="s">
        <v>1381</v>
      </c>
      <c r="M484" s="20"/>
      <c r="N484" s="20">
        <v>0</v>
      </c>
      <c r="O484" s="20"/>
      <c r="P484" s="19"/>
      <c r="Q484" s="20"/>
      <c r="R484" s="20">
        <v>0</v>
      </c>
      <c r="S484" s="90" t="s">
        <v>38</v>
      </c>
      <c r="T484" s="90" t="str">
        <f t="shared" si="49"/>
        <v>No</v>
      </c>
      <c r="U484" s="90" t="str">
        <f t="shared" si="50"/>
        <v>Yes</v>
      </c>
      <c r="V484" s="90" t="str">
        <f t="shared" si="48"/>
        <v>Yes</v>
      </c>
    </row>
    <row r="485" spans="1:22" ht="45">
      <c r="A485" s="20" t="s">
        <v>1382</v>
      </c>
      <c r="B485" s="20" t="s">
        <v>794</v>
      </c>
      <c r="C485" s="20" t="s">
        <v>830</v>
      </c>
      <c r="D485" s="19" t="s">
        <v>1383</v>
      </c>
      <c r="E485" s="19" t="s">
        <v>1384</v>
      </c>
      <c r="F485" s="20" t="s">
        <v>469</v>
      </c>
      <c r="G485" s="20" t="s">
        <v>13</v>
      </c>
      <c r="H485" s="111" t="s">
        <v>987</v>
      </c>
      <c r="I485" s="20" t="s">
        <v>469</v>
      </c>
      <c r="J485" s="20" t="s">
        <v>1382</v>
      </c>
      <c r="K485" s="20"/>
      <c r="L485" s="19" t="s">
        <v>1383</v>
      </c>
      <c r="M485" s="20"/>
      <c r="N485" s="20">
        <v>0</v>
      </c>
      <c r="O485" s="20"/>
      <c r="P485" s="19"/>
      <c r="Q485" s="20"/>
      <c r="R485" s="20" t="s">
        <v>1384</v>
      </c>
      <c r="S485" s="90" t="s">
        <v>38</v>
      </c>
      <c r="T485" s="90" t="str">
        <f t="shared" si="49"/>
        <v>No</v>
      </c>
      <c r="U485" s="90" t="str">
        <f t="shared" si="50"/>
        <v>No</v>
      </c>
      <c r="V485" s="90" t="str">
        <f t="shared" si="48"/>
        <v>Yes</v>
      </c>
    </row>
    <row r="486" spans="1:22" ht="30">
      <c r="A486" s="20" t="s">
        <v>1386</v>
      </c>
      <c r="B486" s="20" t="s">
        <v>794</v>
      </c>
      <c r="C486" s="20" t="s">
        <v>830</v>
      </c>
      <c r="D486" s="19" t="s">
        <v>1387</v>
      </c>
      <c r="E486" s="19" t="s">
        <v>1384</v>
      </c>
      <c r="F486" s="20" t="s">
        <v>469</v>
      </c>
      <c r="G486" s="20" t="s">
        <v>13</v>
      </c>
      <c r="H486" s="111" t="s">
        <v>987</v>
      </c>
      <c r="I486" s="20" t="s">
        <v>469</v>
      </c>
      <c r="J486" s="20" t="s">
        <v>1386</v>
      </c>
      <c r="K486" s="20"/>
      <c r="L486" s="19" t="s">
        <v>1387</v>
      </c>
      <c r="M486" s="20"/>
      <c r="N486" s="20">
        <v>0</v>
      </c>
      <c r="O486" s="20"/>
      <c r="P486" s="19"/>
      <c r="Q486" s="20"/>
      <c r="R486" s="20" t="s">
        <v>1384</v>
      </c>
      <c r="S486" s="90" t="s">
        <v>38</v>
      </c>
      <c r="T486" s="90" t="str">
        <f t="shared" si="49"/>
        <v>No</v>
      </c>
      <c r="U486" s="90" t="str">
        <f t="shared" si="50"/>
        <v>No</v>
      </c>
      <c r="V486" s="90" t="str">
        <f t="shared" si="48"/>
        <v>No</v>
      </c>
    </row>
    <row r="487" spans="1:22" ht="45">
      <c r="A487" s="20" t="s">
        <v>1389</v>
      </c>
      <c r="B487" s="20" t="s">
        <v>794</v>
      </c>
      <c r="C487" s="20" t="s">
        <v>830</v>
      </c>
      <c r="D487" s="19" t="s">
        <v>1390</v>
      </c>
      <c r="E487" s="19" t="s">
        <v>1271</v>
      </c>
      <c r="F487" s="20" t="s">
        <v>379</v>
      </c>
      <c r="G487" s="20" t="s">
        <v>13</v>
      </c>
      <c r="H487" s="111" t="s">
        <v>987</v>
      </c>
      <c r="I487" s="20" t="s">
        <v>379</v>
      </c>
      <c r="J487" s="20" t="s">
        <v>1389</v>
      </c>
      <c r="K487" s="20"/>
      <c r="L487" s="19" t="s">
        <v>1390</v>
      </c>
      <c r="M487" s="20"/>
      <c r="N487" s="20">
        <v>0</v>
      </c>
      <c r="O487" s="20"/>
      <c r="P487" s="19"/>
      <c r="Q487" s="20"/>
      <c r="R487" s="20" t="s">
        <v>1271</v>
      </c>
      <c r="S487" s="90" t="s">
        <v>38</v>
      </c>
      <c r="T487" s="90" t="str">
        <f t="shared" si="49"/>
        <v>No</v>
      </c>
      <c r="U487" s="90" t="str">
        <f t="shared" si="50"/>
        <v>No</v>
      </c>
      <c r="V487" s="90" t="str">
        <f t="shared" si="48"/>
        <v>Yes</v>
      </c>
    </row>
    <row r="488" spans="1:22" ht="30">
      <c r="A488" s="20" t="s">
        <v>1392</v>
      </c>
      <c r="B488" s="20" t="s">
        <v>794</v>
      </c>
      <c r="C488" s="20" t="s">
        <v>830</v>
      </c>
      <c r="D488" s="19" t="s">
        <v>1394</v>
      </c>
      <c r="E488" s="19" t="s">
        <v>1271</v>
      </c>
      <c r="F488" s="20" t="s">
        <v>379</v>
      </c>
      <c r="G488" s="20" t="s">
        <v>13</v>
      </c>
      <c r="H488" s="111" t="s">
        <v>987</v>
      </c>
      <c r="I488" s="20" t="s">
        <v>379</v>
      </c>
      <c r="J488" s="20" t="s">
        <v>1392</v>
      </c>
      <c r="K488" s="20"/>
      <c r="L488" s="19" t="s">
        <v>1394</v>
      </c>
      <c r="M488" s="20"/>
      <c r="N488" s="20">
        <v>0</v>
      </c>
      <c r="O488" s="20"/>
      <c r="P488" s="19"/>
      <c r="Q488" s="20"/>
      <c r="R488" s="20" t="s">
        <v>1271</v>
      </c>
      <c r="S488" s="90" t="s">
        <v>38</v>
      </c>
      <c r="T488" s="90" t="str">
        <f t="shared" si="49"/>
        <v>No</v>
      </c>
      <c r="U488" s="90" t="str">
        <f t="shared" si="50"/>
        <v>No</v>
      </c>
      <c r="V488" s="90" t="str">
        <f t="shared" si="48"/>
        <v>No</v>
      </c>
    </row>
    <row r="489" spans="1:22" ht="45">
      <c r="A489" s="20" t="s">
        <v>1396</v>
      </c>
      <c r="B489" s="20" t="s">
        <v>794</v>
      </c>
      <c r="C489" s="20" t="s">
        <v>830</v>
      </c>
      <c r="D489" s="19" t="s">
        <v>1397</v>
      </c>
      <c r="E489" s="19" t="s">
        <v>1271</v>
      </c>
      <c r="F489" s="20" t="s">
        <v>379</v>
      </c>
      <c r="G489" s="20" t="s">
        <v>13</v>
      </c>
      <c r="H489" s="111" t="s">
        <v>987</v>
      </c>
      <c r="I489" s="20" t="s">
        <v>379</v>
      </c>
      <c r="J489" s="20"/>
      <c r="K489" s="20"/>
      <c r="L489" s="19" t="s">
        <v>1397</v>
      </c>
      <c r="M489" s="20"/>
      <c r="N489" s="20">
        <v>3</v>
      </c>
      <c r="O489" s="20"/>
      <c r="P489" s="19"/>
      <c r="Q489" s="20"/>
      <c r="R489" s="20" t="s">
        <v>1271</v>
      </c>
      <c r="S489" s="90" t="s">
        <v>38</v>
      </c>
      <c r="T489" s="90" t="str">
        <f t="shared" si="49"/>
        <v>No</v>
      </c>
      <c r="U489" s="90" t="str">
        <f t="shared" si="50"/>
        <v>No</v>
      </c>
      <c r="V489" s="90" t="str">
        <f t="shared" si="48"/>
        <v>No</v>
      </c>
    </row>
    <row r="490" spans="1:22" ht="45">
      <c r="A490" s="20" t="s">
        <v>1399</v>
      </c>
      <c r="B490" s="20" t="s">
        <v>794</v>
      </c>
      <c r="C490" s="20" t="s">
        <v>830</v>
      </c>
      <c r="D490" s="19" t="s">
        <v>1400</v>
      </c>
      <c r="E490" s="19" t="s">
        <v>1271</v>
      </c>
      <c r="F490" s="20" t="s">
        <v>379</v>
      </c>
      <c r="G490" s="20" t="s">
        <v>13</v>
      </c>
      <c r="H490" s="111" t="s">
        <v>987</v>
      </c>
      <c r="I490" s="20" t="s">
        <v>379</v>
      </c>
      <c r="J490" s="20"/>
      <c r="K490" s="20"/>
      <c r="L490" s="19" t="s">
        <v>1400</v>
      </c>
      <c r="M490" s="20"/>
      <c r="N490" s="20">
        <v>3</v>
      </c>
      <c r="O490" s="20"/>
      <c r="P490" s="19"/>
      <c r="Q490" s="20"/>
      <c r="R490" s="20" t="s">
        <v>1271</v>
      </c>
      <c r="S490" s="90" t="s">
        <v>38</v>
      </c>
      <c r="T490" s="90" t="str">
        <f t="shared" si="49"/>
        <v>No</v>
      </c>
      <c r="U490" s="90" t="str">
        <f t="shared" si="50"/>
        <v>No</v>
      </c>
      <c r="V490" s="90" t="str">
        <f t="shared" si="48"/>
        <v>No</v>
      </c>
    </row>
    <row r="491" spans="1:22" ht="15.75">
      <c r="A491" s="20" t="s">
        <v>1402</v>
      </c>
      <c r="B491" s="20" t="s">
        <v>794</v>
      </c>
      <c r="C491" s="20" t="s">
        <v>830</v>
      </c>
      <c r="D491" s="19" t="s">
        <v>1404</v>
      </c>
      <c r="E491" s="19" t="s">
        <v>385</v>
      </c>
      <c r="F491" s="20" t="s">
        <v>395</v>
      </c>
      <c r="G491" s="20" t="s">
        <v>13</v>
      </c>
      <c r="H491" s="111" t="s">
        <v>987</v>
      </c>
      <c r="I491" s="20" t="s">
        <v>395</v>
      </c>
      <c r="J491" s="20" t="s">
        <v>1402</v>
      </c>
      <c r="K491" s="20"/>
      <c r="L491" s="19" t="s">
        <v>1404</v>
      </c>
      <c r="M491" s="20"/>
      <c r="N491" s="20">
        <v>0</v>
      </c>
      <c r="O491" s="20"/>
      <c r="P491" s="19"/>
      <c r="Q491" s="20"/>
      <c r="R491" s="20">
        <v>0</v>
      </c>
      <c r="S491" s="90" t="s">
        <v>38</v>
      </c>
      <c r="T491" s="90" t="str">
        <f t="shared" si="49"/>
        <v>No</v>
      </c>
      <c r="U491" s="90" t="str">
        <f t="shared" si="50"/>
        <v>Yes</v>
      </c>
      <c r="V491" s="90" t="str">
        <f t="shared" si="48"/>
        <v>Yes</v>
      </c>
    </row>
    <row r="492" spans="1:22" ht="45">
      <c r="A492" s="20" t="s">
        <v>1405</v>
      </c>
      <c r="B492" s="20" t="s">
        <v>794</v>
      </c>
      <c r="C492" s="20" t="s">
        <v>830</v>
      </c>
      <c r="D492" s="19" t="s">
        <v>1406</v>
      </c>
      <c r="E492" s="19" t="s">
        <v>1407</v>
      </c>
      <c r="F492" s="20" t="s">
        <v>469</v>
      </c>
      <c r="G492" s="20" t="s">
        <v>13</v>
      </c>
      <c r="H492" s="111" t="s">
        <v>987</v>
      </c>
      <c r="I492" s="20" t="s">
        <v>469</v>
      </c>
      <c r="J492" s="20" t="s">
        <v>1405</v>
      </c>
      <c r="K492" s="20"/>
      <c r="L492" s="19" t="s">
        <v>1406</v>
      </c>
      <c r="M492" s="20"/>
      <c r="N492" s="20">
        <v>0</v>
      </c>
      <c r="O492" s="20"/>
      <c r="P492" s="19"/>
      <c r="Q492" s="20"/>
      <c r="R492" s="20" t="s">
        <v>1407</v>
      </c>
      <c r="S492" s="90" t="s">
        <v>38</v>
      </c>
      <c r="T492" s="90" t="str">
        <f t="shared" si="49"/>
        <v>No</v>
      </c>
      <c r="U492" s="90" t="str">
        <f t="shared" si="50"/>
        <v>No</v>
      </c>
      <c r="V492" s="90" t="str">
        <f t="shared" si="48"/>
        <v>Yes</v>
      </c>
    </row>
    <row r="493" spans="1:22" ht="30">
      <c r="A493" s="20" t="s">
        <v>1409</v>
      </c>
      <c r="B493" s="20" t="s">
        <v>794</v>
      </c>
      <c r="C493" s="20" t="s">
        <v>830</v>
      </c>
      <c r="D493" s="19" t="s">
        <v>1410</v>
      </c>
      <c r="E493" s="19" t="s">
        <v>1407</v>
      </c>
      <c r="F493" s="20" t="s">
        <v>469</v>
      </c>
      <c r="G493" s="20" t="s">
        <v>13</v>
      </c>
      <c r="H493" s="111" t="s">
        <v>987</v>
      </c>
      <c r="I493" s="20" t="s">
        <v>469</v>
      </c>
      <c r="J493" s="20" t="s">
        <v>1409</v>
      </c>
      <c r="K493" s="20"/>
      <c r="L493" s="19" t="s">
        <v>1410</v>
      </c>
      <c r="M493" s="20"/>
      <c r="N493" s="20">
        <v>0</v>
      </c>
      <c r="O493" s="20"/>
      <c r="P493" s="19"/>
      <c r="Q493" s="20"/>
      <c r="R493" s="20" t="s">
        <v>1407</v>
      </c>
      <c r="S493" s="90" t="s">
        <v>38</v>
      </c>
      <c r="T493" s="90" t="str">
        <f t="shared" si="49"/>
        <v>No</v>
      </c>
      <c r="U493" s="90" t="str">
        <f t="shared" si="50"/>
        <v>No</v>
      </c>
      <c r="V493" s="90" t="str">
        <f t="shared" si="48"/>
        <v>No</v>
      </c>
    </row>
    <row r="494" spans="1:22" ht="15.75">
      <c r="A494" s="20" t="s">
        <v>1412</v>
      </c>
      <c r="B494" s="20" t="s">
        <v>794</v>
      </c>
      <c r="C494" s="20" t="s">
        <v>830</v>
      </c>
      <c r="D494" s="19" t="s">
        <v>1693</v>
      </c>
      <c r="E494" s="19" t="s">
        <v>1271</v>
      </c>
      <c r="F494" s="20" t="s">
        <v>379</v>
      </c>
      <c r="G494" s="20" t="s">
        <v>13</v>
      </c>
      <c r="H494" s="111" t="s">
        <v>987</v>
      </c>
      <c r="I494" s="20" t="s">
        <v>379</v>
      </c>
      <c r="J494" s="20" t="s">
        <v>1412</v>
      </c>
      <c r="K494" s="20"/>
      <c r="L494" s="19" t="s">
        <v>1413</v>
      </c>
      <c r="M494" s="20"/>
      <c r="N494" s="20">
        <v>0</v>
      </c>
      <c r="O494" s="20"/>
      <c r="P494" s="19"/>
      <c r="Q494" s="20"/>
      <c r="R494" s="20" t="s">
        <v>1271</v>
      </c>
      <c r="S494" s="90" t="s">
        <v>38</v>
      </c>
      <c r="T494" s="90" t="str">
        <f t="shared" si="49"/>
        <v>No</v>
      </c>
      <c r="U494" s="90" t="str">
        <f t="shared" si="50"/>
        <v>No</v>
      </c>
      <c r="V494" s="90" t="str">
        <f t="shared" si="48"/>
        <v>Yes</v>
      </c>
    </row>
    <row r="495" spans="1:22" ht="30">
      <c r="A495" s="20" t="s">
        <v>1415</v>
      </c>
      <c r="B495" s="20" t="s">
        <v>794</v>
      </c>
      <c r="C495" s="20" t="s">
        <v>830</v>
      </c>
      <c r="D495" s="19" t="s">
        <v>1416</v>
      </c>
      <c r="E495" s="19" t="s">
        <v>1271</v>
      </c>
      <c r="F495" s="20" t="s">
        <v>379</v>
      </c>
      <c r="G495" s="20" t="s">
        <v>13</v>
      </c>
      <c r="H495" s="111" t="s">
        <v>987</v>
      </c>
      <c r="I495" s="20" t="s">
        <v>379</v>
      </c>
      <c r="J495" s="20" t="s">
        <v>1415</v>
      </c>
      <c r="K495" s="20"/>
      <c r="L495" s="19" t="s">
        <v>1416</v>
      </c>
      <c r="M495" s="20"/>
      <c r="N495" s="20">
        <v>0</v>
      </c>
      <c r="O495" s="20"/>
      <c r="P495" s="19"/>
      <c r="Q495" s="20"/>
      <c r="R495" s="20">
        <v>0</v>
      </c>
      <c r="S495" s="90" t="s">
        <v>38</v>
      </c>
      <c r="T495" s="90" t="str">
        <f t="shared" si="49"/>
        <v>No</v>
      </c>
      <c r="U495" s="90" t="str">
        <f t="shared" si="50"/>
        <v>Yes</v>
      </c>
      <c r="V495" s="90" t="str">
        <f t="shared" si="48"/>
        <v>No</v>
      </c>
    </row>
    <row r="496" spans="1:22" ht="30">
      <c r="A496" s="20" t="s">
        <v>1418</v>
      </c>
      <c r="B496" s="20" t="s">
        <v>794</v>
      </c>
      <c r="C496" s="20" t="s">
        <v>830</v>
      </c>
      <c r="D496" s="19" t="s">
        <v>1419</v>
      </c>
      <c r="E496" s="19" t="s">
        <v>1271</v>
      </c>
      <c r="F496" s="20" t="s">
        <v>379</v>
      </c>
      <c r="G496" s="20" t="s">
        <v>13</v>
      </c>
      <c r="H496" s="111" t="s">
        <v>987</v>
      </c>
      <c r="I496" s="20" t="s">
        <v>379</v>
      </c>
      <c r="J496" s="20" t="s">
        <v>1418</v>
      </c>
      <c r="K496" s="20"/>
      <c r="L496" s="19" t="s">
        <v>1419</v>
      </c>
      <c r="M496" s="20"/>
      <c r="N496" s="20">
        <v>0</v>
      </c>
      <c r="O496" s="20"/>
      <c r="P496" s="19"/>
      <c r="Q496" s="20"/>
      <c r="R496" s="20">
        <v>0</v>
      </c>
      <c r="S496" s="90" t="s">
        <v>38</v>
      </c>
      <c r="T496" s="90" t="str">
        <f t="shared" si="49"/>
        <v>No</v>
      </c>
      <c r="U496" s="90" t="str">
        <f t="shared" si="50"/>
        <v>Yes</v>
      </c>
      <c r="V496" s="90" t="str">
        <f t="shared" si="48"/>
        <v>No</v>
      </c>
    </row>
    <row r="497" spans="1:22" ht="15.75">
      <c r="A497" s="20" t="s">
        <v>1421</v>
      </c>
      <c r="B497" s="20" t="s">
        <v>794</v>
      </c>
      <c r="C497" s="20" t="s">
        <v>830</v>
      </c>
      <c r="D497" s="19" t="s">
        <v>1423</v>
      </c>
      <c r="E497" s="19" t="s">
        <v>385</v>
      </c>
      <c r="F497" s="20" t="s">
        <v>395</v>
      </c>
      <c r="G497" s="20" t="s">
        <v>13</v>
      </c>
      <c r="H497" s="111" t="s">
        <v>987</v>
      </c>
      <c r="I497" s="20" t="s">
        <v>395</v>
      </c>
      <c r="J497" s="20" t="s">
        <v>1421</v>
      </c>
      <c r="K497" s="20"/>
      <c r="L497" s="19" t="s">
        <v>1423</v>
      </c>
      <c r="M497" s="20"/>
      <c r="N497" s="20">
        <v>0</v>
      </c>
      <c r="O497" s="20"/>
      <c r="P497" s="19"/>
      <c r="Q497" s="20"/>
      <c r="R497" s="20">
        <v>0</v>
      </c>
      <c r="S497" s="90" t="s">
        <v>38</v>
      </c>
      <c r="T497" s="90" t="str">
        <f t="shared" si="49"/>
        <v>No</v>
      </c>
      <c r="U497" s="90" t="str">
        <f t="shared" si="50"/>
        <v>Yes</v>
      </c>
      <c r="V497" s="90" t="str">
        <f t="shared" si="48"/>
        <v>Yes</v>
      </c>
    </row>
    <row r="498" spans="1:22" ht="45">
      <c r="A498" s="20" t="s">
        <v>1424</v>
      </c>
      <c r="B498" s="20" t="s">
        <v>794</v>
      </c>
      <c r="C498" s="20" t="s">
        <v>830</v>
      </c>
      <c r="D498" s="19" t="s">
        <v>1425</v>
      </c>
      <c r="E498" s="19" t="s">
        <v>1426</v>
      </c>
      <c r="F498" s="20" t="s">
        <v>469</v>
      </c>
      <c r="G498" s="20" t="s">
        <v>13</v>
      </c>
      <c r="H498" s="111" t="s">
        <v>987</v>
      </c>
      <c r="I498" s="20" t="s">
        <v>469</v>
      </c>
      <c r="J498" s="20" t="s">
        <v>1424</v>
      </c>
      <c r="K498" s="20"/>
      <c r="L498" s="19" t="s">
        <v>1425</v>
      </c>
      <c r="M498" s="20"/>
      <c r="N498" s="20">
        <v>0</v>
      </c>
      <c r="O498" s="20"/>
      <c r="P498" s="19"/>
      <c r="Q498" s="20"/>
      <c r="R498" s="20">
        <v>0</v>
      </c>
      <c r="S498" s="90" t="s">
        <v>38</v>
      </c>
      <c r="T498" s="90" t="str">
        <f t="shared" si="49"/>
        <v>No</v>
      </c>
      <c r="U498" s="90" t="str">
        <f t="shared" si="50"/>
        <v>Yes</v>
      </c>
      <c r="V498" s="90" t="str">
        <f t="shared" si="48"/>
        <v>Yes</v>
      </c>
    </row>
    <row r="499" spans="1:22" ht="30">
      <c r="A499" s="20" t="s">
        <v>1428</v>
      </c>
      <c r="B499" s="20" t="s">
        <v>794</v>
      </c>
      <c r="C499" s="20" t="s">
        <v>830</v>
      </c>
      <c r="D499" s="19" t="s">
        <v>1429</v>
      </c>
      <c r="E499" s="19" t="s">
        <v>1426</v>
      </c>
      <c r="F499" s="20" t="s">
        <v>469</v>
      </c>
      <c r="G499" s="20" t="s">
        <v>13</v>
      </c>
      <c r="H499" s="111" t="s">
        <v>987</v>
      </c>
      <c r="I499" s="20" t="s">
        <v>469</v>
      </c>
      <c r="J499" s="20" t="s">
        <v>1428</v>
      </c>
      <c r="K499" s="20"/>
      <c r="L499" s="19" t="s">
        <v>1429</v>
      </c>
      <c r="M499" s="20"/>
      <c r="N499" s="20">
        <v>0</v>
      </c>
      <c r="O499" s="20"/>
      <c r="P499" s="19"/>
      <c r="Q499" s="20"/>
      <c r="R499" s="20" t="s">
        <v>1426</v>
      </c>
      <c r="S499" s="90" t="s">
        <v>38</v>
      </c>
      <c r="T499" s="90" t="str">
        <f t="shared" si="49"/>
        <v>No</v>
      </c>
      <c r="U499" s="90" t="str">
        <f t="shared" si="50"/>
        <v>No</v>
      </c>
      <c r="V499" s="90" t="str">
        <f t="shared" si="48"/>
        <v>No</v>
      </c>
    </row>
    <row r="500" spans="1:22" ht="15.75">
      <c r="A500" s="20" t="s">
        <v>1431</v>
      </c>
      <c r="B500" s="20" t="s">
        <v>794</v>
      </c>
      <c r="C500" s="20" t="s">
        <v>830</v>
      </c>
      <c r="D500" s="19" t="s">
        <v>1432</v>
      </c>
      <c r="E500" s="19" t="s">
        <v>1271</v>
      </c>
      <c r="F500" s="20" t="s">
        <v>379</v>
      </c>
      <c r="G500" s="20" t="s">
        <v>13</v>
      </c>
      <c r="H500" s="111" t="s">
        <v>987</v>
      </c>
      <c r="I500" s="20" t="s">
        <v>379</v>
      </c>
      <c r="J500" s="20" t="s">
        <v>1431</v>
      </c>
      <c r="K500" s="20"/>
      <c r="L500" s="19" t="s">
        <v>1432</v>
      </c>
      <c r="M500" s="20"/>
      <c r="N500" s="20">
        <v>0</v>
      </c>
      <c r="O500" s="20"/>
      <c r="P500" s="19"/>
      <c r="Q500" s="20"/>
      <c r="R500" s="20" t="s">
        <v>1271</v>
      </c>
      <c r="S500" s="90" t="s">
        <v>38</v>
      </c>
      <c r="T500" s="90" t="str">
        <f t="shared" si="49"/>
        <v>No</v>
      </c>
      <c r="U500" s="90" t="str">
        <f t="shared" si="50"/>
        <v>No</v>
      </c>
      <c r="V500" s="90" t="str">
        <f t="shared" si="48"/>
        <v>Yes</v>
      </c>
    </row>
    <row r="501" spans="1:22" ht="30">
      <c r="A501" s="20" t="s">
        <v>1434</v>
      </c>
      <c r="B501" s="20" t="s">
        <v>794</v>
      </c>
      <c r="C501" s="20" t="s">
        <v>830</v>
      </c>
      <c r="D501" s="19" t="s">
        <v>1435</v>
      </c>
      <c r="E501" s="19" t="s">
        <v>1271</v>
      </c>
      <c r="F501" s="20" t="s">
        <v>379</v>
      </c>
      <c r="G501" s="20" t="s">
        <v>13</v>
      </c>
      <c r="H501" s="111" t="s">
        <v>987</v>
      </c>
      <c r="I501" s="20" t="s">
        <v>379</v>
      </c>
      <c r="J501" s="20" t="s">
        <v>1434</v>
      </c>
      <c r="K501" s="20"/>
      <c r="L501" s="19" t="s">
        <v>1435</v>
      </c>
      <c r="M501" s="20"/>
      <c r="N501" s="20">
        <v>0</v>
      </c>
      <c r="O501" s="20"/>
      <c r="P501" s="19"/>
      <c r="Q501" s="20"/>
      <c r="R501" s="20" t="s">
        <v>1271</v>
      </c>
      <c r="S501" s="90" t="s">
        <v>38</v>
      </c>
      <c r="T501" s="90" t="str">
        <f t="shared" si="49"/>
        <v>No</v>
      </c>
      <c r="U501" s="90" t="str">
        <f t="shared" si="50"/>
        <v>No</v>
      </c>
      <c r="V501" s="90" t="str">
        <f t="shared" si="48"/>
        <v>No</v>
      </c>
    </row>
    <row r="502" spans="1:22" ht="15.75">
      <c r="A502" s="20" t="s">
        <v>1437</v>
      </c>
      <c r="B502" s="20" t="s">
        <v>794</v>
      </c>
      <c r="C502" s="20" t="s">
        <v>830</v>
      </c>
      <c r="D502" s="19" t="s">
        <v>1438</v>
      </c>
      <c r="E502" s="19" t="s">
        <v>1271</v>
      </c>
      <c r="F502" s="20" t="s">
        <v>379</v>
      </c>
      <c r="G502" s="20" t="s">
        <v>13</v>
      </c>
      <c r="H502" s="111" t="s">
        <v>987</v>
      </c>
      <c r="I502" s="20" t="s">
        <v>379</v>
      </c>
      <c r="J502" s="20" t="s">
        <v>1437</v>
      </c>
      <c r="K502" s="20"/>
      <c r="L502" s="19" t="s">
        <v>1438</v>
      </c>
      <c r="M502" s="20"/>
      <c r="N502" s="20">
        <v>0</v>
      </c>
      <c r="O502" s="20"/>
      <c r="P502" s="19"/>
      <c r="Q502" s="20"/>
      <c r="R502" s="20" t="s">
        <v>1271</v>
      </c>
      <c r="S502" s="90" t="s">
        <v>38</v>
      </c>
      <c r="T502" s="90" t="str">
        <f t="shared" si="49"/>
        <v>No</v>
      </c>
      <c r="U502" s="90" t="str">
        <f t="shared" si="50"/>
        <v>No</v>
      </c>
      <c r="V502" s="90" t="str">
        <f t="shared" si="48"/>
        <v>No</v>
      </c>
    </row>
    <row r="503" spans="1:22" ht="15.75">
      <c r="A503" s="20" t="s">
        <v>1440</v>
      </c>
      <c r="B503" s="20" t="s">
        <v>794</v>
      </c>
      <c r="C503" s="20" t="s">
        <v>830</v>
      </c>
      <c r="D503" s="19" t="s">
        <v>1441</v>
      </c>
      <c r="E503" s="19" t="s">
        <v>1271</v>
      </c>
      <c r="F503" s="20" t="s">
        <v>379</v>
      </c>
      <c r="G503" s="20" t="s">
        <v>13</v>
      </c>
      <c r="H503" s="111" t="s">
        <v>987</v>
      </c>
      <c r="I503" s="20" t="s">
        <v>379</v>
      </c>
      <c r="J503" s="20" t="s">
        <v>1440</v>
      </c>
      <c r="K503" s="20"/>
      <c r="L503" s="19" t="s">
        <v>1441</v>
      </c>
      <c r="M503" s="20"/>
      <c r="N503" s="20">
        <v>0</v>
      </c>
      <c r="O503" s="20"/>
      <c r="P503" s="19"/>
      <c r="Q503" s="20"/>
      <c r="R503" s="20" t="s">
        <v>1271</v>
      </c>
      <c r="S503" s="90" t="s">
        <v>38</v>
      </c>
      <c r="T503" s="90" t="str">
        <f t="shared" si="49"/>
        <v>No</v>
      </c>
      <c r="U503" s="90" t="str">
        <f t="shared" si="50"/>
        <v>No</v>
      </c>
      <c r="V503" s="90" t="str">
        <f t="shared" si="48"/>
        <v>No</v>
      </c>
    </row>
    <row r="504" spans="1:22" ht="15.75">
      <c r="A504" s="20" t="s">
        <v>1443</v>
      </c>
      <c r="B504" s="20" t="s">
        <v>794</v>
      </c>
      <c r="C504" s="20" t="s">
        <v>830</v>
      </c>
      <c r="D504" s="19" t="s">
        <v>1444</v>
      </c>
      <c r="E504" s="19" t="s">
        <v>1271</v>
      </c>
      <c r="F504" s="20" t="s">
        <v>379</v>
      </c>
      <c r="G504" s="20" t="s">
        <v>13</v>
      </c>
      <c r="H504" s="111" t="s">
        <v>987</v>
      </c>
      <c r="I504" s="20" t="s">
        <v>379</v>
      </c>
      <c r="J504" s="20" t="s">
        <v>1443</v>
      </c>
      <c r="K504" s="20"/>
      <c r="L504" s="19" t="s">
        <v>1444</v>
      </c>
      <c r="M504" s="20"/>
      <c r="N504" s="20">
        <v>0</v>
      </c>
      <c r="O504" s="20"/>
      <c r="P504" s="19"/>
      <c r="Q504" s="20"/>
      <c r="R504" s="20" t="s">
        <v>1271</v>
      </c>
      <c r="S504" s="90" t="s">
        <v>38</v>
      </c>
      <c r="T504" s="90" t="str">
        <f t="shared" si="49"/>
        <v>No</v>
      </c>
      <c r="U504" s="90" t="str">
        <f t="shared" si="50"/>
        <v>No</v>
      </c>
      <c r="V504" s="90" t="str">
        <f t="shared" si="48"/>
        <v>No</v>
      </c>
    </row>
    <row r="505" spans="1:22" ht="15.75">
      <c r="A505" s="20" t="s">
        <v>1446</v>
      </c>
      <c r="B505" s="20" t="s">
        <v>794</v>
      </c>
      <c r="C505" s="20" t="s">
        <v>830</v>
      </c>
      <c r="D505" s="19" t="s">
        <v>1447</v>
      </c>
      <c r="E505" s="19" t="s">
        <v>1271</v>
      </c>
      <c r="F505" s="20" t="s">
        <v>379</v>
      </c>
      <c r="G505" s="20" t="s">
        <v>13</v>
      </c>
      <c r="H505" s="111" t="s">
        <v>987</v>
      </c>
      <c r="I505" s="20" t="s">
        <v>379</v>
      </c>
      <c r="J505" s="20" t="s">
        <v>1446</v>
      </c>
      <c r="K505" s="20"/>
      <c r="L505" s="19" t="s">
        <v>1447</v>
      </c>
      <c r="M505" s="20"/>
      <c r="N505" s="20">
        <v>0</v>
      </c>
      <c r="O505" s="20"/>
      <c r="P505" s="19"/>
      <c r="Q505" s="20"/>
      <c r="R505" s="20" t="s">
        <v>1271</v>
      </c>
      <c r="S505" s="90" t="s">
        <v>38</v>
      </c>
      <c r="T505" s="90" t="str">
        <f t="shared" si="49"/>
        <v>No</v>
      </c>
      <c r="U505" s="90" t="str">
        <f t="shared" si="50"/>
        <v>No</v>
      </c>
      <c r="V505" s="90" t="str">
        <f t="shared" si="48"/>
        <v>No</v>
      </c>
    </row>
    <row r="506" spans="1:22" ht="30">
      <c r="A506" s="20" t="s">
        <v>1449</v>
      </c>
      <c r="B506" s="20" t="s">
        <v>794</v>
      </c>
      <c r="C506" s="20" t="s">
        <v>830</v>
      </c>
      <c r="D506" s="19" t="s">
        <v>1451</v>
      </c>
      <c r="E506" s="19" t="s">
        <v>385</v>
      </c>
      <c r="F506" s="20" t="s">
        <v>395</v>
      </c>
      <c r="G506" s="20" t="s">
        <v>13</v>
      </c>
      <c r="H506" s="111" t="s">
        <v>987</v>
      </c>
      <c r="I506" s="20" t="s">
        <v>395</v>
      </c>
      <c r="J506" s="20" t="s">
        <v>1449</v>
      </c>
      <c r="K506" s="20"/>
      <c r="L506" s="19" t="s">
        <v>1451</v>
      </c>
      <c r="M506" s="20"/>
      <c r="N506" s="20">
        <v>0</v>
      </c>
      <c r="O506" s="20"/>
      <c r="P506" s="19"/>
      <c r="Q506" s="20"/>
      <c r="R506" s="20">
        <v>0</v>
      </c>
      <c r="S506" s="90" t="s">
        <v>38</v>
      </c>
      <c r="T506" s="90" t="str">
        <f t="shared" si="49"/>
        <v>No</v>
      </c>
      <c r="U506" s="90" t="str">
        <f t="shared" si="50"/>
        <v>Yes</v>
      </c>
      <c r="V506" s="90" t="str">
        <f t="shared" si="48"/>
        <v>Yes</v>
      </c>
    </row>
    <row r="507" spans="1:22" ht="45">
      <c r="A507" s="20" t="s">
        <v>1452</v>
      </c>
      <c r="B507" s="20" t="s">
        <v>794</v>
      </c>
      <c r="C507" s="20" t="s">
        <v>830</v>
      </c>
      <c r="D507" s="19" t="s">
        <v>1453</v>
      </c>
      <c r="E507" s="19" t="s">
        <v>1454</v>
      </c>
      <c r="F507" s="20" t="s">
        <v>469</v>
      </c>
      <c r="G507" s="20" t="s">
        <v>13</v>
      </c>
      <c r="H507" s="111" t="s">
        <v>987</v>
      </c>
      <c r="I507" s="20" t="s">
        <v>469</v>
      </c>
      <c r="J507" s="20" t="s">
        <v>1452</v>
      </c>
      <c r="K507" s="20"/>
      <c r="L507" s="19" t="s">
        <v>1453</v>
      </c>
      <c r="M507" s="20"/>
      <c r="N507" s="20">
        <v>0</v>
      </c>
      <c r="O507" s="20"/>
      <c r="P507" s="19"/>
      <c r="Q507" s="20"/>
      <c r="R507" s="20" t="s">
        <v>1454</v>
      </c>
      <c r="S507" s="90" t="s">
        <v>38</v>
      </c>
      <c r="T507" s="90" t="str">
        <f t="shared" si="49"/>
        <v>No</v>
      </c>
      <c r="U507" s="90" t="str">
        <f t="shared" si="50"/>
        <v>No</v>
      </c>
      <c r="V507" s="90" t="str">
        <f t="shared" si="48"/>
        <v>Yes</v>
      </c>
    </row>
    <row r="508" spans="1:22" ht="30">
      <c r="A508" s="20" t="s">
        <v>1456</v>
      </c>
      <c r="B508" s="20" t="s">
        <v>794</v>
      </c>
      <c r="C508" s="20" t="s">
        <v>830</v>
      </c>
      <c r="D508" s="19" t="s">
        <v>1457</v>
      </c>
      <c r="E508" s="19" t="s">
        <v>1454</v>
      </c>
      <c r="F508" s="20" t="s">
        <v>469</v>
      </c>
      <c r="G508" s="20" t="s">
        <v>13</v>
      </c>
      <c r="H508" s="111" t="s">
        <v>987</v>
      </c>
      <c r="I508" s="20" t="s">
        <v>469</v>
      </c>
      <c r="J508" s="20" t="s">
        <v>1456</v>
      </c>
      <c r="K508" s="20"/>
      <c r="L508" s="19" t="s">
        <v>1457</v>
      </c>
      <c r="M508" s="20"/>
      <c r="N508" s="20">
        <v>0</v>
      </c>
      <c r="O508" s="20"/>
      <c r="P508" s="19"/>
      <c r="Q508" s="20"/>
      <c r="R508" s="20" t="s">
        <v>1454</v>
      </c>
      <c r="S508" s="90" t="s">
        <v>38</v>
      </c>
      <c r="T508" s="90" t="str">
        <f t="shared" si="49"/>
        <v>No</v>
      </c>
      <c r="U508" s="90" t="str">
        <f t="shared" si="50"/>
        <v>No</v>
      </c>
      <c r="V508" s="90" t="str">
        <f t="shared" si="48"/>
        <v>No</v>
      </c>
    </row>
    <row r="509" spans="1:22" ht="15.75">
      <c r="A509" s="20" t="s">
        <v>1459</v>
      </c>
      <c r="B509" s="20" t="s">
        <v>794</v>
      </c>
      <c r="C509" s="20" t="s">
        <v>830</v>
      </c>
      <c r="D509" s="19" t="s">
        <v>1460</v>
      </c>
      <c r="E509" s="19" t="s">
        <v>1271</v>
      </c>
      <c r="F509" s="20" t="s">
        <v>379</v>
      </c>
      <c r="G509" s="20" t="s">
        <v>13</v>
      </c>
      <c r="H509" s="111" t="s">
        <v>987</v>
      </c>
      <c r="I509" s="20" t="s">
        <v>379</v>
      </c>
      <c r="J509" s="20" t="s">
        <v>1459</v>
      </c>
      <c r="K509" s="20"/>
      <c r="L509" s="19" t="s">
        <v>1461</v>
      </c>
      <c r="M509" s="20"/>
      <c r="N509" s="20">
        <v>0</v>
      </c>
      <c r="O509" s="20"/>
      <c r="P509" s="19"/>
      <c r="Q509" s="20"/>
      <c r="R509" s="20" t="s">
        <v>1271</v>
      </c>
      <c r="S509" s="90" t="s">
        <v>38</v>
      </c>
      <c r="T509" s="90" t="str">
        <f t="shared" si="49"/>
        <v>No</v>
      </c>
      <c r="U509" s="90" t="str">
        <f t="shared" si="50"/>
        <v>No</v>
      </c>
      <c r="V509" s="90" t="str">
        <f t="shared" si="48"/>
        <v>Yes</v>
      </c>
    </row>
    <row r="510" spans="1:22" ht="15.75">
      <c r="A510" s="20" t="s">
        <v>1463</v>
      </c>
      <c r="B510" s="20" t="s">
        <v>794</v>
      </c>
      <c r="C510" s="20" t="s">
        <v>830</v>
      </c>
      <c r="D510" s="19" t="s">
        <v>1464</v>
      </c>
      <c r="E510" s="19" t="s">
        <v>1271</v>
      </c>
      <c r="F510" s="20" t="s">
        <v>379</v>
      </c>
      <c r="G510" s="20" t="s">
        <v>13</v>
      </c>
      <c r="H510" s="111" t="s">
        <v>987</v>
      </c>
      <c r="I510" s="20" t="s">
        <v>379</v>
      </c>
      <c r="J510" s="20" t="s">
        <v>1463</v>
      </c>
      <c r="K510" s="20"/>
      <c r="L510" s="19" t="s">
        <v>1464</v>
      </c>
      <c r="M510" s="20"/>
      <c r="N510" s="20">
        <v>0</v>
      </c>
      <c r="O510" s="20"/>
      <c r="P510" s="19"/>
      <c r="Q510" s="20"/>
      <c r="R510" s="20" t="s">
        <v>1271</v>
      </c>
      <c r="S510" s="90" t="s">
        <v>38</v>
      </c>
      <c r="T510" s="90" t="str">
        <f t="shared" si="49"/>
        <v>No</v>
      </c>
      <c r="U510" s="90" t="str">
        <f t="shared" si="50"/>
        <v>No</v>
      </c>
      <c r="V510" s="90" t="str">
        <f t="shared" si="48"/>
        <v>No</v>
      </c>
    </row>
    <row r="511" spans="1:22" ht="15.75">
      <c r="A511" s="20" t="s">
        <v>1466</v>
      </c>
      <c r="B511" s="20" t="s">
        <v>794</v>
      </c>
      <c r="C511" s="20" t="s">
        <v>830</v>
      </c>
      <c r="D511" s="19" t="s">
        <v>1467</v>
      </c>
      <c r="E511" s="19" t="s">
        <v>1271</v>
      </c>
      <c r="F511" s="20" t="s">
        <v>379</v>
      </c>
      <c r="G511" s="20" t="s">
        <v>13</v>
      </c>
      <c r="H511" s="111" t="s">
        <v>987</v>
      </c>
      <c r="I511" s="20" t="s">
        <v>379</v>
      </c>
      <c r="J511" s="20" t="s">
        <v>1466</v>
      </c>
      <c r="K511" s="20"/>
      <c r="L511" s="19" t="s">
        <v>1467</v>
      </c>
      <c r="M511" s="20"/>
      <c r="N511" s="20">
        <v>0</v>
      </c>
      <c r="O511" s="20"/>
      <c r="P511" s="19"/>
      <c r="Q511" s="20"/>
      <c r="R511" s="20" t="s">
        <v>1271</v>
      </c>
      <c r="S511" s="90" t="s">
        <v>38</v>
      </c>
      <c r="T511" s="90" t="str">
        <f t="shared" si="49"/>
        <v>No</v>
      </c>
      <c r="U511" s="90" t="str">
        <f t="shared" si="50"/>
        <v>No</v>
      </c>
      <c r="V511" s="90" t="str">
        <f t="shared" si="48"/>
        <v>No</v>
      </c>
    </row>
    <row r="512" spans="1:22" ht="30">
      <c r="A512" s="20" t="s">
        <v>1469</v>
      </c>
      <c r="B512" s="20" t="s">
        <v>794</v>
      </c>
      <c r="C512" s="20" t="s">
        <v>830</v>
      </c>
      <c r="D512" s="19" t="s">
        <v>1471</v>
      </c>
      <c r="E512" s="19" t="s">
        <v>385</v>
      </c>
      <c r="F512" s="20" t="s">
        <v>395</v>
      </c>
      <c r="G512" s="20" t="s">
        <v>13</v>
      </c>
      <c r="H512" s="111" t="s">
        <v>987</v>
      </c>
      <c r="I512" s="20" t="s">
        <v>395</v>
      </c>
      <c r="J512" s="20" t="s">
        <v>1469</v>
      </c>
      <c r="K512" s="20"/>
      <c r="L512" s="19" t="s">
        <v>1471</v>
      </c>
      <c r="M512" s="20"/>
      <c r="N512" s="20">
        <v>0</v>
      </c>
      <c r="O512" s="20"/>
      <c r="P512" s="19"/>
      <c r="Q512" s="20"/>
      <c r="R512" s="20">
        <v>0</v>
      </c>
      <c r="S512" s="90" t="s">
        <v>38</v>
      </c>
      <c r="T512" s="90" t="str">
        <f t="shared" si="49"/>
        <v>No</v>
      </c>
      <c r="U512" s="90" t="str">
        <f t="shared" si="50"/>
        <v>Yes</v>
      </c>
      <c r="V512" s="90" t="str">
        <f t="shared" ref="V512:V522" si="51">IF(I512=F511,"No","Yes")</f>
        <v>Yes</v>
      </c>
    </row>
    <row r="513" spans="1:22" ht="45">
      <c r="A513" s="20" t="s">
        <v>1472</v>
      </c>
      <c r="B513" s="20" t="s">
        <v>794</v>
      </c>
      <c r="C513" s="20" t="s">
        <v>830</v>
      </c>
      <c r="D513" s="19" t="s">
        <v>1473</v>
      </c>
      <c r="E513" s="19" t="s">
        <v>1474</v>
      </c>
      <c r="F513" s="20" t="s">
        <v>469</v>
      </c>
      <c r="G513" s="20" t="s">
        <v>13</v>
      </c>
      <c r="H513" s="111" t="s">
        <v>987</v>
      </c>
      <c r="I513" s="20" t="s">
        <v>469</v>
      </c>
      <c r="J513" s="20" t="s">
        <v>1472</v>
      </c>
      <c r="K513" s="20"/>
      <c r="L513" s="19" t="s">
        <v>1473</v>
      </c>
      <c r="M513" s="20"/>
      <c r="N513" s="20">
        <v>0</v>
      </c>
      <c r="O513" s="20"/>
      <c r="P513" s="19"/>
      <c r="Q513" s="20"/>
      <c r="R513" s="20" t="s">
        <v>1474</v>
      </c>
      <c r="S513" s="90" t="s">
        <v>38</v>
      </c>
      <c r="T513" s="90" t="str">
        <f t="shared" si="49"/>
        <v>No</v>
      </c>
      <c r="U513" s="90" t="str">
        <f t="shared" si="50"/>
        <v>No</v>
      </c>
      <c r="V513" s="90" t="str">
        <f t="shared" si="51"/>
        <v>Yes</v>
      </c>
    </row>
    <row r="514" spans="1:22" ht="30">
      <c r="A514" s="20" t="s">
        <v>1476</v>
      </c>
      <c r="B514" s="20" t="s">
        <v>794</v>
      </c>
      <c r="C514" s="20" t="s">
        <v>830</v>
      </c>
      <c r="D514" s="19" t="s">
        <v>1477</v>
      </c>
      <c r="E514" s="19" t="s">
        <v>1474</v>
      </c>
      <c r="F514" s="20" t="s">
        <v>469</v>
      </c>
      <c r="G514" s="20" t="s">
        <v>13</v>
      </c>
      <c r="H514" s="111" t="s">
        <v>987</v>
      </c>
      <c r="I514" s="20" t="s">
        <v>469</v>
      </c>
      <c r="J514" s="20" t="s">
        <v>1476</v>
      </c>
      <c r="K514" s="20"/>
      <c r="L514" s="19" t="s">
        <v>1477</v>
      </c>
      <c r="M514" s="20"/>
      <c r="N514" s="20">
        <v>0</v>
      </c>
      <c r="O514" s="20"/>
      <c r="P514" s="19"/>
      <c r="Q514" s="20"/>
      <c r="R514" s="20" t="s">
        <v>1474</v>
      </c>
      <c r="S514" s="90" t="s">
        <v>38</v>
      </c>
      <c r="T514" s="90" t="str">
        <f t="shared" si="49"/>
        <v>No</v>
      </c>
      <c r="U514" s="90" t="str">
        <f t="shared" si="50"/>
        <v>No</v>
      </c>
      <c r="V514" s="90" t="str">
        <f t="shared" si="51"/>
        <v>No</v>
      </c>
    </row>
    <row r="515" spans="1:22" ht="15.75">
      <c r="A515" s="20" t="s">
        <v>1479</v>
      </c>
      <c r="B515" s="20" t="s">
        <v>794</v>
      </c>
      <c r="C515" s="20" t="s">
        <v>830</v>
      </c>
      <c r="D515" s="19" t="s">
        <v>1480</v>
      </c>
      <c r="E515" s="19" t="s">
        <v>1271</v>
      </c>
      <c r="F515" s="20" t="s">
        <v>379</v>
      </c>
      <c r="G515" s="20" t="s">
        <v>13</v>
      </c>
      <c r="H515" s="111" t="s">
        <v>987</v>
      </c>
      <c r="I515" s="20" t="s">
        <v>379</v>
      </c>
      <c r="J515" s="20" t="s">
        <v>1479</v>
      </c>
      <c r="K515" s="20"/>
      <c r="L515" s="19" t="s">
        <v>1480</v>
      </c>
      <c r="M515" s="20"/>
      <c r="N515" s="20">
        <v>0</v>
      </c>
      <c r="O515" s="20"/>
      <c r="P515" s="19"/>
      <c r="Q515" s="20"/>
      <c r="R515" s="20" t="s">
        <v>1271</v>
      </c>
      <c r="S515" s="90" t="s">
        <v>38</v>
      </c>
      <c r="T515" s="90" t="str">
        <f t="shared" si="49"/>
        <v>No</v>
      </c>
      <c r="U515" s="90" t="str">
        <f t="shared" si="50"/>
        <v>No</v>
      </c>
      <c r="V515" s="90" t="str">
        <f t="shared" si="51"/>
        <v>Yes</v>
      </c>
    </row>
    <row r="516" spans="1:22" ht="30">
      <c r="A516" s="20" t="s">
        <v>1482</v>
      </c>
      <c r="B516" s="20" t="s">
        <v>794</v>
      </c>
      <c r="C516" s="20" t="s">
        <v>830</v>
      </c>
      <c r="D516" s="19" t="s">
        <v>1483</v>
      </c>
      <c r="E516" s="19" t="s">
        <v>1271</v>
      </c>
      <c r="F516" s="20" t="s">
        <v>379</v>
      </c>
      <c r="G516" s="20" t="s">
        <v>13</v>
      </c>
      <c r="H516" s="111" t="s">
        <v>987</v>
      </c>
      <c r="I516" s="20" t="s">
        <v>379</v>
      </c>
      <c r="J516" s="20" t="s">
        <v>1482</v>
      </c>
      <c r="K516" s="20"/>
      <c r="L516" s="19" t="s">
        <v>1483</v>
      </c>
      <c r="M516" s="20"/>
      <c r="N516" s="20">
        <v>0</v>
      </c>
      <c r="O516" s="20"/>
      <c r="P516" s="19"/>
      <c r="Q516" s="20"/>
      <c r="R516" s="20" t="s">
        <v>1271</v>
      </c>
      <c r="S516" s="90" t="s">
        <v>38</v>
      </c>
      <c r="T516" s="90" t="str">
        <f t="shared" si="49"/>
        <v>No</v>
      </c>
      <c r="U516" s="90" t="str">
        <f t="shared" si="50"/>
        <v>No</v>
      </c>
      <c r="V516" s="90" t="str">
        <f t="shared" si="51"/>
        <v>No</v>
      </c>
    </row>
    <row r="517" spans="1:22" ht="30">
      <c r="A517" s="20" t="s">
        <v>1485</v>
      </c>
      <c r="B517" s="20" t="s">
        <v>794</v>
      </c>
      <c r="C517" s="20" t="s">
        <v>830</v>
      </c>
      <c r="D517" s="19" t="s">
        <v>1486</v>
      </c>
      <c r="E517" s="19" t="s">
        <v>1271</v>
      </c>
      <c r="F517" s="20" t="s">
        <v>379</v>
      </c>
      <c r="G517" s="20" t="s">
        <v>13</v>
      </c>
      <c r="H517" s="111" t="s">
        <v>987</v>
      </c>
      <c r="I517" s="20" t="s">
        <v>379</v>
      </c>
      <c r="J517" s="20" t="s">
        <v>1485</v>
      </c>
      <c r="K517" s="20"/>
      <c r="L517" s="19" t="s">
        <v>1486</v>
      </c>
      <c r="M517" s="20"/>
      <c r="N517" s="20">
        <v>0</v>
      </c>
      <c r="O517" s="20"/>
      <c r="P517" s="19"/>
      <c r="Q517" s="20"/>
      <c r="R517" s="20" t="s">
        <v>1271</v>
      </c>
      <c r="S517" s="90" t="s">
        <v>38</v>
      </c>
      <c r="T517" s="90" t="str">
        <f t="shared" si="49"/>
        <v>No</v>
      </c>
      <c r="U517" s="90" t="str">
        <f t="shared" si="50"/>
        <v>No</v>
      </c>
      <c r="V517" s="90" t="str">
        <f t="shared" si="51"/>
        <v>No</v>
      </c>
    </row>
    <row r="518" spans="1:22" ht="15.75">
      <c r="A518" s="20" t="s">
        <v>1488</v>
      </c>
      <c r="B518" s="20" t="s">
        <v>794</v>
      </c>
      <c r="C518" s="20" t="s">
        <v>830</v>
      </c>
      <c r="D518" s="19" t="s">
        <v>1489</v>
      </c>
      <c r="E518" s="19" t="s">
        <v>1271</v>
      </c>
      <c r="F518" s="20" t="s">
        <v>379</v>
      </c>
      <c r="G518" s="20" t="s">
        <v>13</v>
      </c>
      <c r="H518" s="111" t="s">
        <v>987</v>
      </c>
      <c r="I518" s="20" t="s">
        <v>379</v>
      </c>
      <c r="J518" s="20" t="s">
        <v>1488</v>
      </c>
      <c r="K518" s="20"/>
      <c r="L518" s="19" t="s">
        <v>1489</v>
      </c>
      <c r="M518" s="20"/>
      <c r="N518" s="20">
        <v>0</v>
      </c>
      <c r="O518" s="20"/>
      <c r="P518" s="19"/>
      <c r="Q518" s="20"/>
      <c r="R518" s="20" t="s">
        <v>1271</v>
      </c>
      <c r="S518" s="90" t="s">
        <v>38</v>
      </c>
      <c r="T518" s="90" t="str">
        <f t="shared" si="49"/>
        <v>No</v>
      </c>
      <c r="U518" s="90" t="str">
        <f t="shared" si="50"/>
        <v>No</v>
      </c>
      <c r="V518" s="90" t="str">
        <f t="shared" si="51"/>
        <v>No</v>
      </c>
    </row>
    <row r="519" spans="1:22" ht="30">
      <c r="A519" s="20" t="s">
        <v>1491</v>
      </c>
      <c r="B519" s="20" t="s">
        <v>794</v>
      </c>
      <c r="C519" s="20" t="s">
        <v>830</v>
      </c>
      <c r="D519" s="19" t="s">
        <v>1492</v>
      </c>
      <c r="E519" s="19" t="s">
        <v>1271</v>
      </c>
      <c r="F519" s="20" t="s">
        <v>379</v>
      </c>
      <c r="G519" s="20" t="s">
        <v>13</v>
      </c>
      <c r="H519" s="111" t="s">
        <v>987</v>
      </c>
      <c r="I519" s="20" t="s">
        <v>379</v>
      </c>
      <c r="J519" s="20" t="s">
        <v>1491</v>
      </c>
      <c r="K519" s="20"/>
      <c r="L519" s="19" t="s">
        <v>1492</v>
      </c>
      <c r="M519" s="20"/>
      <c r="N519" s="20">
        <v>0</v>
      </c>
      <c r="O519" s="20"/>
      <c r="P519" s="19"/>
      <c r="Q519" s="20"/>
      <c r="R519" s="20" t="s">
        <v>1271</v>
      </c>
      <c r="S519" s="90" t="s">
        <v>38</v>
      </c>
      <c r="T519" s="90" t="str">
        <f t="shared" si="49"/>
        <v>No</v>
      </c>
      <c r="U519" s="90" t="str">
        <f t="shared" si="50"/>
        <v>No</v>
      </c>
      <c r="V519" s="90" t="str">
        <f t="shared" si="51"/>
        <v>No</v>
      </c>
    </row>
    <row r="520" spans="1:22" ht="15.75">
      <c r="A520" s="20" t="s">
        <v>1494</v>
      </c>
      <c r="B520" s="20" t="s">
        <v>794</v>
      </c>
      <c r="C520" s="20" t="s">
        <v>830</v>
      </c>
      <c r="D520" s="19" t="s">
        <v>1495</v>
      </c>
      <c r="E520" s="19" t="s">
        <v>1271</v>
      </c>
      <c r="F520" s="20" t="s">
        <v>379</v>
      </c>
      <c r="G520" s="20" t="s">
        <v>13</v>
      </c>
      <c r="H520" s="111" t="s">
        <v>987</v>
      </c>
      <c r="I520" s="20" t="s">
        <v>379</v>
      </c>
      <c r="J520" s="20" t="s">
        <v>1494</v>
      </c>
      <c r="K520" s="20"/>
      <c r="L520" s="19" t="s">
        <v>1495</v>
      </c>
      <c r="M520" s="20"/>
      <c r="N520" s="20">
        <v>0</v>
      </c>
      <c r="O520" s="20"/>
      <c r="P520" s="19"/>
      <c r="Q520" s="20"/>
      <c r="R520" s="20" t="s">
        <v>1271</v>
      </c>
      <c r="S520" s="90" t="s">
        <v>38</v>
      </c>
      <c r="T520" s="90" t="str">
        <f t="shared" si="49"/>
        <v>No</v>
      </c>
      <c r="U520" s="90" t="str">
        <f t="shared" si="50"/>
        <v>No</v>
      </c>
      <c r="V520" s="90" t="str">
        <f t="shared" si="51"/>
        <v>No</v>
      </c>
    </row>
    <row r="521" spans="1:22" ht="15.75">
      <c r="A521" s="20" t="s">
        <v>1497</v>
      </c>
      <c r="B521" s="20" t="s">
        <v>794</v>
      </c>
      <c r="C521" s="20" t="s">
        <v>830</v>
      </c>
      <c r="D521" s="19" t="s">
        <v>1498</v>
      </c>
      <c r="E521" s="19" t="s">
        <v>1271</v>
      </c>
      <c r="F521" s="20" t="s">
        <v>379</v>
      </c>
      <c r="G521" s="20" t="s">
        <v>13</v>
      </c>
      <c r="H521" s="111" t="s">
        <v>987</v>
      </c>
      <c r="I521" s="20" t="s">
        <v>379</v>
      </c>
      <c r="J521" s="20" t="s">
        <v>1497</v>
      </c>
      <c r="K521" s="20"/>
      <c r="L521" s="19" t="s">
        <v>1498</v>
      </c>
      <c r="M521" s="20"/>
      <c r="N521" s="20">
        <v>0</v>
      </c>
      <c r="O521" s="20"/>
      <c r="P521" s="19"/>
      <c r="Q521" s="20"/>
      <c r="R521" s="20" t="s">
        <v>1271</v>
      </c>
      <c r="S521" s="90" t="s">
        <v>38</v>
      </c>
      <c r="T521" s="90" t="str">
        <f t="shared" si="49"/>
        <v>No</v>
      </c>
      <c r="U521" s="90" t="str">
        <f t="shared" si="50"/>
        <v>No</v>
      </c>
      <c r="V521" s="90" t="str">
        <f t="shared" si="51"/>
        <v>No</v>
      </c>
    </row>
    <row r="522" spans="1:22" ht="45">
      <c r="A522" s="20" t="s">
        <v>1500</v>
      </c>
      <c r="B522" s="20" t="s">
        <v>794</v>
      </c>
      <c r="C522" s="20" t="s">
        <v>839</v>
      </c>
      <c r="D522" s="19" t="s">
        <v>1501</v>
      </c>
      <c r="E522" s="19" t="s">
        <v>385</v>
      </c>
      <c r="F522" s="20" t="s">
        <v>418</v>
      </c>
      <c r="G522" s="20" t="s">
        <v>38</v>
      </c>
      <c r="H522" s="20"/>
      <c r="I522" s="20" t="s">
        <v>484</v>
      </c>
      <c r="J522" s="20" t="s">
        <v>1500</v>
      </c>
      <c r="K522" s="20"/>
      <c r="L522" s="19" t="s">
        <v>1501</v>
      </c>
      <c r="M522" s="20"/>
      <c r="N522" s="20">
        <v>0</v>
      </c>
      <c r="O522" s="20"/>
      <c r="P522" s="19"/>
      <c r="Q522" s="20"/>
      <c r="R522" s="20">
        <v>0</v>
      </c>
      <c r="S522" s="90" t="s">
        <v>38</v>
      </c>
      <c r="T522" s="90" t="str">
        <f t="shared" si="49"/>
        <v>No</v>
      </c>
      <c r="U522" s="90" t="str">
        <f t="shared" si="50"/>
        <v>Yes</v>
      </c>
      <c r="V522" s="90" t="str">
        <f t="shared" si="51"/>
        <v>Yes</v>
      </c>
    </row>
    <row r="523" spans="1:22" ht="75">
      <c r="A523" s="20" t="s">
        <v>1502</v>
      </c>
      <c r="B523" s="20" t="s">
        <v>794</v>
      </c>
      <c r="C523" s="20" t="s">
        <v>839</v>
      </c>
      <c r="D523" s="19" t="s">
        <v>1503</v>
      </c>
      <c r="E523" s="19" t="s">
        <v>385</v>
      </c>
      <c r="F523" s="20" t="s">
        <v>395</v>
      </c>
      <c r="G523" s="20" t="s">
        <v>13</v>
      </c>
      <c r="H523" s="111" t="s">
        <v>1694</v>
      </c>
      <c r="I523" s="20" t="s">
        <v>395</v>
      </c>
      <c r="J523" s="20" t="s">
        <v>1502</v>
      </c>
      <c r="K523" s="20"/>
      <c r="L523" s="19" t="s">
        <v>1503</v>
      </c>
      <c r="M523" s="20"/>
      <c r="N523" s="20">
        <v>0</v>
      </c>
      <c r="O523" s="20"/>
      <c r="P523" s="19"/>
      <c r="Q523" s="20"/>
      <c r="R523" s="20">
        <v>0</v>
      </c>
      <c r="S523" s="90" t="s">
        <v>38</v>
      </c>
      <c r="T523" s="90" t="str">
        <f t="shared" si="49"/>
        <v>No</v>
      </c>
      <c r="U523" s="90" t="str">
        <f t="shared" si="50"/>
        <v>Yes</v>
      </c>
      <c r="V523" s="90" t="str">
        <f>IF(I523=F523,"No","Yes")</f>
        <v>No</v>
      </c>
    </row>
    <row r="524" spans="1:22" s="27" customFormat="1">
      <c r="A524" s="55" t="s">
        <v>1695</v>
      </c>
      <c r="B524" s="56"/>
      <c r="C524" s="56"/>
      <c r="D524" s="56"/>
      <c r="E524" s="56"/>
      <c r="F524" s="57"/>
      <c r="G524" s="80"/>
      <c r="H524" s="80"/>
      <c r="I524" s="80"/>
      <c r="J524" s="80"/>
      <c r="K524" s="80"/>
      <c r="L524" s="81"/>
      <c r="M524" s="80"/>
      <c r="N524" s="80"/>
      <c r="O524" s="80"/>
      <c r="P524" s="81"/>
      <c r="Q524" s="80"/>
      <c r="R524" s="80"/>
      <c r="S524" s="80"/>
      <c r="T524" s="80"/>
      <c r="U524" s="80"/>
      <c r="V524" s="80"/>
    </row>
    <row r="525" spans="1:22" ht="45">
      <c r="A525" s="20" t="s">
        <v>1105</v>
      </c>
      <c r="B525" s="20" t="s">
        <v>375</v>
      </c>
      <c r="C525" s="20" t="s">
        <v>467</v>
      </c>
      <c r="D525" s="19" t="s">
        <v>1106</v>
      </c>
      <c r="E525" s="19" t="s">
        <v>385</v>
      </c>
      <c r="F525" s="20" t="s">
        <v>395</v>
      </c>
      <c r="G525" s="20" t="s">
        <v>13</v>
      </c>
      <c r="H525" s="83" t="s">
        <v>1621</v>
      </c>
      <c r="I525" s="20" t="s">
        <v>395</v>
      </c>
      <c r="J525" s="20" t="s">
        <v>1105</v>
      </c>
      <c r="K525" s="20"/>
      <c r="L525" s="19" t="s">
        <v>1106</v>
      </c>
      <c r="M525" s="20"/>
      <c r="N525" s="20">
        <v>0</v>
      </c>
      <c r="O525" s="20"/>
      <c r="P525" s="20"/>
      <c r="Q525" s="20"/>
      <c r="R525" s="20">
        <v>0</v>
      </c>
      <c r="S525" s="90" t="s">
        <v>38</v>
      </c>
      <c r="T525" s="90" t="str">
        <f t="shared" ref="T525:T583" si="52">IF(L525=D525,"No","Yes")</f>
        <v>No</v>
      </c>
      <c r="U525" s="90" t="str">
        <f t="shared" ref="U525:U583" si="53">IF(R525=E525,"No","Yes")</f>
        <v>Yes</v>
      </c>
      <c r="V525" s="90" t="str">
        <f>IF(I525=F525,"No","Yes")</f>
        <v>No</v>
      </c>
    </row>
    <row r="526" spans="1:22" ht="60">
      <c r="A526" s="20" t="s">
        <v>1108</v>
      </c>
      <c r="B526" s="20" t="s">
        <v>375</v>
      </c>
      <c r="C526" s="20" t="s">
        <v>467</v>
      </c>
      <c r="D526" s="19" t="s">
        <v>1109</v>
      </c>
      <c r="E526" s="19" t="s">
        <v>1110</v>
      </c>
      <c r="F526" s="20" t="s">
        <v>379</v>
      </c>
      <c r="G526" s="20" t="s">
        <v>13</v>
      </c>
      <c r="H526" s="83" t="s">
        <v>1621</v>
      </c>
      <c r="I526" s="20" t="s">
        <v>379</v>
      </c>
      <c r="J526" s="20" t="s">
        <v>1108</v>
      </c>
      <c r="K526" s="20"/>
      <c r="L526" s="19" t="s">
        <v>1109</v>
      </c>
      <c r="M526" s="20"/>
      <c r="N526" s="20">
        <v>1</v>
      </c>
      <c r="O526" s="20"/>
      <c r="P526" s="19"/>
      <c r="Q526" s="20"/>
      <c r="R526" s="20" t="s">
        <v>1110</v>
      </c>
      <c r="S526" s="90" t="s">
        <v>38</v>
      </c>
      <c r="T526" s="90" t="str">
        <f t="shared" si="52"/>
        <v>No</v>
      </c>
      <c r="U526" s="90" t="str">
        <f t="shared" si="53"/>
        <v>No</v>
      </c>
      <c r="V526" s="90" t="str">
        <f t="shared" ref="V526:V583" si="54">IF(I526=F526,"No","Yes")</f>
        <v>No</v>
      </c>
    </row>
    <row r="527" spans="1:22" ht="30">
      <c r="A527" s="20" t="s">
        <v>1111</v>
      </c>
      <c r="B527" s="20" t="s">
        <v>375</v>
      </c>
      <c r="C527" s="20" t="s">
        <v>467</v>
      </c>
      <c r="D527" s="19" t="s">
        <v>1112</v>
      </c>
      <c r="E527" s="19" t="s">
        <v>1113</v>
      </c>
      <c r="F527" s="20" t="s">
        <v>379</v>
      </c>
      <c r="G527" s="20" t="s">
        <v>13</v>
      </c>
      <c r="H527" s="83" t="s">
        <v>1621</v>
      </c>
      <c r="I527" s="20" t="s">
        <v>379</v>
      </c>
      <c r="J527" s="20" t="s">
        <v>1111</v>
      </c>
      <c r="K527" s="20"/>
      <c r="L527" s="19" t="s">
        <v>1112</v>
      </c>
      <c r="M527" s="20"/>
      <c r="N527" s="20">
        <v>1</v>
      </c>
      <c r="O527" s="20"/>
      <c r="P527" s="19"/>
      <c r="Q527" s="20"/>
      <c r="R527" s="20" t="s">
        <v>1113</v>
      </c>
      <c r="S527" s="90" t="s">
        <v>38</v>
      </c>
      <c r="T527" s="90" t="str">
        <f t="shared" si="52"/>
        <v>No</v>
      </c>
      <c r="U527" s="90" t="str">
        <f t="shared" si="53"/>
        <v>No</v>
      </c>
      <c r="V527" s="90" t="str">
        <f t="shared" si="54"/>
        <v>No</v>
      </c>
    </row>
    <row r="528" spans="1:22" ht="45">
      <c r="A528" s="20" t="s">
        <v>1119</v>
      </c>
      <c r="B528" s="20" t="s">
        <v>375</v>
      </c>
      <c r="C528" s="20" t="s">
        <v>467</v>
      </c>
      <c r="D528" s="19" t="s">
        <v>1120</v>
      </c>
      <c r="E528" s="19" t="s">
        <v>1121</v>
      </c>
      <c r="F528" s="20" t="s">
        <v>387</v>
      </c>
      <c r="G528" s="20" t="s">
        <v>13</v>
      </c>
      <c r="H528" s="83" t="s">
        <v>1621</v>
      </c>
      <c r="I528" s="20" t="s">
        <v>387</v>
      </c>
      <c r="J528" s="20" t="s">
        <v>1119</v>
      </c>
      <c r="K528" s="20"/>
      <c r="L528" s="19" t="s">
        <v>1120</v>
      </c>
      <c r="M528" s="20"/>
      <c r="N528" s="20">
        <v>0</v>
      </c>
      <c r="O528" s="20"/>
      <c r="P528" s="19"/>
      <c r="Q528" s="20"/>
      <c r="R528" s="20" t="s">
        <v>1121</v>
      </c>
      <c r="S528" s="90" t="s">
        <v>38</v>
      </c>
      <c r="T528" s="90" t="str">
        <f t="shared" si="52"/>
        <v>No</v>
      </c>
      <c r="U528" s="90" t="str">
        <f t="shared" si="53"/>
        <v>No</v>
      </c>
      <c r="V528" s="90" t="str">
        <f t="shared" si="54"/>
        <v>No</v>
      </c>
    </row>
    <row r="529" spans="1:22" ht="30">
      <c r="A529" s="20" t="s">
        <v>1122</v>
      </c>
      <c r="B529" s="20" t="s">
        <v>375</v>
      </c>
      <c r="C529" s="20" t="s">
        <v>467</v>
      </c>
      <c r="D529" s="19" t="s">
        <v>1125</v>
      </c>
      <c r="E529" s="19" t="s">
        <v>1124</v>
      </c>
      <c r="F529" s="20" t="s">
        <v>379</v>
      </c>
      <c r="G529" s="20" t="s">
        <v>13</v>
      </c>
      <c r="H529" s="83" t="s">
        <v>1621</v>
      </c>
      <c r="I529" s="20" t="s">
        <v>379</v>
      </c>
      <c r="J529" s="20" t="s">
        <v>1122</v>
      </c>
      <c r="K529" s="20"/>
      <c r="L529" s="19" t="s">
        <v>1125</v>
      </c>
      <c r="M529" s="20"/>
      <c r="N529" s="20">
        <v>1</v>
      </c>
      <c r="O529" s="20"/>
      <c r="P529" s="19"/>
      <c r="Q529" s="20"/>
      <c r="R529" s="20" t="s">
        <v>1124</v>
      </c>
      <c r="S529" s="90" t="s">
        <v>38</v>
      </c>
      <c r="T529" s="90" t="str">
        <f t="shared" si="52"/>
        <v>No</v>
      </c>
      <c r="U529" s="90" t="str">
        <f t="shared" si="53"/>
        <v>No</v>
      </c>
      <c r="V529" s="90" t="str">
        <f t="shared" si="54"/>
        <v>No</v>
      </c>
    </row>
    <row r="530" spans="1:22" ht="45">
      <c r="A530" s="20" t="s">
        <v>1137</v>
      </c>
      <c r="B530" s="20" t="s">
        <v>375</v>
      </c>
      <c r="C530" s="20" t="s">
        <v>467</v>
      </c>
      <c r="D530" s="19" t="s">
        <v>1138</v>
      </c>
      <c r="E530" s="19"/>
      <c r="F530" s="20" t="s">
        <v>469</v>
      </c>
      <c r="G530" s="20" t="s">
        <v>13</v>
      </c>
      <c r="H530" s="83" t="s">
        <v>1621</v>
      </c>
      <c r="I530" s="20" t="s">
        <v>469</v>
      </c>
      <c r="J530" s="20" t="s">
        <v>1137</v>
      </c>
      <c r="K530" s="20"/>
      <c r="L530" s="19" t="s">
        <v>1138</v>
      </c>
      <c r="M530" s="20"/>
      <c r="O530" s="20"/>
      <c r="P530" s="19"/>
      <c r="Q530" s="20"/>
      <c r="R530" s="20" t="s">
        <v>1696</v>
      </c>
      <c r="S530" s="90" t="s">
        <v>38</v>
      </c>
      <c r="T530" s="90" t="str">
        <f t="shared" si="52"/>
        <v>No</v>
      </c>
      <c r="U530" s="90" t="s">
        <v>38</v>
      </c>
      <c r="V530" s="90" t="str">
        <f t="shared" si="54"/>
        <v>No</v>
      </c>
    </row>
    <row r="531" spans="1:22" ht="30">
      <c r="A531" s="20" t="s">
        <v>1126</v>
      </c>
      <c r="B531" s="20" t="s">
        <v>375</v>
      </c>
      <c r="C531" s="20" t="s">
        <v>467</v>
      </c>
      <c r="D531" s="19" t="s">
        <v>1127</v>
      </c>
      <c r="E531" s="19" t="s">
        <v>378</v>
      </c>
      <c r="F531" s="20" t="s">
        <v>418</v>
      </c>
      <c r="G531" s="20" t="s">
        <v>13</v>
      </c>
      <c r="H531" s="83" t="s">
        <v>1621</v>
      </c>
      <c r="I531" s="20" t="s">
        <v>484</v>
      </c>
      <c r="J531" s="20" t="s">
        <v>1126</v>
      </c>
      <c r="K531" s="20"/>
      <c r="L531" s="19" t="s">
        <v>1127</v>
      </c>
      <c r="M531" s="20"/>
      <c r="N531" s="20">
        <v>0</v>
      </c>
      <c r="O531" s="20"/>
      <c r="P531" s="19"/>
      <c r="Q531" s="20"/>
      <c r="R531" s="20" t="s">
        <v>378</v>
      </c>
      <c r="S531" s="90" t="s">
        <v>38</v>
      </c>
      <c r="T531" s="90" t="str">
        <f t="shared" si="52"/>
        <v>No</v>
      </c>
      <c r="U531" s="90" t="str">
        <f t="shared" si="53"/>
        <v>No</v>
      </c>
      <c r="V531" s="90" t="str">
        <f t="shared" si="54"/>
        <v>Yes</v>
      </c>
    </row>
    <row r="532" spans="1:22" ht="45">
      <c r="A532" s="20" t="s">
        <v>1128</v>
      </c>
      <c r="B532" s="20" t="s">
        <v>375</v>
      </c>
      <c r="C532" s="20" t="s">
        <v>467</v>
      </c>
      <c r="D532" s="19" t="s">
        <v>1129</v>
      </c>
      <c r="E532" s="19" t="s">
        <v>1130</v>
      </c>
      <c r="F532" s="20" t="s">
        <v>484</v>
      </c>
      <c r="G532" s="20" t="s">
        <v>13</v>
      </c>
      <c r="H532" s="83" t="s">
        <v>1621</v>
      </c>
      <c r="I532" s="20" t="s">
        <v>484</v>
      </c>
      <c r="J532" s="20" t="s">
        <v>1128</v>
      </c>
      <c r="K532" s="20"/>
      <c r="L532" s="19" t="s">
        <v>1129</v>
      </c>
      <c r="M532" s="20"/>
      <c r="N532" s="20">
        <v>0</v>
      </c>
      <c r="O532" s="20"/>
      <c r="P532" s="19"/>
      <c r="Q532" s="20"/>
      <c r="R532" s="20"/>
      <c r="S532" s="90" t="s">
        <v>38</v>
      </c>
      <c r="T532" s="90" t="str">
        <f t="shared" si="52"/>
        <v>No</v>
      </c>
      <c r="U532" s="90" t="str">
        <f t="shared" si="53"/>
        <v>Yes</v>
      </c>
      <c r="V532" s="90" t="str">
        <f t="shared" si="54"/>
        <v>No</v>
      </c>
    </row>
    <row r="533" spans="1:22" ht="60">
      <c r="A533" s="20" t="s">
        <v>1131</v>
      </c>
      <c r="B533" s="20" t="s">
        <v>375</v>
      </c>
      <c r="C533" s="20" t="s">
        <v>467</v>
      </c>
      <c r="D533" s="19" t="s">
        <v>1132</v>
      </c>
      <c r="E533" s="19" t="s">
        <v>378</v>
      </c>
      <c r="F533" s="20" t="s">
        <v>418</v>
      </c>
      <c r="G533" s="20" t="s">
        <v>13</v>
      </c>
      <c r="H533" s="83" t="s">
        <v>1621</v>
      </c>
      <c r="I533" s="20" t="s">
        <v>484</v>
      </c>
      <c r="J533" s="20" t="s">
        <v>1131</v>
      </c>
      <c r="K533" s="20"/>
      <c r="L533" s="19" t="s">
        <v>1132</v>
      </c>
      <c r="M533" s="20"/>
      <c r="N533" s="20">
        <v>0</v>
      </c>
      <c r="O533" s="20"/>
      <c r="P533" s="19"/>
      <c r="Q533" s="20"/>
      <c r="R533" s="20" t="s">
        <v>378</v>
      </c>
      <c r="S533" s="90" t="s">
        <v>38</v>
      </c>
      <c r="T533" s="90" t="str">
        <f t="shared" si="52"/>
        <v>No</v>
      </c>
      <c r="U533" s="90" t="str">
        <f t="shared" si="53"/>
        <v>No</v>
      </c>
      <c r="V533" s="90" t="str">
        <f t="shared" si="54"/>
        <v>Yes</v>
      </c>
    </row>
    <row r="534" spans="1:22" ht="30">
      <c r="A534" s="20" t="s">
        <v>1133</v>
      </c>
      <c r="B534" s="20" t="s">
        <v>375</v>
      </c>
      <c r="C534" s="20" t="s">
        <v>467</v>
      </c>
      <c r="D534" s="19" t="s">
        <v>1134</v>
      </c>
      <c r="E534" s="19" t="s">
        <v>1135</v>
      </c>
      <c r="F534" s="20" t="s">
        <v>469</v>
      </c>
      <c r="G534" s="20" t="s">
        <v>13</v>
      </c>
      <c r="H534" s="83" t="s">
        <v>1621</v>
      </c>
      <c r="I534" s="20" t="s">
        <v>469</v>
      </c>
      <c r="J534" s="20" t="s">
        <v>1133</v>
      </c>
      <c r="K534" s="20"/>
      <c r="L534" s="19" t="s">
        <v>1134</v>
      </c>
      <c r="M534" s="20"/>
      <c r="O534" s="20"/>
      <c r="P534" s="19"/>
      <c r="Q534" s="20"/>
      <c r="R534" s="20" t="s">
        <v>1135</v>
      </c>
      <c r="S534" s="90" t="s">
        <v>38</v>
      </c>
      <c r="T534" s="90" t="str">
        <f t="shared" si="52"/>
        <v>No</v>
      </c>
      <c r="U534" s="90" t="str">
        <f t="shared" si="53"/>
        <v>No</v>
      </c>
      <c r="V534" s="90" t="str">
        <f t="shared" si="54"/>
        <v>No</v>
      </c>
    </row>
    <row r="535" spans="1:22" ht="75">
      <c r="A535" s="20" t="s">
        <v>1140</v>
      </c>
      <c r="B535" s="20" t="s">
        <v>399</v>
      </c>
      <c r="C535" s="20" t="s">
        <v>1141</v>
      </c>
      <c r="D535" s="19" t="s">
        <v>1142</v>
      </c>
      <c r="E535" s="19" t="s">
        <v>385</v>
      </c>
      <c r="F535" s="20" t="s">
        <v>484</v>
      </c>
      <c r="G535" s="20" t="s">
        <v>13</v>
      </c>
      <c r="H535" s="83" t="s">
        <v>1622</v>
      </c>
      <c r="I535" s="20" t="s">
        <v>484</v>
      </c>
      <c r="J535" s="20" t="s">
        <v>1140</v>
      </c>
      <c r="K535" s="20"/>
      <c r="L535" s="19" t="s">
        <v>1142</v>
      </c>
      <c r="M535" s="20"/>
      <c r="N535" s="20">
        <v>0</v>
      </c>
      <c r="O535" s="20"/>
      <c r="P535" s="19"/>
      <c r="Q535" s="20"/>
      <c r="R535" s="20"/>
      <c r="S535" s="90" t="s">
        <v>38</v>
      </c>
      <c r="T535" s="90" t="str">
        <f t="shared" si="52"/>
        <v>No</v>
      </c>
      <c r="U535" s="90" t="str">
        <f t="shared" si="53"/>
        <v>Yes</v>
      </c>
      <c r="V535" s="90" t="str">
        <f t="shared" si="54"/>
        <v>No</v>
      </c>
    </row>
    <row r="536" spans="1:22" ht="15.75">
      <c r="A536" s="20" t="s">
        <v>1144</v>
      </c>
      <c r="B536" s="20" t="s">
        <v>399</v>
      </c>
      <c r="C536" s="20" t="s">
        <v>1141</v>
      </c>
      <c r="D536" s="19" t="s">
        <v>1145</v>
      </c>
      <c r="E536" s="19" t="s">
        <v>1146</v>
      </c>
      <c r="F536" s="20" t="s">
        <v>387</v>
      </c>
      <c r="G536" s="20" t="s">
        <v>38</v>
      </c>
      <c r="H536" s="20"/>
      <c r="I536" s="20" t="s">
        <v>387</v>
      </c>
      <c r="J536" s="20" t="s">
        <v>1144</v>
      </c>
      <c r="K536" s="20"/>
      <c r="L536" s="19" t="s">
        <v>1147</v>
      </c>
      <c r="M536" s="20"/>
      <c r="N536" s="20">
        <v>0</v>
      </c>
      <c r="O536" s="20"/>
      <c r="P536" s="19"/>
      <c r="Q536" s="20"/>
      <c r="R536" s="20" t="s">
        <v>1146</v>
      </c>
      <c r="S536" s="90" t="s">
        <v>38</v>
      </c>
      <c r="T536" s="90" t="str">
        <f t="shared" si="52"/>
        <v>No</v>
      </c>
      <c r="U536" s="90" t="str">
        <f t="shared" si="53"/>
        <v>No</v>
      </c>
      <c r="V536" s="90" t="str">
        <f t="shared" si="54"/>
        <v>No</v>
      </c>
    </row>
    <row r="537" spans="1:22" ht="30">
      <c r="A537" s="20" t="s">
        <v>1168</v>
      </c>
      <c r="B537" s="20" t="s">
        <v>399</v>
      </c>
      <c r="C537" s="20" t="s">
        <v>1141</v>
      </c>
      <c r="D537" s="19" t="s">
        <v>1169</v>
      </c>
      <c r="E537" s="19" t="s">
        <v>378</v>
      </c>
      <c r="F537" s="20" t="s">
        <v>379</v>
      </c>
      <c r="G537" s="20" t="s">
        <v>38</v>
      </c>
      <c r="H537" s="20"/>
      <c r="I537" s="20" t="s">
        <v>379</v>
      </c>
      <c r="J537" s="20" t="s">
        <v>1168</v>
      </c>
      <c r="K537" s="20"/>
      <c r="L537" s="19" t="s">
        <v>1170</v>
      </c>
      <c r="M537" s="20"/>
      <c r="N537" s="20">
        <v>0</v>
      </c>
      <c r="O537" s="20"/>
      <c r="P537" s="19"/>
      <c r="Q537" s="20"/>
      <c r="R537" s="20" t="s">
        <v>378</v>
      </c>
      <c r="S537" s="90" t="s">
        <v>38</v>
      </c>
      <c r="T537" s="90" t="str">
        <f t="shared" si="52"/>
        <v>No</v>
      </c>
      <c r="U537" s="90" t="str">
        <f t="shared" si="53"/>
        <v>No</v>
      </c>
      <c r="V537" s="90" t="str">
        <f t="shared" si="54"/>
        <v>No</v>
      </c>
    </row>
    <row r="538" spans="1:22" ht="30">
      <c r="A538" s="20" t="s">
        <v>1171</v>
      </c>
      <c r="B538" s="20" t="s">
        <v>399</v>
      </c>
      <c r="C538" s="20" t="s">
        <v>1141</v>
      </c>
      <c r="D538" s="19" t="s">
        <v>1172</v>
      </c>
      <c r="E538" s="19" t="s">
        <v>378</v>
      </c>
      <c r="F538" s="20" t="s">
        <v>379</v>
      </c>
      <c r="G538" s="20" t="s">
        <v>38</v>
      </c>
      <c r="H538" s="20"/>
      <c r="I538" s="20" t="s">
        <v>379</v>
      </c>
      <c r="J538" s="20" t="s">
        <v>1171</v>
      </c>
      <c r="K538" s="20"/>
      <c r="L538" s="19" t="s">
        <v>1173</v>
      </c>
      <c r="M538" s="20"/>
      <c r="N538" s="20">
        <v>0</v>
      </c>
      <c r="O538" s="20"/>
      <c r="P538" s="19"/>
      <c r="Q538" s="20"/>
      <c r="R538" s="20" t="s">
        <v>378</v>
      </c>
      <c r="S538" s="90" t="s">
        <v>38</v>
      </c>
      <c r="T538" s="90" t="str">
        <f t="shared" si="52"/>
        <v>No</v>
      </c>
      <c r="U538" s="90" t="str">
        <f t="shared" si="53"/>
        <v>No</v>
      </c>
      <c r="V538" s="90" t="str">
        <f t="shared" si="54"/>
        <v>No</v>
      </c>
    </row>
    <row r="539" spans="1:22" ht="30">
      <c r="A539" s="20" t="s">
        <v>1599</v>
      </c>
      <c r="B539" s="20" t="s">
        <v>399</v>
      </c>
      <c r="C539" s="20" t="s">
        <v>1141</v>
      </c>
      <c r="D539" s="19" t="s">
        <v>1600</v>
      </c>
      <c r="E539" s="19" t="s">
        <v>1180</v>
      </c>
      <c r="F539" s="20" t="s">
        <v>379</v>
      </c>
      <c r="G539" s="20" t="s">
        <v>38</v>
      </c>
      <c r="H539" s="20"/>
      <c r="I539" s="20" t="s">
        <v>379</v>
      </c>
      <c r="J539" s="20" t="s">
        <v>1599</v>
      </c>
      <c r="K539" s="20"/>
      <c r="L539" s="19" t="s">
        <v>1601</v>
      </c>
      <c r="M539" s="20"/>
      <c r="N539" s="20">
        <v>0</v>
      </c>
      <c r="O539" s="20"/>
      <c r="P539" s="19"/>
      <c r="Q539" s="20"/>
      <c r="R539" s="20" t="s">
        <v>1180</v>
      </c>
      <c r="S539" s="90" t="s">
        <v>38</v>
      </c>
      <c r="T539" s="90" t="str">
        <f t="shared" si="52"/>
        <v>No</v>
      </c>
      <c r="U539" s="90" t="str">
        <f t="shared" si="53"/>
        <v>No</v>
      </c>
      <c r="V539" s="90" t="str">
        <f t="shared" si="54"/>
        <v>No</v>
      </c>
    </row>
    <row r="540" spans="1:22" ht="30">
      <c r="A540" s="20" t="s">
        <v>1602</v>
      </c>
      <c r="B540" s="20" t="s">
        <v>399</v>
      </c>
      <c r="C540" s="20" t="s">
        <v>1141</v>
      </c>
      <c r="D540" s="19" t="s">
        <v>1603</v>
      </c>
      <c r="E540" s="19" t="s">
        <v>1604</v>
      </c>
      <c r="F540" s="20" t="s">
        <v>379</v>
      </c>
      <c r="G540" s="20" t="s">
        <v>38</v>
      </c>
      <c r="H540" s="20"/>
      <c r="I540" s="20" t="s">
        <v>379</v>
      </c>
      <c r="J540" s="20" t="s">
        <v>1602</v>
      </c>
      <c r="K540" s="20"/>
      <c r="L540" s="19" t="s">
        <v>1605</v>
      </c>
      <c r="M540" s="20"/>
      <c r="N540" s="20">
        <v>0</v>
      </c>
      <c r="O540" s="20"/>
      <c r="P540" s="19"/>
      <c r="Q540" s="20"/>
      <c r="R540" s="20">
        <v>0</v>
      </c>
      <c r="S540" s="90" t="s">
        <v>38</v>
      </c>
      <c r="T540" s="90" t="str">
        <f t="shared" si="52"/>
        <v>No</v>
      </c>
      <c r="U540" s="90" t="str">
        <f t="shared" si="53"/>
        <v>Yes</v>
      </c>
      <c r="V540" s="90" t="str">
        <f t="shared" si="54"/>
        <v>No</v>
      </c>
    </row>
    <row r="541" spans="1:22" ht="30">
      <c r="A541" s="20" t="s">
        <v>1174</v>
      </c>
      <c r="B541" s="20" t="s">
        <v>399</v>
      </c>
      <c r="C541" s="20" t="s">
        <v>1141</v>
      </c>
      <c r="D541" s="19" t="s">
        <v>1175</v>
      </c>
      <c r="E541" s="19" t="s">
        <v>1176</v>
      </c>
      <c r="F541" s="20" t="s">
        <v>379</v>
      </c>
      <c r="G541" s="20" t="s">
        <v>38</v>
      </c>
      <c r="H541" s="20"/>
      <c r="I541" s="20" t="s">
        <v>379</v>
      </c>
      <c r="J541" s="20" t="s">
        <v>1174</v>
      </c>
      <c r="K541" s="20"/>
      <c r="L541" s="19" t="s">
        <v>1177</v>
      </c>
      <c r="M541" s="20"/>
      <c r="N541" s="20">
        <v>0</v>
      </c>
      <c r="O541" s="20"/>
      <c r="P541" s="19"/>
      <c r="Q541" s="20"/>
      <c r="R541" s="20" t="s">
        <v>1176</v>
      </c>
      <c r="S541" s="90" t="s">
        <v>38</v>
      </c>
      <c r="T541" s="90" t="str">
        <f t="shared" si="52"/>
        <v>No</v>
      </c>
      <c r="U541" s="90" t="str">
        <f t="shared" si="53"/>
        <v>No</v>
      </c>
      <c r="V541" s="90" t="str">
        <f t="shared" si="54"/>
        <v>No</v>
      </c>
    </row>
    <row r="542" spans="1:22" ht="30">
      <c r="A542" s="20" t="s">
        <v>1178</v>
      </c>
      <c r="B542" s="20" t="s">
        <v>399</v>
      </c>
      <c r="C542" s="20" t="s">
        <v>1141</v>
      </c>
      <c r="D542" s="19" t="s">
        <v>1179</v>
      </c>
      <c r="E542" s="19" t="s">
        <v>1180</v>
      </c>
      <c r="F542" s="20" t="s">
        <v>387</v>
      </c>
      <c r="G542" s="20" t="s">
        <v>38</v>
      </c>
      <c r="H542" s="20"/>
      <c r="I542" s="20" t="s">
        <v>387</v>
      </c>
      <c r="J542" s="20" t="s">
        <v>1178</v>
      </c>
      <c r="K542" s="20"/>
      <c r="L542" s="19" t="s">
        <v>1181</v>
      </c>
      <c r="M542" s="20"/>
      <c r="N542" s="20">
        <v>0</v>
      </c>
      <c r="O542" s="20"/>
      <c r="P542" s="19"/>
      <c r="Q542" s="20"/>
      <c r="R542" s="20" t="s">
        <v>1180</v>
      </c>
      <c r="S542" s="90" t="s">
        <v>38</v>
      </c>
      <c r="T542" s="90" t="str">
        <f t="shared" si="52"/>
        <v>No</v>
      </c>
      <c r="U542" s="90" t="str">
        <f t="shared" si="53"/>
        <v>No</v>
      </c>
      <c r="V542" s="90" t="str">
        <f t="shared" si="54"/>
        <v>No</v>
      </c>
    </row>
    <row r="543" spans="1:22" ht="30">
      <c r="A543" s="20" t="s">
        <v>1182</v>
      </c>
      <c r="B543" s="20" t="s">
        <v>399</v>
      </c>
      <c r="C543" s="20" t="s">
        <v>1141</v>
      </c>
      <c r="D543" s="19" t="s">
        <v>1183</v>
      </c>
      <c r="E543" s="19" t="s">
        <v>1184</v>
      </c>
      <c r="F543" s="20" t="s">
        <v>387</v>
      </c>
      <c r="G543" s="20" t="s">
        <v>38</v>
      </c>
      <c r="H543" s="20"/>
      <c r="I543" s="20" t="s">
        <v>387</v>
      </c>
      <c r="J543" s="20" t="s">
        <v>1182</v>
      </c>
      <c r="K543" s="20"/>
      <c r="L543" s="19" t="s">
        <v>1185</v>
      </c>
      <c r="M543" s="20"/>
      <c r="N543" s="20">
        <v>0</v>
      </c>
      <c r="O543" s="20"/>
      <c r="P543" s="19"/>
      <c r="Q543" s="20"/>
      <c r="R543" s="20" t="s">
        <v>1184</v>
      </c>
      <c r="S543" s="90" t="s">
        <v>38</v>
      </c>
      <c r="T543" s="90" t="str">
        <f t="shared" si="52"/>
        <v>No</v>
      </c>
      <c r="U543" s="90" t="str">
        <f t="shared" si="53"/>
        <v>No</v>
      </c>
      <c r="V543" s="90" t="str">
        <f t="shared" si="54"/>
        <v>No</v>
      </c>
    </row>
    <row r="544" spans="1:22" ht="45">
      <c r="A544" s="20" t="s">
        <v>1186</v>
      </c>
      <c r="B544" s="20" t="s">
        <v>399</v>
      </c>
      <c r="C544" s="20" t="s">
        <v>1141</v>
      </c>
      <c r="D544" s="19" t="s">
        <v>1187</v>
      </c>
      <c r="E544" s="19" t="s">
        <v>1188</v>
      </c>
      <c r="F544" s="20" t="s">
        <v>387</v>
      </c>
      <c r="G544" s="20" t="s">
        <v>38</v>
      </c>
      <c r="H544" s="20"/>
      <c r="I544" s="20" t="s">
        <v>387</v>
      </c>
      <c r="J544" s="20" t="s">
        <v>1186</v>
      </c>
      <c r="K544" s="20"/>
      <c r="L544" s="19" t="s">
        <v>1189</v>
      </c>
      <c r="M544" s="20"/>
      <c r="N544" s="20">
        <v>0</v>
      </c>
      <c r="O544" s="20"/>
      <c r="P544" s="19"/>
      <c r="Q544" s="20"/>
      <c r="R544" s="20" t="s">
        <v>1188</v>
      </c>
      <c r="S544" s="90" t="s">
        <v>38</v>
      </c>
      <c r="T544" s="90" t="str">
        <f t="shared" si="52"/>
        <v>No</v>
      </c>
      <c r="U544" s="90" t="str">
        <f t="shared" si="53"/>
        <v>No</v>
      </c>
      <c r="V544" s="90" t="str">
        <f t="shared" si="54"/>
        <v>No</v>
      </c>
    </row>
    <row r="545" spans="1:22" ht="30">
      <c r="A545" s="20" t="s">
        <v>1191</v>
      </c>
      <c r="B545" s="20" t="s">
        <v>399</v>
      </c>
      <c r="C545" s="20" t="s">
        <v>1141</v>
      </c>
      <c r="D545" s="19" t="s">
        <v>1192</v>
      </c>
      <c r="E545" s="19" t="s">
        <v>1193</v>
      </c>
      <c r="F545" s="20" t="s">
        <v>379</v>
      </c>
      <c r="G545" s="20" t="s">
        <v>38</v>
      </c>
      <c r="H545" s="20"/>
      <c r="I545" s="20" t="s">
        <v>379</v>
      </c>
      <c r="J545" s="20" t="s">
        <v>1191</v>
      </c>
      <c r="K545" s="20"/>
      <c r="L545" s="19" t="s">
        <v>1194</v>
      </c>
      <c r="M545" s="20"/>
      <c r="N545" s="20">
        <v>0</v>
      </c>
      <c r="O545" s="20"/>
      <c r="P545" s="19"/>
      <c r="Q545" s="20"/>
      <c r="R545" s="20" t="s">
        <v>1193</v>
      </c>
      <c r="S545" s="90" t="s">
        <v>38</v>
      </c>
      <c r="T545" s="90" t="str">
        <f t="shared" si="52"/>
        <v>No</v>
      </c>
      <c r="U545" s="90" t="str">
        <f t="shared" si="53"/>
        <v>No</v>
      </c>
      <c r="V545" s="90" t="str">
        <f t="shared" si="54"/>
        <v>No</v>
      </c>
    </row>
    <row r="546" spans="1:22" ht="30">
      <c r="A546" s="20" t="s">
        <v>1606</v>
      </c>
      <c r="B546" s="20" t="s">
        <v>399</v>
      </c>
      <c r="C546" s="20" t="s">
        <v>1141</v>
      </c>
      <c r="D546" s="19" t="s">
        <v>1607</v>
      </c>
      <c r="E546" s="19" t="s">
        <v>591</v>
      </c>
      <c r="F546" s="20" t="s">
        <v>379</v>
      </c>
      <c r="G546" s="20" t="s">
        <v>38</v>
      </c>
      <c r="H546" s="20"/>
      <c r="I546" s="20" t="s">
        <v>379</v>
      </c>
      <c r="J546" s="20" t="s">
        <v>1606</v>
      </c>
      <c r="K546" s="20"/>
      <c r="L546" s="19" t="s">
        <v>1608</v>
      </c>
      <c r="M546" s="20"/>
      <c r="N546" s="20">
        <v>0</v>
      </c>
      <c r="O546" s="20"/>
      <c r="P546" s="19"/>
      <c r="Q546" s="20"/>
      <c r="R546" s="20" t="s">
        <v>1154</v>
      </c>
      <c r="S546" s="90" t="s">
        <v>38</v>
      </c>
      <c r="T546" s="90" t="str">
        <f t="shared" si="52"/>
        <v>No</v>
      </c>
      <c r="U546" s="90" t="str">
        <f t="shared" si="53"/>
        <v>Yes</v>
      </c>
      <c r="V546" s="90" t="str">
        <f t="shared" si="54"/>
        <v>No</v>
      </c>
    </row>
    <row r="547" spans="1:22" ht="45">
      <c r="A547" s="20" t="s">
        <v>1609</v>
      </c>
      <c r="B547" s="20" t="s">
        <v>399</v>
      </c>
      <c r="C547" s="20" t="s">
        <v>1141</v>
      </c>
      <c r="D547" s="19" t="s">
        <v>1610</v>
      </c>
      <c r="E547" s="19" t="s">
        <v>595</v>
      </c>
      <c r="F547" s="20" t="s">
        <v>387</v>
      </c>
      <c r="G547" s="20" t="s">
        <v>38</v>
      </c>
      <c r="H547" s="20"/>
      <c r="I547" s="20" t="s">
        <v>456</v>
      </c>
      <c r="J547" s="20" t="s">
        <v>1609</v>
      </c>
      <c r="K547" s="20"/>
      <c r="L547" s="19" t="s">
        <v>1611</v>
      </c>
      <c r="M547" s="20"/>
      <c r="N547" s="20">
        <v>0</v>
      </c>
      <c r="O547" s="20"/>
      <c r="P547" s="19"/>
      <c r="Q547" s="20"/>
      <c r="R547" s="20" t="s">
        <v>595</v>
      </c>
      <c r="S547" s="90" t="s">
        <v>38</v>
      </c>
      <c r="T547" s="90" t="str">
        <f t="shared" si="52"/>
        <v>No</v>
      </c>
      <c r="U547" s="90" t="str">
        <f t="shared" si="53"/>
        <v>No</v>
      </c>
      <c r="V547" s="90" t="str">
        <f t="shared" si="54"/>
        <v>Yes</v>
      </c>
    </row>
    <row r="548" spans="1:22" ht="30">
      <c r="A548" s="20" t="s">
        <v>1195</v>
      </c>
      <c r="B548" s="20" t="s">
        <v>399</v>
      </c>
      <c r="C548" s="20" t="s">
        <v>1141</v>
      </c>
      <c r="D548" s="19" t="s">
        <v>1196</v>
      </c>
      <c r="E548" s="19" t="s">
        <v>1163</v>
      </c>
      <c r="F548" s="20" t="s">
        <v>387</v>
      </c>
      <c r="G548" s="20" t="s">
        <v>38</v>
      </c>
      <c r="H548" s="20"/>
      <c r="I548" s="20" t="s">
        <v>387</v>
      </c>
      <c r="J548" s="20" t="s">
        <v>1195</v>
      </c>
      <c r="K548" s="20"/>
      <c r="L548" s="19" t="s">
        <v>1198</v>
      </c>
      <c r="M548" s="20"/>
      <c r="N548" s="20">
        <v>0</v>
      </c>
      <c r="O548" s="20"/>
      <c r="P548" s="19"/>
      <c r="Q548" s="20"/>
      <c r="R548" s="20" t="s">
        <v>1197</v>
      </c>
      <c r="S548" s="90" t="s">
        <v>38</v>
      </c>
      <c r="T548" s="90" t="str">
        <f t="shared" si="52"/>
        <v>No</v>
      </c>
      <c r="U548" s="90" t="str">
        <f t="shared" si="53"/>
        <v>Yes</v>
      </c>
      <c r="V548" s="90" t="str">
        <f t="shared" si="54"/>
        <v>No</v>
      </c>
    </row>
    <row r="549" spans="1:22" ht="15.75">
      <c r="A549" s="20" t="s">
        <v>1199</v>
      </c>
      <c r="B549" s="20" t="s">
        <v>546</v>
      </c>
      <c r="C549" s="20" t="s">
        <v>1200</v>
      </c>
      <c r="D549" s="19" t="s">
        <v>1201</v>
      </c>
      <c r="E549" s="19"/>
      <c r="F549" s="20" t="s">
        <v>390</v>
      </c>
      <c r="G549" s="20" t="s">
        <v>38</v>
      </c>
      <c r="H549" s="20"/>
      <c r="I549" s="20" t="s">
        <v>391</v>
      </c>
      <c r="J549" s="20" t="s">
        <v>1199</v>
      </c>
      <c r="K549" s="20"/>
      <c r="L549" s="19" t="s">
        <v>1201</v>
      </c>
      <c r="M549" s="20"/>
      <c r="N549" s="20">
        <v>1</v>
      </c>
      <c r="O549" s="20"/>
      <c r="P549" s="19"/>
      <c r="Q549" s="20"/>
      <c r="R549" s="20" t="s">
        <v>1623</v>
      </c>
      <c r="S549" s="90" t="s">
        <v>38</v>
      </c>
      <c r="T549" s="90" t="str">
        <f t="shared" si="52"/>
        <v>No</v>
      </c>
      <c r="U549" s="90" t="str">
        <f t="shared" si="53"/>
        <v>Yes</v>
      </c>
      <c r="V549" s="90" t="str">
        <f t="shared" si="54"/>
        <v>Yes</v>
      </c>
    </row>
    <row r="550" spans="1:22" ht="57.95" customHeight="1">
      <c r="A550" s="20" t="s">
        <v>1624</v>
      </c>
      <c r="B550" s="20" t="s">
        <v>546</v>
      </c>
      <c r="C550" s="20" t="s">
        <v>1200</v>
      </c>
      <c r="D550" s="19" t="s">
        <v>1625</v>
      </c>
      <c r="E550" s="19" t="s">
        <v>1626</v>
      </c>
      <c r="F550" s="20" t="s">
        <v>379</v>
      </c>
      <c r="G550" s="20" t="s">
        <v>38</v>
      </c>
      <c r="H550" s="20"/>
      <c r="I550" s="20" t="s">
        <v>379</v>
      </c>
      <c r="J550" s="20" t="s">
        <v>1624</v>
      </c>
      <c r="K550" s="20" t="e">
        <v>#N/A</v>
      </c>
      <c r="L550" s="20" t="s">
        <v>1627</v>
      </c>
      <c r="M550" s="20" t="e">
        <v>#N/A</v>
      </c>
      <c r="N550" s="20">
        <v>1</v>
      </c>
      <c r="O550" s="20" t="e">
        <v>#N/A</v>
      </c>
      <c r="P550" s="19" t="s">
        <v>1628</v>
      </c>
      <c r="Q550" s="19" t="s">
        <v>1629</v>
      </c>
      <c r="R550" s="19" t="s">
        <v>1626</v>
      </c>
      <c r="S550" s="90" t="s">
        <v>38</v>
      </c>
      <c r="T550" s="90" t="str">
        <f t="shared" si="52"/>
        <v>No</v>
      </c>
      <c r="U550" s="90" t="str">
        <f t="shared" si="53"/>
        <v>No</v>
      </c>
      <c r="V550" s="90" t="str">
        <f t="shared" si="54"/>
        <v>No</v>
      </c>
    </row>
    <row r="551" spans="1:22" ht="61.5" customHeight="1">
      <c r="A551" s="20" t="s">
        <v>1630</v>
      </c>
      <c r="B551" s="20" t="s">
        <v>546</v>
      </c>
      <c r="C551" s="20" t="s">
        <v>1200</v>
      </c>
      <c r="D551" s="19" t="s">
        <v>1631</v>
      </c>
      <c r="E551" s="19" t="s">
        <v>1632</v>
      </c>
      <c r="F551" s="20" t="s">
        <v>379</v>
      </c>
      <c r="G551" s="20" t="s">
        <v>38</v>
      </c>
      <c r="H551" s="20"/>
      <c r="I551" s="20" t="s">
        <v>379</v>
      </c>
      <c r="J551" s="20" t="s">
        <v>1630</v>
      </c>
      <c r="K551" s="20" t="e">
        <v>#N/A</v>
      </c>
      <c r="L551" s="20" t="s">
        <v>1633</v>
      </c>
      <c r="M551" s="20" t="e">
        <v>#N/A</v>
      </c>
      <c r="N551" s="20">
        <v>1</v>
      </c>
      <c r="O551" s="20" t="e">
        <v>#N/A</v>
      </c>
      <c r="P551" s="19" t="s">
        <v>1634</v>
      </c>
      <c r="Q551" s="19" t="s">
        <v>1635</v>
      </c>
      <c r="R551" s="19" t="s">
        <v>1632</v>
      </c>
      <c r="S551" s="90" t="s">
        <v>38</v>
      </c>
      <c r="T551" s="90" t="str">
        <f t="shared" si="52"/>
        <v>No</v>
      </c>
      <c r="U551" s="90" t="str">
        <f t="shared" si="53"/>
        <v>No</v>
      </c>
      <c r="V551" s="90" t="str">
        <f t="shared" si="54"/>
        <v>No</v>
      </c>
    </row>
    <row r="552" spans="1:22" ht="49.5" customHeight="1">
      <c r="A552" s="20" t="s">
        <v>1636</v>
      </c>
      <c r="B552" s="20" t="s">
        <v>546</v>
      </c>
      <c r="C552" s="20" t="s">
        <v>1200</v>
      </c>
      <c r="D552" s="19" t="s">
        <v>1637</v>
      </c>
      <c r="E552" s="19" t="s">
        <v>385</v>
      </c>
      <c r="F552" s="20" t="s">
        <v>379</v>
      </c>
      <c r="G552" s="20" t="s">
        <v>38</v>
      </c>
      <c r="H552" s="20"/>
      <c r="I552" s="20" t="s">
        <v>379</v>
      </c>
      <c r="J552" s="20" t="s">
        <v>1636</v>
      </c>
      <c r="K552" s="20" t="e">
        <v>#N/A</v>
      </c>
      <c r="L552" s="20" t="s">
        <v>1638</v>
      </c>
      <c r="M552" s="20" t="e">
        <v>#N/A</v>
      </c>
      <c r="N552" s="20">
        <v>1</v>
      </c>
      <c r="O552" s="20" t="e">
        <v>#N/A</v>
      </c>
      <c r="P552" s="19" t="s">
        <v>1639</v>
      </c>
      <c r="Q552" s="19"/>
      <c r="R552" s="19"/>
      <c r="S552" s="90" t="s">
        <v>38</v>
      </c>
      <c r="T552" s="90" t="str">
        <f t="shared" si="52"/>
        <v>No</v>
      </c>
      <c r="U552" s="90" t="str">
        <f t="shared" si="53"/>
        <v>Yes</v>
      </c>
      <c r="V552" s="90" t="str">
        <f t="shared" si="54"/>
        <v>No</v>
      </c>
    </row>
    <row r="553" spans="1:22" ht="30">
      <c r="A553" s="20" t="s">
        <v>1640</v>
      </c>
      <c r="B553" s="20" t="s">
        <v>546</v>
      </c>
      <c r="C553" s="20" t="s">
        <v>1200</v>
      </c>
      <c r="D553" s="19" t="s">
        <v>1641</v>
      </c>
      <c r="E553" s="19" t="s">
        <v>1642</v>
      </c>
      <c r="F553" s="20" t="s">
        <v>379</v>
      </c>
      <c r="G553" s="20" t="s">
        <v>38</v>
      </c>
      <c r="H553" s="20"/>
      <c r="I553" s="20" t="s">
        <v>470</v>
      </c>
      <c r="J553" s="20" t="s">
        <v>1640</v>
      </c>
      <c r="K553" s="20" t="e">
        <v>#N/A</v>
      </c>
      <c r="L553" s="20" t="s">
        <v>1643</v>
      </c>
      <c r="M553" s="20" t="e">
        <v>#N/A</v>
      </c>
      <c r="N553" s="20">
        <v>1</v>
      </c>
      <c r="O553" s="20" t="e">
        <v>#N/A</v>
      </c>
      <c r="P553" s="19"/>
      <c r="Q553" s="19" t="s">
        <v>1644</v>
      </c>
      <c r="R553" s="19" t="s">
        <v>1642</v>
      </c>
      <c r="S553" s="90" t="s">
        <v>38</v>
      </c>
      <c r="T553" s="90" t="str">
        <f t="shared" si="52"/>
        <v>No</v>
      </c>
      <c r="U553" s="90" t="str">
        <f t="shared" si="53"/>
        <v>No</v>
      </c>
      <c r="V553" s="90" t="str">
        <f t="shared" si="54"/>
        <v>Yes</v>
      </c>
    </row>
    <row r="554" spans="1:22" ht="15.75">
      <c r="A554" s="20" t="s">
        <v>1645</v>
      </c>
      <c r="B554" s="20" t="s">
        <v>546</v>
      </c>
      <c r="C554" s="20" t="s">
        <v>1200</v>
      </c>
      <c r="D554" s="19" t="s">
        <v>1646</v>
      </c>
      <c r="E554" s="19" t="s">
        <v>1647</v>
      </c>
      <c r="F554" s="20" t="s">
        <v>469</v>
      </c>
      <c r="G554" s="20" t="s">
        <v>38</v>
      </c>
      <c r="H554" s="20"/>
      <c r="I554" s="20" t="s">
        <v>379</v>
      </c>
      <c r="J554" s="20" t="s">
        <v>1645</v>
      </c>
      <c r="K554" s="20" t="e">
        <v>#N/A</v>
      </c>
      <c r="L554" s="20" t="s">
        <v>1648</v>
      </c>
      <c r="M554" s="20" t="e">
        <v>#N/A</v>
      </c>
      <c r="N554" s="20">
        <v>1</v>
      </c>
      <c r="O554" s="20" t="e">
        <v>#N/A</v>
      </c>
      <c r="P554" s="19"/>
      <c r="Q554" s="19"/>
      <c r="R554" s="19" t="s">
        <v>1647</v>
      </c>
      <c r="S554" s="90" t="s">
        <v>38</v>
      </c>
      <c r="T554" s="90" t="str">
        <f t="shared" si="52"/>
        <v>No</v>
      </c>
      <c r="U554" s="90" t="str">
        <f t="shared" si="53"/>
        <v>No</v>
      </c>
      <c r="V554" s="90" t="str">
        <f t="shared" si="54"/>
        <v>Yes</v>
      </c>
    </row>
    <row r="555" spans="1:22" ht="15.75">
      <c r="A555" s="82" t="s">
        <v>1649</v>
      </c>
      <c r="B555" s="20" t="s">
        <v>546</v>
      </c>
      <c r="C555" s="20" t="s">
        <v>1200</v>
      </c>
      <c r="D555" s="19" t="s">
        <v>1650</v>
      </c>
      <c r="E555" s="19" t="s">
        <v>1651</v>
      </c>
      <c r="F555" s="20" t="s">
        <v>387</v>
      </c>
      <c r="G555" s="20" t="s">
        <v>38</v>
      </c>
      <c r="H555" s="20"/>
      <c r="I555" s="20" t="s">
        <v>387</v>
      </c>
      <c r="J555" s="20" t="s">
        <v>1649</v>
      </c>
      <c r="K555" s="20" t="e">
        <v>#N/A</v>
      </c>
      <c r="L555" s="20" t="s">
        <v>1652</v>
      </c>
      <c r="M555" s="20" t="e">
        <v>#N/A</v>
      </c>
      <c r="N555" s="20" t="e">
        <v>#N/A</v>
      </c>
      <c r="O555" s="20" t="e">
        <v>#N/A</v>
      </c>
      <c r="P555" s="19"/>
      <c r="Q555" s="19"/>
      <c r="R555" s="19" t="s">
        <v>1651</v>
      </c>
      <c r="S555" s="90" t="s">
        <v>38</v>
      </c>
      <c r="T555" s="90" t="str">
        <f t="shared" si="52"/>
        <v>No</v>
      </c>
      <c r="U555" s="90" t="str">
        <f t="shared" si="53"/>
        <v>No</v>
      </c>
      <c r="V555" s="90" t="str">
        <f t="shared" si="54"/>
        <v>No</v>
      </c>
    </row>
    <row r="556" spans="1:22" ht="30">
      <c r="A556" s="23" t="s">
        <v>1653</v>
      </c>
      <c r="B556" s="20" t="s">
        <v>546</v>
      </c>
      <c r="C556" s="20" t="s">
        <v>1200</v>
      </c>
      <c r="D556" s="19" t="s">
        <v>1654</v>
      </c>
      <c r="E556" s="19" t="s">
        <v>1655</v>
      </c>
      <c r="F556" s="20" t="s">
        <v>387</v>
      </c>
      <c r="G556" s="20" t="s">
        <v>38</v>
      </c>
      <c r="H556" s="20"/>
      <c r="I556" s="20" t="s">
        <v>387</v>
      </c>
      <c r="J556" s="20" t="s">
        <v>1653</v>
      </c>
      <c r="K556" s="20" t="e">
        <v>#N/A</v>
      </c>
      <c r="L556" s="20" t="s">
        <v>1656</v>
      </c>
      <c r="M556" s="20" t="e">
        <v>#N/A</v>
      </c>
      <c r="N556" s="20" t="e">
        <v>#N/A</v>
      </c>
      <c r="O556" s="20" t="e">
        <v>#N/A</v>
      </c>
      <c r="P556" s="19"/>
      <c r="Q556" s="19"/>
      <c r="R556" s="19" t="s">
        <v>1655</v>
      </c>
      <c r="S556" s="90" t="s">
        <v>38</v>
      </c>
      <c r="T556" s="90" t="str">
        <f t="shared" si="52"/>
        <v>No</v>
      </c>
      <c r="U556" s="90" t="str">
        <f t="shared" si="53"/>
        <v>No</v>
      </c>
      <c r="V556" s="90" t="str">
        <f t="shared" si="54"/>
        <v>No</v>
      </c>
    </row>
    <row r="557" spans="1:22" ht="30">
      <c r="A557" s="20" t="s">
        <v>1657</v>
      </c>
      <c r="B557" s="20" t="s">
        <v>546</v>
      </c>
      <c r="C557" s="20" t="s">
        <v>1200</v>
      </c>
      <c r="D557" s="19" t="s">
        <v>1658</v>
      </c>
      <c r="E557" s="19" t="s">
        <v>1659</v>
      </c>
      <c r="F557" s="20" t="s">
        <v>484</v>
      </c>
      <c r="G557" s="20" t="s">
        <v>38</v>
      </c>
      <c r="H557" s="20"/>
      <c r="I557" s="20" t="s">
        <v>484</v>
      </c>
      <c r="J557" s="20" t="s">
        <v>1657</v>
      </c>
      <c r="K557" s="20" t="e">
        <v>#N/A</v>
      </c>
      <c r="L557" s="20" t="s">
        <v>1660</v>
      </c>
      <c r="M557" s="20" t="e">
        <v>#N/A</v>
      </c>
      <c r="N557" s="20">
        <v>1</v>
      </c>
      <c r="O557" s="20" t="e">
        <v>#N/A</v>
      </c>
      <c r="P557" s="19" t="s">
        <v>1661</v>
      </c>
      <c r="Q557" s="19"/>
      <c r="R557" s="19" t="s">
        <v>1659</v>
      </c>
      <c r="S557" s="90" t="s">
        <v>38</v>
      </c>
      <c r="T557" s="90" t="str">
        <f t="shared" si="52"/>
        <v>No</v>
      </c>
      <c r="U557" s="90" t="str">
        <f t="shared" si="53"/>
        <v>No</v>
      </c>
      <c r="V557" s="90" t="str">
        <f t="shared" si="54"/>
        <v>No</v>
      </c>
    </row>
    <row r="558" spans="1:22" ht="44.45" customHeight="1">
      <c r="A558" s="20" t="s">
        <v>1662</v>
      </c>
      <c r="B558" s="20" t="s">
        <v>546</v>
      </c>
      <c r="C558" s="20" t="s">
        <v>1200</v>
      </c>
      <c r="D558" s="19" t="s">
        <v>1663</v>
      </c>
      <c r="E558" s="19" t="s">
        <v>1664</v>
      </c>
      <c r="F558" s="20" t="s">
        <v>379</v>
      </c>
      <c r="G558" s="20" t="s">
        <v>38</v>
      </c>
      <c r="H558" s="20"/>
      <c r="I558" s="20" t="s">
        <v>379</v>
      </c>
      <c r="J558" s="20" t="s">
        <v>1662</v>
      </c>
      <c r="K558" s="20" t="e">
        <v>#N/A</v>
      </c>
      <c r="L558" s="20" t="s">
        <v>1665</v>
      </c>
      <c r="M558" s="20" t="e">
        <v>#N/A</v>
      </c>
      <c r="N558" s="20">
        <v>1</v>
      </c>
      <c r="O558" s="20" t="e">
        <v>#N/A</v>
      </c>
      <c r="P558" s="19" t="s">
        <v>1628</v>
      </c>
      <c r="Q558" s="19" t="s">
        <v>1629</v>
      </c>
      <c r="R558" s="19" t="s">
        <v>1664</v>
      </c>
      <c r="S558" s="90" t="s">
        <v>38</v>
      </c>
      <c r="T558" s="90" t="str">
        <f t="shared" si="52"/>
        <v>No</v>
      </c>
      <c r="U558" s="90" t="str">
        <f t="shared" si="53"/>
        <v>No</v>
      </c>
      <c r="V558" s="90" t="str">
        <f t="shared" si="54"/>
        <v>No</v>
      </c>
    </row>
    <row r="559" spans="1:22" ht="40.5" customHeight="1">
      <c r="A559" s="20" t="s">
        <v>1666</v>
      </c>
      <c r="B559" s="20" t="s">
        <v>546</v>
      </c>
      <c r="C559" s="20" t="s">
        <v>1200</v>
      </c>
      <c r="D559" s="19" t="s">
        <v>1667</v>
      </c>
      <c r="E559" s="19" t="s">
        <v>1668</v>
      </c>
      <c r="F559" s="20" t="s">
        <v>379</v>
      </c>
      <c r="G559" s="20" t="s">
        <v>38</v>
      </c>
      <c r="H559" s="20"/>
      <c r="I559" s="20" t="s">
        <v>379</v>
      </c>
      <c r="J559" s="20" t="s">
        <v>1666</v>
      </c>
      <c r="K559" s="20" t="e">
        <v>#N/A</v>
      </c>
      <c r="L559" s="20" t="s">
        <v>1669</v>
      </c>
      <c r="M559" s="20" t="e">
        <v>#N/A</v>
      </c>
      <c r="N559" s="20">
        <v>1</v>
      </c>
      <c r="O559" s="20" t="e">
        <v>#N/A</v>
      </c>
      <c r="P559" s="19" t="s">
        <v>1634</v>
      </c>
      <c r="Q559" s="19" t="s">
        <v>1635</v>
      </c>
      <c r="R559" s="19" t="s">
        <v>1668</v>
      </c>
      <c r="S559" s="90" t="s">
        <v>38</v>
      </c>
      <c r="T559" s="90" t="str">
        <f t="shared" si="52"/>
        <v>No</v>
      </c>
      <c r="U559" s="90" t="str">
        <f t="shared" si="53"/>
        <v>No</v>
      </c>
      <c r="V559" s="90" t="str">
        <f t="shared" si="54"/>
        <v>No</v>
      </c>
    </row>
    <row r="560" spans="1:22" ht="41.1" customHeight="1">
      <c r="A560" s="20" t="s">
        <v>1670</v>
      </c>
      <c r="B560" s="20" t="s">
        <v>546</v>
      </c>
      <c r="C560" s="20" t="s">
        <v>1200</v>
      </c>
      <c r="D560" s="19" t="s">
        <v>1671</v>
      </c>
      <c r="E560" s="19" t="s">
        <v>385</v>
      </c>
      <c r="F560" s="20" t="s">
        <v>379</v>
      </c>
      <c r="G560" s="20" t="s">
        <v>38</v>
      </c>
      <c r="H560" s="20"/>
      <c r="I560" s="20" t="s">
        <v>379</v>
      </c>
      <c r="J560" s="20" t="s">
        <v>1670</v>
      </c>
      <c r="K560" s="20" t="e">
        <v>#N/A</v>
      </c>
      <c r="L560" s="20" t="s">
        <v>1672</v>
      </c>
      <c r="M560" s="20" t="e">
        <v>#N/A</v>
      </c>
      <c r="N560" s="20">
        <v>1</v>
      </c>
      <c r="O560" s="20" t="e">
        <v>#N/A</v>
      </c>
      <c r="P560" s="19" t="s">
        <v>1639</v>
      </c>
      <c r="Q560" s="19"/>
      <c r="R560" s="19"/>
      <c r="S560" s="90" t="s">
        <v>38</v>
      </c>
      <c r="T560" s="90" t="str">
        <f t="shared" si="52"/>
        <v>No</v>
      </c>
      <c r="U560" s="90" t="str">
        <f t="shared" si="53"/>
        <v>Yes</v>
      </c>
      <c r="V560" s="90" t="str">
        <f t="shared" si="54"/>
        <v>No</v>
      </c>
    </row>
    <row r="561" spans="1:22" ht="30">
      <c r="A561" s="20" t="s">
        <v>1673</v>
      </c>
      <c r="B561" s="20" t="s">
        <v>546</v>
      </c>
      <c r="C561" s="20" t="s">
        <v>1200</v>
      </c>
      <c r="D561" s="19" t="s">
        <v>1674</v>
      </c>
      <c r="E561" s="19" t="s">
        <v>1642</v>
      </c>
      <c r="F561" s="20" t="s">
        <v>379</v>
      </c>
      <c r="G561" s="20" t="s">
        <v>38</v>
      </c>
      <c r="H561" s="20"/>
      <c r="I561" s="20" t="s">
        <v>470</v>
      </c>
      <c r="J561" s="20" t="s">
        <v>1673</v>
      </c>
      <c r="K561" s="20" t="e">
        <v>#N/A</v>
      </c>
      <c r="L561" s="20" t="s">
        <v>1675</v>
      </c>
      <c r="M561" s="20" t="e">
        <v>#N/A</v>
      </c>
      <c r="N561" s="20"/>
      <c r="O561" s="20" t="e">
        <v>#N/A</v>
      </c>
      <c r="P561" s="19"/>
      <c r="Q561" s="19" t="s">
        <v>1644</v>
      </c>
      <c r="R561" s="19" t="s">
        <v>1642</v>
      </c>
      <c r="S561" s="90" t="s">
        <v>38</v>
      </c>
      <c r="T561" s="90" t="str">
        <f t="shared" si="52"/>
        <v>No</v>
      </c>
      <c r="U561" s="90" t="str">
        <f t="shared" si="53"/>
        <v>No</v>
      </c>
      <c r="V561" s="90" t="str">
        <f t="shared" si="54"/>
        <v>Yes</v>
      </c>
    </row>
    <row r="562" spans="1:22" ht="15.75">
      <c r="A562" s="20" t="s">
        <v>1676</v>
      </c>
      <c r="B562" s="20" t="s">
        <v>546</v>
      </c>
      <c r="C562" s="20" t="s">
        <v>1200</v>
      </c>
      <c r="D562" s="19" t="s">
        <v>1677</v>
      </c>
      <c r="E562" s="19" t="s">
        <v>1678</v>
      </c>
      <c r="F562" s="20" t="s">
        <v>469</v>
      </c>
      <c r="G562" s="20" t="s">
        <v>38</v>
      </c>
      <c r="H562" s="20"/>
      <c r="I562" s="20" t="s">
        <v>379</v>
      </c>
      <c r="J562" s="20" t="s">
        <v>1676</v>
      </c>
      <c r="K562" s="20" t="e">
        <v>#N/A</v>
      </c>
      <c r="L562" s="20" t="s">
        <v>1679</v>
      </c>
      <c r="M562" s="20" t="e">
        <v>#N/A</v>
      </c>
      <c r="N562" s="20">
        <v>1</v>
      </c>
      <c r="O562" s="20" t="e">
        <v>#N/A</v>
      </c>
      <c r="P562" s="19"/>
      <c r="Q562" s="19"/>
      <c r="R562" s="19" t="s">
        <v>1678</v>
      </c>
      <c r="S562" s="90" t="s">
        <v>38</v>
      </c>
      <c r="T562" s="90" t="str">
        <f t="shared" si="52"/>
        <v>No</v>
      </c>
      <c r="U562" s="90" t="str">
        <f t="shared" si="53"/>
        <v>No</v>
      </c>
      <c r="V562" s="90" t="str">
        <f t="shared" si="54"/>
        <v>Yes</v>
      </c>
    </row>
    <row r="563" spans="1:22" ht="15.75">
      <c r="A563" s="20" t="s">
        <v>1680</v>
      </c>
      <c r="B563" s="20" t="s">
        <v>546</v>
      </c>
      <c r="C563" s="20" t="s">
        <v>1200</v>
      </c>
      <c r="D563" s="19" t="s">
        <v>1681</v>
      </c>
      <c r="E563" s="19" t="s">
        <v>1682</v>
      </c>
      <c r="F563" s="20" t="s">
        <v>387</v>
      </c>
      <c r="G563" s="20" t="s">
        <v>38</v>
      </c>
      <c r="H563" s="20"/>
      <c r="I563" s="20" t="s">
        <v>387</v>
      </c>
      <c r="J563" s="20" t="s">
        <v>1680</v>
      </c>
      <c r="K563" s="20" t="e">
        <v>#N/A</v>
      </c>
      <c r="L563" s="20" t="s">
        <v>1683</v>
      </c>
      <c r="M563" s="20" t="e">
        <v>#N/A</v>
      </c>
      <c r="N563" s="20" t="e">
        <v>#N/A</v>
      </c>
      <c r="O563" s="20" t="e">
        <v>#N/A</v>
      </c>
      <c r="P563" s="19"/>
      <c r="Q563" s="19"/>
      <c r="R563" s="19" t="s">
        <v>1682</v>
      </c>
      <c r="S563" s="90" t="s">
        <v>38</v>
      </c>
      <c r="T563" s="90" t="str">
        <f t="shared" si="52"/>
        <v>No</v>
      </c>
      <c r="U563" s="90" t="str">
        <f t="shared" si="53"/>
        <v>No</v>
      </c>
      <c r="V563" s="90" t="str">
        <f t="shared" si="54"/>
        <v>No</v>
      </c>
    </row>
    <row r="564" spans="1:22" ht="30">
      <c r="A564" s="20" t="s">
        <v>1684</v>
      </c>
      <c r="B564" s="20" t="s">
        <v>546</v>
      </c>
      <c r="C564" s="20" t="s">
        <v>1200</v>
      </c>
      <c r="D564" s="19" t="s">
        <v>1685</v>
      </c>
      <c r="E564" s="19" t="s">
        <v>1655</v>
      </c>
      <c r="F564" s="20" t="s">
        <v>387</v>
      </c>
      <c r="G564" s="20" t="s">
        <v>38</v>
      </c>
      <c r="H564" s="20"/>
      <c r="I564" s="20" t="s">
        <v>387</v>
      </c>
      <c r="J564" s="20" t="s">
        <v>1684</v>
      </c>
      <c r="K564" s="20" t="e">
        <v>#N/A</v>
      </c>
      <c r="L564" s="20" t="s">
        <v>1686</v>
      </c>
      <c r="M564" s="20" t="e">
        <v>#N/A</v>
      </c>
      <c r="N564" s="20" t="e">
        <v>#N/A</v>
      </c>
      <c r="O564" s="20" t="e">
        <v>#N/A</v>
      </c>
      <c r="P564" s="19"/>
      <c r="Q564" s="19"/>
      <c r="R564" s="19" t="s">
        <v>1655</v>
      </c>
      <c r="S564" s="90" t="s">
        <v>38</v>
      </c>
      <c r="T564" s="90" t="str">
        <f t="shared" si="52"/>
        <v>No</v>
      </c>
      <c r="U564" s="90" t="str">
        <f t="shared" si="53"/>
        <v>No</v>
      </c>
      <c r="V564" s="90" t="str">
        <f t="shared" si="54"/>
        <v>No</v>
      </c>
    </row>
    <row r="565" spans="1:22" ht="30">
      <c r="A565" s="20" t="s">
        <v>1687</v>
      </c>
      <c r="B565" s="20" t="s">
        <v>546</v>
      </c>
      <c r="C565" s="20" t="s">
        <v>1200</v>
      </c>
      <c r="D565" s="19" t="s">
        <v>1688</v>
      </c>
      <c r="E565" s="19" t="s">
        <v>1659</v>
      </c>
      <c r="F565" s="20" t="s">
        <v>484</v>
      </c>
      <c r="G565" s="20" t="s">
        <v>38</v>
      </c>
      <c r="H565" s="20"/>
      <c r="I565" s="20" t="s">
        <v>484</v>
      </c>
      <c r="J565" s="20" t="s">
        <v>1687</v>
      </c>
      <c r="K565" s="20" t="e">
        <v>#N/A</v>
      </c>
      <c r="L565" s="20" t="s">
        <v>1689</v>
      </c>
      <c r="M565" s="20" t="e">
        <v>#N/A</v>
      </c>
      <c r="N565" s="20">
        <v>1</v>
      </c>
      <c r="O565" s="20" t="e">
        <v>#N/A</v>
      </c>
      <c r="P565" s="19" t="s">
        <v>1661</v>
      </c>
      <c r="Q565" s="19"/>
      <c r="R565" s="19" t="s">
        <v>1659</v>
      </c>
      <c r="S565" s="90" t="s">
        <v>38</v>
      </c>
      <c r="T565" s="90" t="str">
        <f t="shared" si="52"/>
        <v>No</v>
      </c>
      <c r="U565" s="90" t="str">
        <f t="shared" si="53"/>
        <v>No</v>
      </c>
      <c r="V565" s="90" t="str">
        <f t="shared" si="54"/>
        <v>No</v>
      </c>
    </row>
    <row r="566" spans="1:22" ht="15.75">
      <c r="A566" s="20" t="s">
        <v>1202</v>
      </c>
      <c r="B566" s="20" t="s">
        <v>546</v>
      </c>
      <c r="C566" s="20" t="s">
        <v>1200</v>
      </c>
      <c r="D566" s="19" t="s">
        <v>1203</v>
      </c>
      <c r="E566" s="19"/>
      <c r="F566" s="20" t="s">
        <v>484</v>
      </c>
      <c r="G566" s="20" t="s">
        <v>38</v>
      </c>
      <c r="H566" s="20"/>
      <c r="I566" s="20" t="s">
        <v>484</v>
      </c>
      <c r="J566" s="20" t="s">
        <v>1202</v>
      </c>
      <c r="K566" s="20"/>
      <c r="L566" s="19" t="s">
        <v>1203</v>
      </c>
      <c r="M566" s="20"/>
      <c r="N566" s="20">
        <v>0</v>
      </c>
      <c r="O566" s="20"/>
      <c r="P566" s="19"/>
      <c r="Q566" s="20"/>
      <c r="R566" s="20"/>
      <c r="S566" s="90" t="s">
        <v>38</v>
      </c>
      <c r="T566" s="90" t="str">
        <f t="shared" si="52"/>
        <v>No</v>
      </c>
      <c r="U566" s="90" t="str">
        <f t="shared" si="53"/>
        <v>No</v>
      </c>
      <c r="V566" s="90" t="str">
        <f t="shared" si="54"/>
        <v>No</v>
      </c>
    </row>
    <row r="567" spans="1:22" ht="30">
      <c r="A567" s="20" t="s">
        <v>1204</v>
      </c>
      <c r="B567" s="20" t="s">
        <v>546</v>
      </c>
      <c r="C567" s="20" t="s">
        <v>1200</v>
      </c>
      <c r="D567" s="19" t="s">
        <v>1205</v>
      </c>
      <c r="E567" s="19" t="s">
        <v>1206</v>
      </c>
      <c r="F567" s="20" t="s">
        <v>379</v>
      </c>
      <c r="G567" s="20" t="s">
        <v>38</v>
      </c>
      <c r="H567" s="20"/>
      <c r="I567" s="20" t="s">
        <v>379</v>
      </c>
      <c r="J567" s="20" t="s">
        <v>1204</v>
      </c>
      <c r="K567" s="20"/>
      <c r="L567" s="19" t="s">
        <v>1207</v>
      </c>
      <c r="M567" s="20"/>
      <c r="N567" s="20">
        <v>1</v>
      </c>
      <c r="O567" s="20"/>
      <c r="P567" s="19"/>
      <c r="Q567" s="20"/>
      <c r="R567" s="20" t="s">
        <v>1206</v>
      </c>
      <c r="S567" s="90" t="s">
        <v>38</v>
      </c>
      <c r="T567" s="90" t="str">
        <f t="shared" si="52"/>
        <v>No</v>
      </c>
      <c r="U567" s="90" t="str">
        <f t="shared" si="53"/>
        <v>No</v>
      </c>
      <c r="V567" s="90" t="str">
        <f t="shared" si="54"/>
        <v>No</v>
      </c>
    </row>
    <row r="568" spans="1:22" ht="15.75">
      <c r="A568" s="20" t="s">
        <v>1210</v>
      </c>
      <c r="B568" s="20" t="s">
        <v>546</v>
      </c>
      <c r="C568" s="20" t="s">
        <v>1200</v>
      </c>
      <c r="D568" s="19" t="s">
        <v>1697</v>
      </c>
      <c r="E568" s="19" t="s">
        <v>1212</v>
      </c>
      <c r="F568" s="20" t="s">
        <v>379</v>
      </c>
      <c r="G568" s="20" t="s">
        <v>38</v>
      </c>
      <c r="H568" s="20"/>
      <c r="I568" s="20" t="s">
        <v>379</v>
      </c>
      <c r="J568" s="20" t="s">
        <v>1210</v>
      </c>
      <c r="K568" s="20"/>
      <c r="L568" s="19" t="s">
        <v>1213</v>
      </c>
      <c r="M568" s="20"/>
      <c r="N568" s="20">
        <v>1</v>
      </c>
      <c r="O568" s="20"/>
      <c r="P568" s="19"/>
      <c r="Q568" s="20"/>
      <c r="R568" s="20" t="s">
        <v>1212</v>
      </c>
      <c r="S568" s="90" t="s">
        <v>38</v>
      </c>
      <c r="T568" s="90" t="str">
        <f t="shared" si="52"/>
        <v>No</v>
      </c>
      <c r="U568" s="90" t="str">
        <f t="shared" si="53"/>
        <v>No</v>
      </c>
      <c r="V568" s="90" t="str">
        <f t="shared" si="54"/>
        <v>No</v>
      </c>
    </row>
    <row r="569" spans="1:22" ht="15.75">
      <c r="A569" s="20" t="s">
        <v>1216</v>
      </c>
      <c r="B569" s="20" t="s">
        <v>546</v>
      </c>
      <c r="C569" s="20" t="s">
        <v>1200</v>
      </c>
      <c r="D569" s="19" t="s">
        <v>1217</v>
      </c>
      <c r="E569" s="19"/>
      <c r="F569" s="20" t="s">
        <v>379</v>
      </c>
      <c r="G569" s="20" t="s">
        <v>38</v>
      </c>
      <c r="H569" s="20"/>
      <c r="I569" s="20" t="s">
        <v>379</v>
      </c>
      <c r="J569" s="20" t="s">
        <v>1216</v>
      </c>
      <c r="K569" s="20"/>
      <c r="L569" s="19" t="s">
        <v>1218</v>
      </c>
      <c r="M569" s="20"/>
      <c r="N569" s="20">
        <v>1</v>
      </c>
      <c r="O569" s="20"/>
      <c r="P569" s="19"/>
      <c r="Q569" s="20"/>
      <c r="R569" s="20" t="s">
        <v>1219</v>
      </c>
      <c r="S569" s="90" t="s">
        <v>38</v>
      </c>
      <c r="T569" s="90" t="str">
        <f t="shared" si="52"/>
        <v>No</v>
      </c>
      <c r="U569" s="90" t="str">
        <f t="shared" si="53"/>
        <v>Yes</v>
      </c>
      <c r="V569" s="90" t="str">
        <f t="shared" si="54"/>
        <v>No</v>
      </c>
    </row>
    <row r="570" spans="1:22" ht="15.75">
      <c r="A570" s="20" t="s">
        <v>1220</v>
      </c>
      <c r="B570" s="20" t="s">
        <v>546</v>
      </c>
      <c r="C570" s="20" t="s">
        <v>1200</v>
      </c>
      <c r="D570" s="19" t="s">
        <v>1221</v>
      </c>
      <c r="E570" s="19"/>
      <c r="F570" s="20" t="s">
        <v>470</v>
      </c>
      <c r="G570" s="20" t="s">
        <v>38</v>
      </c>
      <c r="H570" s="20"/>
      <c r="I570" s="20" t="s">
        <v>470</v>
      </c>
      <c r="J570" s="20" t="s">
        <v>1220</v>
      </c>
      <c r="K570" s="20"/>
      <c r="L570" s="19" t="s">
        <v>1223</v>
      </c>
      <c r="M570" s="20"/>
      <c r="N570" s="20"/>
      <c r="O570" s="20"/>
      <c r="P570" s="19"/>
      <c r="Q570" s="20"/>
      <c r="R570" s="20" t="s">
        <v>1222</v>
      </c>
      <c r="S570" s="90" t="s">
        <v>38</v>
      </c>
      <c r="T570" s="90" t="str">
        <f t="shared" si="52"/>
        <v>No</v>
      </c>
      <c r="U570" s="90" t="str">
        <f t="shared" si="53"/>
        <v>Yes</v>
      </c>
      <c r="V570" s="90" t="str">
        <f t="shared" si="54"/>
        <v>No</v>
      </c>
    </row>
    <row r="571" spans="1:22" ht="15.75">
      <c r="A571" s="20" t="s">
        <v>1225</v>
      </c>
      <c r="B571" s="20" t="s">
        <v>546</v>
      </c>
      <c r="C571" s="20" t="s">
        <v>1200</v>
      </c>
      <c r="D571" s="19" t="s">
        <v>1226</v>
      </c>
      <c r="E571" s="19" t="s">
        <v>1227</v>
      </c>
      <c r="F571" s="20" t="s">
        <v>379</v>
      </c>
      <c r="G571" s="20" t="s">
        <v>38</v>
      </c>
      <c r="H571" s="20"/>
      <c r="I571" s="20" t="s">
        <v>379</v>
      </c>
      <c r="J571" s="20" t="s">
        <v>1225</v>
      </c>
      <c r="K571" s="20"/>
      <c r="L571" s="19" t="s">
        <v>1228</v>
      </c>
      <c r="M571" s="20"/>
      <c r="N571" s="20">
        <v>1</v>
      </c>
      <c r="O571" s="20"/>
      <c r="P571" s="19"/>
      <c r="Q571" s="20"/>
      <c r="R571" s="20"/>
      <c r="S571" s="90" t="s">
        <v>38</v>
      </c>
      <c r="T571" s="90" t="str">
        <f t="shared" si="52"/>
        <v>No</v>
      </c>
      <c r="U571" s="90" t="str">
        <f t="shared" si="53"/>
        <v>Yes</v>
      </c>
      <c r="V571" s="90" t="str">
        <f t="shared" si="54"/>
        <v>No</v>
      </c>
    </row>
    <row r="572" spans="1:22" ht="15.75">
      <c r="A572" s="20" t="s">
        <v>1229</v>
      </c>
      <c r="B572" s="20" t="s">
        <v>546</v>
      </c>
      <c r="C572" s="20" t="s">
        <v>1200</v>
      </c>
      <c r="D572" s="19" t="s">
        <v>1230</v>
      </c>
      <c r="E572" s="19" t="s">
        <v>1231</v>
      </c>
      <c r="F572" s="20" t="s">
        <v>387</v>
      </c>
      <c r="G572" s="20" t="s">
        <v>38</v>
      </c>
      <c r="H572" s="20"/>
      <c r="I572" s="20" t="s">
        <v>387</v>
      </c>
      <c r="J572" s="20" t="s">
        <v>1229</v>
      </c>
      <c r="K572" s="20"/>
      <c r="L572" s="19" t="s">
        <v>1232</v>
      </c>
      <c r="M572" s="20"/>
      <c r="N572" s="20"/>
      <c r="O572" s="20"/>
      <c r="P572" s="19"/>
      <c r="Q572" s="20"/>
      <c r="R572" s="20" t="s">
        <v>1231</v>
      </c>
      <c r="S572" s="90" t="s">
        <v>38</v>
      </c>
      <c r="T572" s="90" t="str">
        <f t="shared" si="52"/>
        <v>No</v>
      </c>
      <c r="U572" s="90" t="str">
        <f t="shared" si="53"/>
        <v>No</v>
      </c>
      <c r="V572" s="90" t="str">
        <f t="shared" si="54"/>
        <v>No</v>
      </c>
    </row>
    <row r="573" spans="1:22" ht="45">
      <c r="A573" s="20" t="s">
        <v>973</v>
      </c>
      <c r="B573" s="20" t="s">
        <v>794</v>
      </c>
      <c r="C573" s="20" t="s">
        <v>974</v>
      </c>
      <c r="D573" s="19" t="s">
        <v>975</v>
      </c>
      <c r="E573" s="19"/>
      <c r="F573" s="20" t="s">
        <v>387</v>
      </c>
      <c r="G573" s="20" t="s">
        <v>38</v>
      </c>
      <c r="H573" s="20"/>
      <c r="I573" s="20" t="s">
        <v>387</v>
      </c>
      <c r="J573" s="20" t="s">
        <v>973</v>
      </c>
      <c r="K573" s="20"/>
      <c r="L573" s="19" t="s">
        <v>975</v>
      </c>
      <c r="M573" s="20"/>
      <c r="N573" s="20">
        <v>1</v>
      </c>
      <c r="O573" s="20"/>
      <c r="P573" s="19"/>
      <c r="Q573" s="20"/>
      <c r="R573" s="20" t="s">
        <v>976</v>
      </c>
      <c r="S573" s="90" t="s">
        <v>38</v>
      </c>
      <c r="T573" s="90" t="str">
        <f t="shared" si="52"/>
        <v>No</v>
      </c>
      <c r="U573" s="90" t="str">
        <f t="shared" si="53"/>
        <v>Yes</v>
      </c>
      <c r="V573" s="90" t="str">
        <f t="shared" si="54"/>
        <v>No</v>
      </c>
    </row>
    <row r="574" spans="1:22" ht="30">
      <c r="A574" s="20" t="s">
        <v>1698</v>
      </c>
      <c r="B574" s="20" t="s">
        <v>794</v>
      </c>
      <c r="C574" s="20" t="s">
        <v>1249</v>
      </c>
      <c r="D574" s="19" t="s">
        <v>1699</v>
      </c>
      <c r="E574" s="19" t="s">
        <v>1150</v>
      </c>
      <c r="F574" s="20" t="s">
        <v>484</v>
      </c>
      <c r="G574" s="20" t="s">
        <v>38</v>
      </c>
      <c r="H574" s="20"/>
      <c r="I574" s="20" t="s">
        <v>484</v>
      </c>
      <c r="J574" s="20" t="s">
        <v>1698</v>
      </c>
      <c r="K574" s="20"/>
      <c r="L574" s="19" t="s">
        <v>1699</v>
      </c>
      <c r="M574" s="20"/>
      <c r="N574" s="20">
        <v>0</v>
      </c>
      <c r="O574" s="20"/>
      <c r="P574" s="19"/>
      <c r="Q574" s="20"/>
      <c r="R574" s="20" t="s">
        <v>378</v>
      </c>
      <c r="S574" s="90" t="s">
        <v>38</v>
      </c>
      <c r="T574" s="90" t="str">
        <f t="shared" si="52"/>
        <v>No</v>
      </c>
      <c r="U574" s="90" t="str">
        <f t="shared" si="53"/>
        <v>Yes</v>
      </c>
      <c r="V574" s="90" t="str">
        <f t="shared" si="54"/>
        <v>No</v>
      </c>
    </row>
    <row r="575" spans="1:22" ht="15.75">
      <c r="A575" s="20" t="s">
        <v>985</v>
      </c>
      <c r="B575" s="20" t="s">
        <v>794</v>
      </c>
      <c r="C575" s="20" t="s">
        <v>830</v>
      </c>
      <c r="D575" s="19" t="s">
        <v>988</v>
      </c>
      <c r="E575" s="19"/>
      <c r="F575" s="20" t="s">
        <v>395</v>
      </c>
      <c r="G575" s="20" t="s">
        <v>13</v>
      </c>
      <c r="H575" s="111" t="s">
        <v>987</v>
      </c>
      <c r="I575" s="20" t="s">
        <v>395</v>
      </c>
      <c r="J575" s="20" t="s">
        <v>985</v>
      </c>
      <c r="K575" s="20"/>
      <c r="L575" s="19" t="s">
        <v>988</v>
      </c>
      <c r="M575" s="20"/>
      <c r="N575" s="20">
        <v>0</v>
      </c>
      <c r="O575" s="20"/>
      <c r="P575" s="19"/>
      <c r="Q575" s="20"/>
      <c r="R575" s="20"/>
      <c r="S575" s="90" t="s">
        <v>38</v>
      </c>
      <c r="T575" s="90" t="str">
        <f t="shared" si="52"/>
        <v>No</v>
      </c>
      <c r="U575" s="90" t="str">
        <f t="shared" si="53"/>
        <v>No</v>
      </c>
      <c r="V575" s="90" t="str">
        <f t="shared" si="54"/>
        <v>No</v>
      </c>
    </row>
    <row r="576" spans="1:22" ht="30">
      <c r="A576" s="20" t="s">
        <v>989</v>
      </c>
      <c r="B576" s="20" t="s">
        <v>794</v>
      </c>
      <c r="C576" s="20" t="s">
        <v>830</v>
      </c>
      <c r="D576" s="19" t="s">
        <v>990</v>
      </c>
      <c r="E576" s="19" t="s">
        <v>991</v>
      </c>
      <c r="F576" s="20" t="s">
        <v>469</v>
      </c>
      <c r="G576" s="20" t="s">
        <v>13</v>
      </c>
      <c r="H576" s="111" t="s">
        <v>987</v>
      </c>
      <c r="I576" s="20" t="s">
        <v>469</v>
      </c>
      <c r="J576" s="20" t="s">
        <v>989</v>
      </c>
      <c r="K576" s="20"/>
      <c r="L576" s="19" t="s">
        <v>990</v>
      </c>
      <c r="M576" s="20"/>
      <c r="N576" s="20"/>
      <c r="O576" s="20"/>
      <c r="P576" s="19"/>
      <c r="Q576" s="20"/>
      <c r="R576" s="20" t="s">
        <v>991</v>
      </c>
      <c r="S576" s="90" t="s">
        <v>38</v>
      </c>
      <c r="T576" s="90" t="str">
        <f t="shared" si="52"/>
        <v>No</v>
      </c>
      <c r="U576" s="90" t="str">
        <f t="shared" si="53"/>
        <v>No</v>
      </c>
      <c r="V576" s="90" t="str">
        <f t="shared" si="54"/>
        <v>No</v>
      </c>
    </row>
    <row r="577" spans="1:22" ht="15.75">
      <c r="A577" s="20" t="s">
        <v>994</v>
      </c>
      <c r="B577" s="20" t="s">
        <v>794</v>
      </c>
      <c r="C577" s="20" t="s">
        <v>830</v>
      </c>
      <c r="D577" s="19" t="s">
        <v>996</v>
      </c>
      <c r="E577" s="19"/>
      <c r="F577" s="20" t="s">
        <v>395</v>
      </c>
      <c r="G577" s="20" t="s">
        <v>13</v>
      </c>
      <c r="H577" s="111" t="s">
        <v>987</v>
      </c>
      <c r="I577" s="20" t="s">
        <v>395</v>
      </c>
      <c r="J577" s="20" t="s">
        <v>994</v>
      </c>
      <c r="K577" s="20"/>
      <c r="L577" s="19" t="s">
        <v>996</v>
      </c>
      <c r="M577" s="20"/>
      <c r="N577" s="20">
        <v>0</v>
      </c>
      <c r="O577" s="20"/>
      <c r="P577" s="19"/>
      <c r="Q577" s="20"/>
      <c r="R577" s="20"/>
      <c r="S577" s="90" t="s">
        <v>38</v>
      </c>
      <c r="T577" s="90" t="str">
        <f t="shared" si="52"/>
        <v>No</v>
      </c>
      <c r="U577" s="90" t="str">
        <f t="shared" si="53"/>
        <v>No</v>
      </c>
      <c r="V577" s="90" t="str">
        <f t="shared" si="54"/>
        <v>No</v>
      </c>
    </row>
    <row r="578" spans="1:22" ht="30">
      <c r="A578" s="20" t="s">
        <v>997</v>
      </c>
      <c r="B578" s="20" t="s">
        <v>794</v>
      </c>
      <c r="C578" s="20" t="s">
        <v>830</v>
      </c>
      <c r="D578" s="19" t="s">
        <v>998</v>
      </c>
      <c r="E578" s="19" t="s">
        <v>999</v>
      </c>
      <c r="F578" s="20" t="s">
        <v>469</v>
      </c>
      <c r="G578" s="20" t="s">
        <v>13</v>
      </c>
      <c r="H578" s="111" t="s">
        <v>987</v>
      </c>
      <c r="I578" s="20" t="s">
        <v>469</v>
      </c>
      <c r="J578" s="20" t="s">
        <v>997</v>
      </c>
      <c r="K578" s="20"/>
      <c r="L578" s="19" t="s">
        <v>998</v>
      </c>
      <c r="M578" s="20"/>
      <c r="N578" s="20"/>
      <c r="O578" s="20"/>
      <c r="P578" s="19"/>
      <c r="Q578" s="20"/>
      <c r="R578" s="20" t="s">
        <v>999</v>
      </c>
      <c r="S578" s="90" t="s">
        <v>38</v>
      </c>
      <c r="T578" s="90" t="str">
        <f t="shared" si="52"/>
        <v>No</v>
      </c>
      <c r="U578" s="90" t="str">
        <f t="shared" si="53"/>
        <v>No</v>
      </c>
      <c r="V578" s="90" t="str">
        <f t="shared" si="54"/>
        <v>No</v>
      </c>
    </row>
    <row r="579" spans="1:22" ht="30">
      <c r="A579" s="20" t="s">
        <v>833</v>
      </c>
      <c r="B579" s="20" t="s">
        <v>794</v>
      </c>
      <c r="C579" s="20" t="s">
        <v>830</v>
      </c>
      <c r="D579" s="19" t="s">
        <v>284</v>
      </c>
      <c r="E579" s="19"/>
      <c r="F579" s="20" t="s">
        <v>395</v>
      </c>
      <c r="G579" s="20" t="s">
        <v>13</v>
      </c>
      <c r="H579" s="111" t="s">
        <v>987</v>
      </c>
      <c r="I579" s="20" t="s">
        <v>395</v>
      </c>
      <c r="J579" s="20" t="s">
        <v>833</v>
      </c>
      <c r="K579" s="20"/>
      <c r="L579" s="19" t="s">
        <v>284</v>
      </c>
      <c r="M579" s="20"/>
      <c r="N579" s="20">
        <v>0</v>
      </c>
      <c r="O579" s="20"/>
      <c r="P579" s="19"/>
      <c r="Q579" s="20"/>
      <c r="R579" s="20"/>
      <c r="S579" s="90" t="s">
        <v>38</v>
      </c>
      <c r="T579" s="90" t="str">
        <f t="shared" si="52"/>
        <v>No</v>
      </c>
      <c r="U579" s="90" t="str">
        <f t="shared" si="53"/>
        <v>No</v>
      </c>
      <c r="V579" s="90" t="str">
        <f t="shared" si="54"/>
        <v>No</v>
      </c>
    </row>
    <row r="580" spans="1:22" ht="30">
      <c r="A580" s="20" t="s">
        <v>1700</v>
      </c>
      <c r="B580" s="20" t="s">
        <v>794</v>
      </c>
      <c r="C580" s="20" t="s">
        <v>830</v>
      </c>
      <c r="D580" s="19" t="s">
        <v>1701</v>
      </c>
      <c r="E580" s="19" t="s">
        <v>1264</v>
      </c>
      <c r="F580" s="20" t="s">
        <v>469</v>
      </c>
      <c r="G580" s="20" t="s">
        <v>13</v>
      </c>
      <c r="H580" s="111" t="s">
        <v>987</v>
      </c>
      <c r="I580" s="20" t="s">
        <v>469</v>
      </c>
      <c r="J580" s="20" t="s">
        <v>1700</v>
      </c>
      <c r="K580" s="20"/>
      <c r="L580" s="19" t="s">
        <v>1701</v>
      </c>
      <c r="M580" s="20"/>
      <c r="N580" s="20"/>
      <c r="O580" s="20"/>
      <c r="P580" s="19"/>
      <c r="Q580" s="20"/>
      <c r="R580" s="20" t="s">
        <v>1264</v>
      </c>
      <c r="S580" s="90" t="s">
        <v>38</v>
      </c>
      <c r="T580" s="90" t="str">
        <f t="shared" si="52"/>
        <v>No</v>
      </c>
      <c r="U580" s="90" t="str">
        <f t="shared" si="53"/>
        <v>No</v>
      </c>
      <c r="V580" s="90" t="str">
        <f t="shared" si="54"/>
        <v>No</v>
      </c>
    </row>
    <row r="581" spans="1:22" ht="30">
      <c r="A581" s="20" t="s">
        <v>835</v>
      </c>
      <c r="B581" s="20" t="s">
        <v>794</v>
      </c>
      <c r="C581" s="20" t="s">
        <v>830</v>
      </c>
      <c r="D581" s="19" t="s">
        <v>837</v>
      </c>
      <c r="E581" s="19"/>
      <c r="F581" s="20" t="s">
        <v>395</v>
      </c>
      <c r="G581" s="20" t="s">
        <v>13</v>
      </c>
      <c r="H581" s="83" t="s">
        <v>987</v>
      </c>
      <c r="I581" s="20" t="s">
        <v>395</v>
      </c>
      <c r="J581" s="20" t="s">
        <v>835</v>
      </c>
      <c r="K581" s="20"/>
      <c r="L581" s="19" t="s">
        <v>837</v>
      </c>
      <c r="M581" s="20"/>
      <c r="N581" s="20">
        <v>0</v>
      </c>
      <c r="O581" s="20"/>
      <c r="P581" s="19"/>
      <c r="Q581" s="20"/>
      <c r="R581" s="20"/>
      <c r="S581" s="90" t="s">
        <v>38</v>
      </c>
      <c r="T581" s="90" t="str">
        <f t="shared" si="52"/>
        <v>No</v>
      </c>
      <c r="U581" s="90" t="str">
        <f t="shared" si="53"/>
        <v>No</v>
      </c>
      <c r="V581" s="90" t="str">
        <f t="shared" si="54"/>
        <v>No</v>
      </c>
    </row>
    <row r="582" spans="1:22" ht="30">
      <c r="A582" s="20" t="s">
        <v>1702</v>
      </c>
      <c r="B582" s="20" t="s">
        <v>794</v>
      </c>
      <c r="C582" s="20" t="s">
        <v>830</v>
      </c>
      <c r="D582" s="19" t="s">
        <v>1703</v>
      </c>
      <c r="E582" s="19" t="s">
        <v>1290</v>
      </c>
      <c r="F582" s="20" t="s">
        <v>469</v>
      </c>
      <c r="G582" s="20" t="s">
        <v>13</v>
      </c>
      <c r="H582" s="83" t="s">
        <v>987</v>
      </c>
      <c r="I582" s="20" t="s">
        <v>469</v>
      </c>
      <c r="J582" s="20" t="s">
        <v>1702</v>
      </c>
      <c r="K582" s="20"/>
      <c r="L582" s="19" t="s">
        <v>1703</v>
      </c>
      <c r="M582" s="20"/>
      <c r="N582" s="20"/>
      <c r="O582" s="20"/>
      <c r="P582" s="19"/>
      <c r="Q582" s="20"/>
      <c r="R582" s="20" t="s">
        <v>1290</v>
      </c>
      <c r="S582" s="90" t="s">
        <v>38</v>
      </c>
      <c r="T582" s="90" t="str">
        <f t="shared" si="52"/>
        <v>No</v>
      </c>
      <c r="U582" s="90" t="str">
        <f t="shared" si="53"/>
        <v>No</v>
      </c>
      <c r="V582" s="90" t="str">
        <f t="shared" si="54"/>
        <v>No</v>
      </c>
    </row>
    <row r="583" spans="1:22" ht="15.75">
      <c r="A583" s="20" t="s">
        <v>1004</v>
      </c>
      <c r="B583" s="20" t="s">
        <v>794</v>
      </c>
      <c r="C583" s="20" t="s">
        <v>1002</v>
      </c>
      <c r="D583" s="19" t="s">
        <v>1003</v>
      </c>
      <c r="E583" s="19"/>
      <c r="F583" s="20" t="s">
        <v>418</v>
      </c>
      <c r="G583" s="20" t="s">
        <v>38</v>
      </c>
      <c r="H583" s="83" t="s">
        <v>987</v>
      </c>
      <c r="I583" s="20" t="s">
        <v>851</v>
      </c>
      <c r="J583" s="20" t="s">
        <v>1004</v>
      </c>
      <c r="K583" s="20"/>
      <c r="L583" s="19" t="s">
        <v>1005</v>
      </c>
      <c r="M583" s="20"/>
      <c r="N583" s="20">
        <v>1</v>
      </c>
      <c r="O583" s="20"/>
      <c r="P583" s="19"/>
      <c r="Q583" s="20"/>
      <c r="R583" s="20" t="s">
        <v>1704</v>
      </c>
      <c r="S583" s="90" t="s">
        <v>38</v>
      </c>
      <c r="T583" s="90" t="str">
        <f t="shared" si="52"/>
        <v>Yes</v>
      </c>
      <c r="U583" s="90" t="str">
        <f t="shared" si="53"/>
        <v>Yes</v>
      </c>
      <c r="V583" s="90" t="str">
        <f t="shared" si="54"/>
        <v>Yes</v>
      </c>
    </row>
    <row r="584" spans="1:22" s="27" customFormat="1">
      <c r="A584" s="112" t="s">
        <v>1705</v>
      </c>
      <c r="B584" s="113"/>
      <c r="C584" s="113"/>
      <c r="D584" s="113"/>
      <c r="E584" s="113"/>
      <c r="F584" s="114"/>
      <c r="G584" s="80"/>
      <c r="H584" s="80"/>
      <c r="I584" s="80"/>
      <c r="J584" s="80"/>
      <c r="K584" s="80"/>
      <c r="L584" s="81"/>
      <c r="M584" s="80"/>
      <c r="N584" s="80"/>
      <c r="O584" s="80"/>
      <c r="P584" s="81"/>
      <c r="Q584" s="80"/>
      <c r="R584" s="80"/>
      <c r="S584" s="80"/>
      <c r="T584" s="80"/>
      <c r="U584" s="80"/>
      <c r="V584" s="80"/>
    </row>
    <row r="585" spans="1:22" s="23" customFormat="1" ht="63">
      <c r="A585" s="5" t="s">
        <v>931</v>
      </c>
      <c r="B585" s="4" t="s">
        <v>375</v>
      </c>
      <c r="C585" s="4" t="s">
        <v>932</v>
      </c>
      <c r="D585" s="5" t="s">
        <v>933</v>
      </c>
      <c r="E585" s="5" t="s">
        <v>378</v>
      </c>
      <c r="F585" s="5" t="s">
        <v>418</v>
      </c>
      <c r="G585" s="4" t="s">
        <v>38</v>
      </c>
      <c r="H585" s="4"/>
      <c r="I585" s="29" t="s">
        <v>484</v>
      </c>
      <c r="J585" s="29" t="s">
        <v>931</v>
      </c>
      <c r="K585" s="29" t="e">
        <v>#N/A</v>
      </c>
      <c r="L585" s="45" t="s">
        <v>66</v>
      </c>
      <c r="M585" s="29">
        <v>0</v>
      </c>
      <c r="N585" s="29">
        <v>1</v>
      </c>
      <c r="O585" s="29" t="e">
        <v>#N/A</v>
      </c>
      <c r="P585" s="45" t="e">
        <v>#N/A</v>
      </c>
      <c r="Q585" s="45" t="e">
        <v>#N/A</v>
      </c>
      <c r="R585" s="45" t="s">
        <v>378</v>
      </c>
      <c r="S585" s="29" t="s">
        <v>38</v>
      </c>
      <c r="T585" s="29" t="s">
        <v>38</v>
      </c>
      <c r="U585" s="29" t="s">
        <v>38</v>
      </c>
      <c r="V585" s="29" t="str">
        <f>IF(I585=F585, "No", "Yes")</f>
        <v>Yes</v>
      </c>
    </row>
    <row r="586" spans="1:22" s="23" customFormat="1" ht="94.5">
      <c r="A586" s="5" t="s">
        <v>934</v>
      </c>
      <c r="B586" s="4" t="s">
        <v>375</v>
      </c>
      <c r="C586" s="4" t="s">
        <v>932</v>
      </c>
      <c r="D586" s="5" t="s">
        <v>67</v>
      </c>
      <c r="E586" s="5" t="s">
        <v>935</v>
      </c>
      <c r="F586" s="5" t="s">
        <v>418</v>
      </c>
      <c r="G586" s="4" t="s">
        <v>38</v>
      </c>
      <c r="H586" s="4"/>
      <c r="I586" s="29" t="s">
        <v>484</v>
      </c>
      <c r="J586" s="29" t="s">
        <v>934</v>
      </c>
      <c r="K586" s="29" t="e">
        <v>#N/A</v>
      </c>
      <c r="L586" s="45" t="s">
        <v>67</v>
      </c>
      <c r="M586" s="29">
        <v>0</v>
      </c>
      <c r="N586" s="29">
        <v>1</v>
      </c>
      <c r="O586" s="29" t="e">
        <v>#N/A</v>
      </c>
      <c r="P586" s="45" t="e">
        <v>#N/A</v>
      </c>
      <c r="Q586" s="45" t="e">
        <v>#N/A</v>
      </c>
      <c r="R586" s="45" t="s">
        <v>935</v>
      </c>
      <c r="S586" s="29" t="s">
        <v>38</v>
      </c>
      <c r="T586" s="29" t="s">
        <v>38</v>
      </c>
      <c r="U586" s="29" t="s">
        <v>38</v>
      </c>
      <c r="V586" s="29" t="str">
        <f>IF(I586=F586, "No", "Yes")</f>
        <v>Yes</v>
      </c>
    </row>
    <row r="587" spans="1:22" ht="30">
      <c r="A587" s="20" t="s">
        <v>1102</v>
      </c>
      <c r="B587" s="20" t="s">
        <v>375</v>
      </c>
      <c r="C587" s="20" t="s">
        <v>1103</v>
      </c>
      <c r="D587" s="19" t="s">
        <v>1104</v>
      </c>
      <c r="E587" s="19" t="s">
        <v>385</v>
      </c>
      <c r="F587" s="20" t="s">
        <v>418</v>
      </c>
      <c r="G587" s="20"/>
      <c r="H587" s="20"/>
      <c r="I587" s="20" t="s">
        <v>484</v>
      </c>
      <c r="J587" s="20" t="s">
        <v>1102</v>
      </c>
      <c r="K587" s="20" t="e">
        <v>#N/A</v>
      </c>
      <c r="L587" s="19" t="s">
        <v>1104</v>
      </c>
      <c r="M587" s="20">
        <v>0</v>
      </c>
      <c r="N587" s="20">
        <v>1</v>
      </c>
      <c r="O587" s="20" t="e">
        <v>#N/A</v>
      </c>
      <c r="P587" s="19" t="e">
        <v>#N/A</v>
      </c>
      <c r="Q587" s="20" t="e">
        <v>#N/A</v>
      </c>
      <c r="R587" s="20" t="e">
        <v>#N/A</v>
      </c>
      <c r="S587" s="29" t="s">
        <v>38</v>
      </c>
      <c r="T587" s="90" t="str">
        <f t="shared" ref="T587:T624" si="55">IF(L587=D587,"No","Yes")</f>
        <v>No</v>
      </c>
      <c r="U587" s="90" t="s">
        <v>38</v>
      </c>
      <c r="V587" s="90" t="str">
        <f t="shared" ref="V587:V624" si="56">IF(I587=F587,"No","Yes")</f>
        <v>Yes</v>
      </c>
    </row>
    <row r="588" spans="1:22" ht="45">
      <c r="A588" s="20" t="s">
        <v>1105</v>
      </c>
      <c r="B588" s="20" t="s">
        <v>375</v>
      </c>
      <c r="C588" s="20" t="s">
        <v>467</v>
      </c>
      <c r="D588" s="19" t="s">
        <v>1106</v>
      </c>
      <c r="E588" s="19" t="s">
        <v>385</v>
      </c>
      <c r="F588" s="20" t="s">
        <v>484</v>
      </c>
      <c r="G588" s="20"/>
      <c r="H588" s="20"/>
      <c r="I588" s="20" t="s">
        <v>395</v>
      </c>
      <c r="J588" s="20" t="s">
        <v>1105</v>
      </c>
      <c r="K588" s="20" t="e">
        <v>#N/A</v>
      </c>
      <c r="L588" s="19" t="s">
        <v>1106</v>
      </c>
      <c r="M588" s="20">
        <v>0</v>
      </c>
      <c r="N588" s="20">
        <v>1</v>
      </c>
      <c r="O588" s="20" t="e">
        <v>#N/A</v>
      </c>
      <c r="P588" s="19" t="e">
        <v>#N/A</v>
      </c>
      <c r="Q588" s="20" t="s">
        <v>1107</v>
      </c>
      <c r="R588" s="20" t="e">
        <v>#N/A</v>
      </c>
      <c r="S588" s="29" t="s">
        <v>38</v>
      </c>
      <c r="T588" s="90" t="str">
        <f t="shared" si="55"/>
        <v>No</v>
      </c>
      <c r="U588" s="90" t="s">
        <v>38</v>
      </c>
      <c r="V588" s="90" t="str">
        <f t="shared" si="56"/>
        <v>Yes</v>
      </c>
    </row>
    <row r="589" spans="1:22" s="101" customFormat="1" ht="60">
      <c r="A589" s="20" t="s">
        <v>1108</v>
      </c>
      <c r="B589" s="20" t="s">
        <v>375</v>
      </c>
      <c r="C589" s="20" t="s">
        <v>467</v>
      </c>
      <c r="D589" s="19" t="s">
        <v>1109</v>
      </c>
      <c r="E589" s="19" t="s">
        <v>1110</v>
      </c>
      <c r="F589" s="20" t="s">
        <v>379</v>
      </c>
      <c r="G589" s="20"/>
      <c r="H589" s="20"/>
      <c r="I589" s="20" t="s">
        <v>379</v>
      </c>
      <c r="J589" s="20" t="s">
        <v>1108</v>
      </c>
      <c r="K589" s="20" t="e">
        <v>#N/A</v>
      </c>
      <c r="L589" s="19" t="s">
        <v>1109</v>
      </c>
      <c r="M589" s="20">
        <v>0</v>
      </c>
      <c r="N589" s="20">
        <v>1</v>
      </c>
      <c r="O589" s="20" t="e">
        <v>#N/A</v>
      </c>
      <c r="P589" s="19" t="e">
        <v>#N/A</v>
      </c>
      <c r="Q589" s="20" t="e">
        <v>#N/A</v>
      </c>
      <c r="R589" s="20" t="s">
        <v>1110</v>
      </c>
      <c r="S589" s="29" t="s">
        <v>38</v>
      </c>
      <c r="T589" s="90" t="str">
        <f t="shared" si="55"/>
        <v>No</v>
      </c>
      <c r="U589" s="90" t="str">
        <f t="shared" ref="U589:U590" si="57">IF(R589=E589,"No","Yes")</f>
        <v>No</v>
      </c>
      <c r="V589" s="90" t="str">
        <f t="shared" si="56"/>
        <v>No</v>
      </c>
    </row>
    <row r="590" spans="1:22" s="101" customFormat="1" ht="30">
      <c r="A590" s="20" t="s">
        <v>1111</v>
      </c>
      <c r="B590" s="20" t="s">
        <v>375</v>
      </c>
      <c r="C590" s="20" t="s">
        <v>467</v>
      </c>
      <c r="D590" s="19" t="s">
        <v>1112</v>
      </c>
      <c r="E590" s="19" t="s">
        <v>1113</v>
      </c>
      <c r="F590" s="20" t="s">
        <v>379</v>
      </c>
      <c r="G590" s="20"/>
      <c r="H590" s="20"/>
      <c r="I590" s="20" t="s">
        <v>379</v>
      </c>
      <c r="J590" s="20" t="s">
        <v>1111</v>
      </c>
      <c r="K590" s="20" t="e">
        <v>#N/A</v>
      </c>
      <c r="L590" s="19" t="s">
        <v>1112</v>
      </c>
      <c r="M590" s="20">
        <v>0</v>
      </c>
      <c r="N590" s="20">
        <v>1</v>
      </c>
      <c r="O590" s="20" t="e">
        <v>#N/A</v>
      </c>
      <c r="P590" s="19" t="e">
        <v>#N/A</v>
      </c>
      <c r="Q590" s="20" t="e">
        <v>#N/A</v>
      </c>
      <c r="R590" s="20" t="s">
        <v>1113</v>
      </c>
      <c r="S590" s="29" t="s">
        <v>38</v>
      </c>
      <c r="T590" s="90" t="str">
        <f t="shared" si="55"/>
        <v>No</v>
      </c>
      <c r="U590" s="90" t="str">
        <f t="shared" si="57"/>
        <v>No</v>
      </c>
      <c r="V590" s="90" t="str">
        <f t="shared" si="56"/>
        <v>No</v>
      </c>
    </row>
    <row r="591" spans="1:22" s="101" customFormat="1" ht="225">
      <c r="A591" s="86" t="s">
        <v>1114</v>
      </c>
      <c r="B591" s="20" t="s">
        <v>375</v>
      </c>
      <c r="C591" s="20" t="s">
        <v>467</v>
      </c>
      <c r="D591" s="19" t="s">
        <v>1115</v>
      </c>
      <c r="E591" s="19" t="s">
        <v>385</v>
      </c>
      <c r="F591" s="20" t="s">
        <v>395</v>
      </c>
      <c r="G591" s="20"/>
      <c r="H591" s="20"/>
      <c r="I591" s="20" t="s">
        <v>484</v>
      </c>
      <c r="J591" s="20" t="s">
        <v>1114</v>
      </c>
      <c r="K591" s="20" t="e">
        <v>#N/A</v>
      </c>
      <c r="L591" s="19" t="s">
        <v>1115</v>
      </c>
      <c r="M591" s="20">
        <v>0</v>
      </c>
      <c r="N591" s="20">
        <v>1</v>
      </c>
      <c r="O591" s="20" t="e">
        <v>#N/A</v>
      </c>
      <c r="P591" s="19" t="e">
        <v>#N/A</v>
      </c>
      <c r="Q591" s="20" t="e">
        <v>#N/A</v>
      </c>
      <c r="R591" s="20" t="e">
        <v>#N/A</v>
      </c>
      <c r="S591" s="29" t="s">
        <v>38</v>
      </c>
      <c r="T591" s="90" t="str">
        <f t="shared" si="55"/>
        <v>No</v>
      </c>
      <c r="U591" s="90" t="s">
        <v>38</v>
      </c>
      <c r="V591" s="90" t="str">
        <f t="shared" si="56"/>
        <v>Yes</v>
      </c>
    </row>
    <row r="592" spans="1:22" ht="75">
      <c r="A592" s="20" t="s">
        <v>1116</v>
      </c>
      <c r="B592" s="20" t="s">
        <v>375</v>
      </c>
      <c r="C592" s="20" t="s">
        <v>467</v>
      </c>
      <c r="D592" s="19" t="s">
        <v>1117</v>
      </c>
      <c r="E592" s="19" t="s">
        <v>1118</v>
      </c>
      <c r="F592" s="20" t="s">
        <v>418</v>
      </c>
      <c r="G592" s="20"/>
      <c r="H592" s="20"/>
      <c r="I592" s="20" t="s">
        <v>484</v>
      </c>
      <c r="J592" s="20" t="s">
        <v>1116</v>
      </c>
      <c r="K592" s="20" t="e">
        <v>#N/A</v>
      </c>
      <c r="L592" s="19" t="s">
        <v>1117</v>
      </c>
      <c r="M592" s="20">
        <v>0</v>
      </c>
      <c r="N592" s="20">
        <v>1</v>
      </c>
      <c r="O592" s="20" t="e">
        <v>#N/A</v>
      </c>
      <c r="P592" s="19" t="e">
        <v>#N/A</v>
      </c>
      <c r="Q592" s="20" t="e">
        <v>#N/A</v>
      </c>
      <c r="R592" s="20" t="e">
        <v>#N/A</v>
      </c>
      <c r="S592" s="29" t="s">
        <v>38</v>
      </c>
      <c r="T592" s="90" t="str">
        <f t="shared" si="55"/>
        <v>No</v>
      </c>
      <c r="U592" s="90" t="s">
        <v>38</v>
      </c>
      <c r="V592" s="90" t="str">
        <f t="shared" si="56"/>
        <v>Yes</v>
      </c>
    </row>
    <row r="593" spans="1:22" ht="45">
      <c r="A593" s="20" t="s">
        <v>1119</v>
      </c>
      <c r="B593" s="20" t="s">
        <v>375</v>
      </c>
      <c r="C593" s="20" t="s">
        <v>467</v>
      </c>
      <c r="D593" s="19" t="s">
        <v>1120</v>
      </c>
      <c r="E593" s="19" t="s">
        <v>1121</v>
      </c>
      <c r="F593" s="20" t="s">
        <v>387</v>
      </c>
      <c r="G593" s="20"/>
      <c r="H593" s="20"/>
      <c r="I593" s="20" t="s">
        <v>387</v>
      </c>
      <c r="J593" s="20" t="s">
        <v>1119</v>
      </c>
      <c r="K593" s="20" t="b">
        <v>0</v>
      </c>
      <c r="L593" s="19" t="s">
        <v>1120</v>
      </c>
      <c r="M593" s="20">
        <v>0</v>
      </c>
      <c r="N593" s="20">
        <v>1</v>
      </c>
      <c r="O593" s="20" t="e">
        <v>#N/A</v>
      </c>
      <c r="P593" s="19" t="e">
        <v>#N/A</v>
      </c>
      <c r="Q593" s="20" t="e">
        <v>#N/A</v>
      </c>
      <c r="R593" s="20" t="s">
        <v>1121</v>
      </c>
      <c r="S593" s="29" t="s">
        <v>38</v>
      </c>
      <c r="T593" s="90" t="str">
        <f t="shared" si="55"/>
        <v>No</v>
      </c>
      <c r="U593" s="90" t="str">
        <f t="shared" ref="U593:U595" si="58">IF(R593=E593,"No","Yes")</f>
        <v>No</v>
      </c>
      <c r="V593" s="90" t="str">
        <f t="shared" si="56"/>
        <v>No</v>
      </c>
    </row>
    <row r="594" spans="1:22" ht="30">
      <c r="A594" s="20" t="s">
        <v>1122</v>
      </c>
      <c r="B594" s="20" t="s">
        <v>375</v>
      </c>
      <c r="C594" s="20" t="s">
        <v>467</v>
      </c>
      <c r="D594" s="19" t="s">
        <v>1123</v>
      </c>
      <c r="E594" s="19" t="s">
        <v>1124</v>
      </c>
      <c r="F594" s="20" t="s">
        <v>379</v>
      </c>
      <c r="G594" s="20"/>
      <c r="H594" s="20"/>
      <c r="I594" s="20" t="s">
        <v>379</v>
      </c>
      <c r="J594" s="20" t="s">
        <v>1122</v>
      </c>
      <c r="K594" s="20" t="e">
        <v>#N/A</v>
      </c>
      <c r="L594" s="19" t="s">
        <v>1125</v>
      </c>
      <c r="M594" s="20">
        <v>0</v>
      </c>
      <c r="N594" s="20">
        <v>1</v>
      </c>
      <c r="O594" s="20" t="e">
        <v>#N/A</v>
      </c>
      <c r="P594" s="19" t="e">
        <v>#N/A</v>
      </c>
      <c r="Q594" s="20" t="e">
        <v>#N/A</v>
      </c>
      <c r="R594" s="20" t="s">
        <v>1124</v>
      </c>
      <c r="S594" s="29" t="s">
        <v>38</v>
      </c>
      <c r="T594" s="90" t="str">
        <f t="shared" si="55"/>
        <v>No</v>
      </c>
      <c r="U594" s="90" t="str">
        <f t="shared" si="58"/>
        <v>No</v>
      </c>
      <c r="V594" s="90" t="str">
        <f t="shared" si="56"/>
        <v>No</v>
      </c>
    </row>
    <row r="595" spans="1:22" ht="30">
      <c r="A595" s="20" t="s">
        <v>1126</v>
      </c>
      <c r="B595" s="20" t="s">
        <v>375</v>
      </c>
      <c r="C595" s="20" t="s">
        <v>467</v>
      </c>
      <c r="D595" s="19" t="s">
        <v>1127</v>
      </c>
      <c r="E595" s="19" t="s">
        <v>378</v>
      </c>
      <c r="F595" s="20" t="s">
        <v>418</v>
      </c>
      <c r="G595" s="20"/>
      <c r="H595" s="20"/>
      <c r="I595" s="20" t="s">
        <v>484</v>
      </c>
      <c r="J595" s="20" t="s">
        <v>1126</v>
      </c>
      <c r="K595" s="20" t="e">
        <v>#N/A</v>
      </c>
      <c r="L595" s="19" t="s">
        <v>1127</v>
      </c>
      <c r="M595" s="20">
        <v>0</v>
      </c>
      <c r="N595" s="20">
        <v>1</v>
      </c>
      <c r="O595" s="20" t="e">
        <v>#N/A</v>
      </c>
      <c r="P595" s="19" t="e">
        <v>#N/A</v>
      </c>
      <c r="Q595" s="20" t="e">
        <v>#N/A</v>
      </c>
      <c r="R595" s="20" t="s">
        <v>378</v>
      </c>
      <c r="S595" s="29" t="s">
        <v>38</v>
      </c>
      <c r="T595" s="90" t="str">
        <f t="shared" si="55"/>
        <v>No</v>
      </c>
      <c r="U595" s="90" t="str">
        <f t="shared" si="58"/>
        <v>No</v>
      </c>
      <c r="V595" s="90" t="str">
        <f t="shared" si="56"/>
        <v>Yes</v>
      </c>
    </row>
    <row r="596" spans="1:22" ht="45">
      <c r="A596" s="20" t="s">
        <v>1128</v>
      </c>
      <c r="B596" s="20" t="s">
        <v>375</v>
      </c>
      <c r="C596" s="20" t="s">
        <v>467</v>
      </c>
      <c r="D596" s="19" t="s">
        <v>1129</v>
      </c>
      <c r="E596" s="19" t="s">
        <v>1130</v>
      </c>
      <c r="F596" s="20" t="s">
        <v>484</v>
      </c>
      <c r="G596" s="20"/>
      <c r="H596" s="20"/>
      <c r="I596" s="20" t="s">
        <v>484</v>
      </c>
      <c r="J596" s="20" t="s">
        <v>1128</v>
      </c>
      <c r="K596" s="20" t="e">
        <v>#N/A</v>
      </c>
      <c r="L596" s="19" t="s">
        <v>1129</v>
      </c>
      <c r="M596" s="20">
        <v>0</v>
      </c>
      <c r="N596" s="20">
        <v>1</v>
      </c>
      <c r="O596" s="20" t="e">
        <v>#N/A</v>
      </c>
      <c r="P596" s="19" t="e">
        <v>#N/A</v>
      </c>
      <c r="Q596" s="20" t="e">
        <v>#N/A</v>
      </c>
      <c r="R596" s="20" t="e">
        <v>#N/A</v>
      </c>
      <c r="S596" s="29" t="s">
        <v>38</v>
      </c>
      <c r="T596" s="90" t="str">
        <f t="shared" si="55"/>
        <v>No</v>
      </c>
      <c r="U596" s="90" t="s">
        <v>38</v>
      </c>
      <c r="V596" s="90" t="str">
        <f t="shared" si="56"/>
        <v>No</v>
      </c>
    </row>
    <row r="597" spans="1:22" ht="60">
      <c r="A597" s="20" t="s">
        <v>1131</v>
      </c>
      <c r="B597" s="20" t="s">
        <v>375</v>
      </c>
      <c r="C597" s="20" t="s">
        <v>467</v>
      </c>
      <c r="D597" s="19" t="s">
        <v>1132</v>
      </c>
      <c r="E597" s="19" t="s">
        <v>378</v>
      </c>
      <c r="F597" s="20" t="s">
        <v>418</v>
      </c>
      <c r="G597" s="20"/>
      <c r="H597" s="20"/>
      <c r="I597" s="20" t="s">
        <v>484</v>
      </c>
      <c r="J597" s="20" t="s">
        <v>1131</v>
      </c>
      <c r="K597" s="20" t="e">
        <v>#N/A</v>
      </c>
      <c r="L597" s="19" t="s">
        <v>1132</v>
      </c>
      <c r="M597" s="20">
        <v>0</v>
      </c>
      <c r="N597" s="20">
        <v>1</v>
      </c>
      <c r="O597" s="20" t="e">
        <v>#N/A</v>
      </c>
      <c r="P597" s="19" t="e">
        <v>#N/A</v>
      </c>
      <c r="Q597" s="20" t="e">
        <v>#N/A</v>
      </c>
      <c r="R597" s="20" t="s">
        <v>378</v>
      </c>
      <c r="S597" s="29" t="s">
        <v>38</v>
      </c>
      <c r="T597" s="90" t="str">
        <f t="shared" si="55"/>
        <v>No</v>
      </c>
      <c r="U597" s="90" t="str">
        <f t="shared" ref="U597:U598" si="59">IF(R597=E597,"No","Yes")</f>
        <v>No</v>
      </c>
      <c r="V597" s="90" t="str">
        <f t="shared" si="56"/>
        <v>Yes</v>
      </c>
    </row>
    <row r="598" spans="1:22" ht="30">
      <c r="A598" s="20" t="s">
        <v>1133</v>
      </c>
      <c r="B598" s="20" t="s">
        <v>375</v>
      </c>
      <c r="C598" s="20" t="s">
        <v>467</v>
      </c>
      <c r="D598" s="19" t="s">
        <v>1134</v>
      </c>
      <c r="E598" s="19" t="s">
        <v>1135</v>
      </c>
      <c r="F598" s="20" t="s">
        <v>469</v>
      </c>
      <c r="G598" s="20"/>
      <c r="H598" s="20"/>
      <c r="I598" s="20" t="s">
        <v>469</v>
      </c>
      <c r="J598" s="20" t="s">
        <v>1133</v>
      </c>
      <c r="K598" s="20" t="e">
        <v>#N/A</v>
      </c>
      <c r="L598" s="19" t="s">
        <v>1134</v>
      </c>
      <c r="M598" s="20">
        <v>0</v>
      </c>
      <c r="N598" s="20">
        <v>1</v>
      </c>
      <c r="O598" s="20" t="e">
        <v>#N/A</v>
      </c>
      <c r="P598" s="19" t="s">
        <v>1136</v>
      </c>
      <c r="Q598" s="20" t="s">
        <v>1136</v>
      </c>
      <c r="R598" s="20" t="s">
        <v>1135</v>
      </c>
      <c r="S598" s="29" t="s">
        <v>38</v>
      </c>
      <c r="T598" s="90" t="str">
        <f t="shared" si="55"/>
        <v>No</v>
      </c>
      <c r="U598" s="90" t="str">
        <f t="shared" si="59"/>
        <v>No</v>
      </c>
      <c r="V598" s="90" t="str">
        <f t="shared" si="56"/>
        <v>No</v>
      </c>
    </row>
    <row r="599" spans="1:22" ht="45">
      <c r="A599" s="20" t="s">
        <v>1137</v>
      </c>
      <c r="B599" s="20" t="s">
        <v>375</v>
      </c>
      <c r="C599" s="20" t="s">
        <v>467</v>
      </c>
      <c r="D599" s="19" t="s">
        <v>1138</v>
      </c>
      <c r="E599" s="19" t="s">
        <v>385</v>
      </c>
      <c r="F599" s="20" t="s">
        <v>469</v>
      </c>
      <c r="G599" s="20"/>
      <c r="H599" s="20"/>
      <c r="I599" s="20" t="s">
        <v>469</v>
      </c>
      <c r="J599" s="20" t="s">
        <v>1137</v>
      </c>
      <c r="K599" s="20" t="e">
        <v>#N/A</v>
      </c>
      <c r="L599" s="19" t="s">
        <v>1138</v>
      </c>
      <c r="M599" s="20">
        <v>0</v>
      </c>
      <c r="N599" s="20">
        <v>1</v>
      </c>
      <c r="O599" s="20" t="e">
        <v>#N/A</v>
      </c>
      <c r="P599" s="19" t="s">
        <v>1139</v>
      </c>
      <c r="Q599" s="20" t="s">
        <v>1139</v>
      </c>
      <c r="R599" s="20" t="e">
        <v>#N/A</v>
      </c>
      <c r="S599" s="29" t="s">
        <v>38</v>
      </c>
      <c r="T599" s="90" t="str">
        <f t="shared" si="55"/>
        <v>No</v>
      </c>
      <c r="U599" s="90" t="s">
        <v>38</v>
      </c>
      <c r="V599" s="90" t="str">
        <f t="shared" si="56"/>
        <v>No</v>
      </c>
    </row>
    <row r="600" spans="1:22" ht="75">
      <c r="A600" s="20" t="s">
        <v>1140</v>
      </c>
      <c r="B600" s="20" t="s">
        <v>375</v>
      </c>
      <c r="C600" s="20" t="s">
        <v>1141</v>
      </c>
      <c r="D600" s="19" t="s">
        <v>1142</v>
      </c>
      <c r="E600" s="19" t="s">
        <v>385</v>
      </c>
      <c r="F600" s="20" t="s">
        <v>418</v>
      </c>
      <c r="G600" s="20"/>
      <c r="H600" s="20"/>
      <c r="I600" s="20" t="s">
        <v>484</v>
      </c>
      <c r="J600" s="20" t="s">
        <v>1140</v>
      </c>
      <c r="K600" s="20" t="e">
        <v>#N/A</v>
      </c>
      <c r="L600" s="19" t="s">
        <v>1142</v>
      </c>
      <c r="M600" s="20">
        <v>0</v>
      </c>
      <c r="N600" s="20">
        <v>1</v>
      </c>
      <c r="O600" s="20" t="e">
        <v>#N/A</v>
      </c>
      <c r="P600" s="19" t="s">
        <v>1143</v>
      </c>
      <c r="Q600" s="20" t="s">
        <v>1143</v>
      </c>
      <c r="R600" s="20" t="e">
        <v>#N/A</v>
      </c>
      <c r="S600" s="29" t="s">
        <v>38</v>
      </c>
      <c r="T600" s="90" t="str">
        <f t="shared" si="55"/>
        <v>No</v>
      </c>
      <c r="U600" s="90" t="s">
        <v>38</v>
      </c>
      <c r="V600" s="90" t="str">
        <f t="shared" si="56"/>
        <v>Yes</v>
      </c>
    </row>
    <row r="601" spans="1:22" ht="15.75">
      <c r="A601" s="20" t="s">
        <v>1144</v>
      </c>
      <c r="B601" s="20" t="s">
        <v>375</v>
      </c>
      <c r="C601" s="20" t="s">
        <v>1141</v>
      </c>
      <c r="D601" s="19" t="s">
        <v>1145</v>
      </c>
      <c r="E601" s="19" t="s">
        <v>1146</v>
      </c>
      <c r="F601" s="20" t="s">
        <v>387</v>
      </c>
      <c r="G601" s="20"/>
      <c r="H601" s="20"/>
      <c r="I601" s="20" t="s">
        <v>387</v>
      </c>
      <c r="J601" s="20" t="s">
        <v>1144</v>
      </c>
      <c r="K601" s="20" t="b">
        <v>0</v>
      </c>
      <c r="L601" s="19" t="s">
        <v>1147</v>
      </c>
      <c r="M601" s="20">
        <v>0</v>
      </c>
      <c r="N601" s="20">
        <v>1</v>
      </c>
      <c r="O601" s="20" t="e">
        <v>#N/A</v>
      </c>
      <c r="P601" s="19" t="e">
        <v>#N/A</v>
      </c>
      <c r="Q601" s="20" t="e">
        <v>#N/A</v>
      </c>
      <c r="R601" s="20" t="s">
        <v>1146</v>
      </c>
      <c r="S601" s="29" t="s">
        <v>38</v>
      </c>
      <c r="T601" s="90" t="str">
        <f t="shared" si="55"/>
        <v>No</v>
      </c>
      <c r="U601" s="90" t="str">
        <f t="shared" ref="U601:U604" si="60">IF(R601=E601,"No","Yes")</f>
        <v>No</v>
      </c>
      <c r="V601" s="90" t="str">
        <f t="shared" si="56"/>
        <v>No</v>
      </c>
    </row>
    <row r="602" spans="1:22" ht="30">
      <c r="A602" s="20" t="s">
        <v>1148</v>
      </c>
      <c r="B602" s="20" t="s">
        <v>375</v>
      </c>
      <c r="C602" s="20" t="s">
        <v>1141</v>
      </c>
      <c r="D602" s="19" t="s">
        <v>1149</v>
      </c>
      <c r="E602" s="19" t="s">
        <v>1150</v>
      </c>
      <c r="F602" s="20" t="s">
        <v>379</v>
      </c>
      <c r="G602" s="20"/>
      <c r="H602" s="20"/>
      <c r="I602" s="20" t="s">
        <v>379</v>
      </c>
      <c r="J602" s="20" t="s">
        <v>1148</v>
      </c>
      <c r="K602" s="20" t="e">
        <v>#N/A</v>
      </c>
      <c r="L602" s="19" t="s">
        <v>1151</v>
      </c>
      <c r="M602" s="20">
        <v>0</v>
      </c>
      <c r="N602" s="20">
        <v>1</v>
      </c>
      <c r="O602" s="20" t="e">
        <v>#N/A</v>
      </c>
      <c r="P602" s="19" t="e">
        <v>#N/A</v>
      </c>
      <c r="Q602" s="20" t="e">
        <v>#N/A</v>
      </c>
      <c r="R602" s="20" t="s">
        <v>1150</v>
      </c>
      <c r="S602" s="29" t="s">
        <v>38</v>
      </c>
      <c r="T602" s="90" t="str">
        <f t="shared" si="55"/>
        <v>No</v>
      </c>
      <c r="U602" s="90" t="str">
        <f t="shared" si="60"/>
        <v>No</v>
      </c>
      <c r="V602" s="90" t="str">
        <f t="shared" si="56"/>
        <v>No</v>
      </c>
    </row>
    <row r="603" spans="1:22" ht="45">
      <c r="A603" s="20" t="s">
        <v>1152</v>
      </c>
      <c r="B603" s="20" t="s">
        <v>375</v>
      </c>
      <c r="C603" s="20" t="s">
        <v>1141</v>
      </c>
      <c r="D603" s="19" t="s">
        <v>1153</v>
      </c>
      <c r="E603" s="19" t="s">
        <v>1154</v>
      </c>
      <c r="F603" s="20" t="s">
        <v>379</v>
      </c>
      <c r="G603" s="20"/>
      <c r="H603" s="20"/>
      <c r="I603" s="20" t="s">
        <v>379</v>
      </c>
      <c r="J603" s="20" t="s">
        <v>1152</v>
      </c>
      <c r="K603" s="20" t="e">
        <v>#N/A</v>
      </c>
      <c r="L603" s="19" t="s">
        <v>1155</v>
      </c>
      <c r="M603" s="20">
        <v>0</v>
      </c>
      <c r="N603" s="20">
        <v>1</v>
      </c>
      <c r="O603" s="20" t="e">
        <v>#N/A</v>
      </c>
      <c r="P603" s="19" t="s">
        <v>1156</v>
      </c>
      <c r="Q603" s="20" t="s">
        <v>1156</v>
      </c>
      <c r="R603" s="20" t="s">
        <v>1154</v>
      </c>
      <c r="S603" s="29" t="s">
        <v>38</v>
      </c>
      <c r="T603" s="90" t="str">
        <f t="shared" si="55"/>
        <v>No</v>
      </c>
      <c r="U603" s="90" t="str">
        <f t="shared" si="60"/>
        <v>No</v>
      </c>
      <c r="V603" s="90" t="str">
        <f t="shared" si="56"/>
        <v>No</v>
      </c>
    </row>
    <row r="604" spans="1:22" ht="45">
      <c r="A604" s="20" t="s">
        <v>1157</v>
      </c>
      <c r="B604" s="20" t="s">
        <v>375</v>
      </c>
      <c r="C604" s="20" t="s">
        <v>1141</v>
      </c>
      <c r="D604" s="19" t="s">
        <v>1158</v>
      </c>
      <c r="E604" s="19" t="s">
        <v>595</v>
      </c>
      <c r="F604" s="20" t="s">
        <v>379</v>
      </c>
      <c r="G604" s="20"/>
      <c r="H604" s="20"/>
      <c r="I604" s="20" t="s">
        <v>379</v>
      </c>
      <c r="J604" s="20" t="s">
        <v>1157</v>
      </c>
      <c r="K604" s="20" t="e">
        <v>#N/A</v>
      </c>
      <c r="L604" s="19" t="s">
        <v>1159</v>
      </c>
      <c r="M604" s="20">
        <v>0</v>
      </c>
      <c r="N604" s="20">
        <v>1</v>
      </c>
      <c r="O604" s="20" t="e">
        <v>#N/A</v>
      </c>
      <c r="P604" s="19" t="s">
        <v>594</v>
      </c>
      <c r="Q604" s="20" t="s">
        <v>1160</v>
      </c>
      <c r="R604" s="20" t="s">
        <v>595</v>
      </c>
      <c r="S604" s="29" t="s">
        <v>38</v>
      </c>
      <c r="T604" s="90" t="str">
        <f t="shared" si="55"/>
        <v>No</v>
      </c>
      <c r="U604" s="90" t="str">
        <f t="shared" si="60"/>
        <v>No</v>
      </c>
      <c r="V604" s="90" t="str">
        <f t="shared" si="56"/>
        <v>No</v>
      </c>
    </row>
    <row r="605" spans="1:22" ht="30">
      <c r="A605" s="20" t="s">
        <v>1161</v>
      </c>
      <c r="B605" s="20" t="s">
        <v>375</v>
      </c>
      <c r="C605" s="20" t="s">
        <v>1141</v>
      </c>
      <c r="D605" s="19" t="s">
        <v>1162</v>
      </c>
      <c r="E605" s="19" t="s">
        <v>1163</v>
      </c>
      <c r="F605" s="20" t="s">
        <v>379</v>
      </c>
      <c r="G605" s="20"/>
      <c r="H605" s="20"/>
      <c r="I605" s="20" t="s">
        <v>379</v>
      </c>
      <c r="J605" s="20" t="s">
        <v>1161</v>
      </c>
      <c r="K605" s="20" t="e">
        <v>#N/A</v>
      </c>
      <c r="L605" s="19" t="s">
        <v>1164</v>
      </c>
      <c r="M605" s="20">
        <v>0</v>
      </c>
      <c r="N605" s="20">
        <v>1</v>
      </c>
      <c r="O605" s="20" t="e">
        <v>#N/A</v>
      </c>
      <c r="P605" s="19" t="e">
        <v>#N/A</v>
      </c>
      <c r="Q605" s="20" t="e">
        <v>#N/A</v>
      </c>
      <c r="R605" s="20" t="e">
        <v>#N/A</v>
      </c>
      <c r="S605" s="29" t="s">
        <v>38</v>
      </c>
      <c r="T605" s="90" t="str">
        <f t="shared" si="55"/>
        <v>No</v>
      </c>
      <c r="U605" s="90" t="s">
        <v>38</v>
      </c>
      <c r="V605" s="90" t="str">
        <f t="shared" si="56"/>
        <v>No</v>
      </c>
    </row>
    <row r="606" spans="1:22" ht="30">
      <c r="A606" s="20" t="s">
        <v>1165</v>
      </c>
      <c r="B606" s="20" t="s">
        <v>375</v>
      </c>
      <c r="C606" s="20" t="s">
        <v>1141</v>
      </c>
      <c r="D606" s="19" t="s">
        <v>1166</v>
      </c>
      <c r="E606" s="19" t="s">
        <v>1163</v>
      </c>
      <c r="F606" s="20" t="s">
        <v>379</v>
      </c>
      <c r="G606" s="20"/>
      <c r="H606" s="20"/>
      <c r="I606" s="20" t="s">
        <v>379</v>
      </c>
      <c r="J606" s="20" t="s">
        <v>1165</v>
      </c>
      <c r="K606" s="20" t="e">
        <v>#N/A</v>
      </c>
      <c r="L606" s="19" t="s">
        <v>1167</v>
      </c>
      <c r="M606" s="20">
        <v>0</v>
      </c>
      <c r="N606" s="20">
        <v>1</v>
      </c>
      <c r="O606" s="20" t="e">
        <v>#N/A</v>
      </c>
      <c r="P606" s="19" t="e">
        <v>#N/A</v>
      </c>
      <c r="Q606" s="20" t="e">
        <v>#N/A</v>
      </c>
      <c r="R606" s="20" t="e">
        <v>#N/A</v>
      </c>
      <c r="S606" s="29" t="s">
        <v>38</v>
      </c>
      <c r="T606" s="90" t="str">
        <f t="shared" si="55"/>
        <v>No</v>
      </c>
      <c r="U606" s="90" t="s">
        <v>38</v>
      </c>
      <c r="V606" s="90" t="str">
        <f t="shared" si="56"/>
        <v>No</v>
      </c>
    </row>
    <row r="607" spans="1:22" ht="30">
      <c r="A607" s="20" t="s">
        <v>1168</v>
      </c>
      <c r="B607" s="20" t="s">
        <v>375</v>
      </c>
      <c r="C607" s="20" t="s">
        <v>1141</v>
      </c>
      <c r="D607" s="19" t="s">
        <v>1169</v>
      </c>
      <c r="E607" s="19" t="s">
        <v>378</v>
      </c>
      <c r="F607" s="20" t="s">
        <v>379</v>
      </c>
      <c r="G607" s="20"/>
      <c r="H607" s="20"/>
      <c r="I607" s="20" t="s">
        <v>379</v>
      </c>
      <c r="J607" s="20" t="s">
        <v>1168</v>
      </c>
      <c r="K607" s="20" t="e">
        <v>#N/A</v>
      </c>
      <c r="L607" s="19" t="s">
        <v>1170</v>
      </c>
      <c r="M607" s="20">
        <v>0</v>
      </c>
      <c r="N607" s="20">
        <v>1</v>
      </c>
      <c r="O607" s="20" t="e">
        <v>#N/A</v>
      </c>
      <c r="P607" s="19" t="e">
        <v>#N/A</v>
      </c>
      <c r="Q607" s="20" t="e">
        <v>#N/A</v>
      </c>
      <c r="R607" s="20" t="s">
        <v>378</v>
      </c>
      <c r="S607" s="29" t="s">
        <v>38</v>
      </c>
      <c r="T607" s="90" t="str">
        <f t="shared" si="55"/>
        <v>No</v>
      </c>
      <c r="U607" s="90" t="str">
        <f t="shared" ref="U607:U614" si="61">IF(R607=E607,"No","Yes")</f>
        <v>No</v>
      </c>
      <c r="V607" s="90" t="str">
        <f t="shared" si="56"/>
        <v>No</v>
      </c>
    </row>
    <row r="608" spans="1:22" ht="30">
      <c r="A608" s="20" t="s">
        <v>1171</v>
      </c>
      <c r="B608" s="20" t="s">
        <v>375</v>
      </c>
      <c r="C608" s="20" t="s">
        <v>1141</v>
      </c>
      <c r="D608" s="19" t="s">
        <v>1172</v>
      </c>
      <c r="E608" s="19" t="s">
        <v>378</v>
      </c>
      <c r="F608" s="20" t="s">
        <v>379</v>
      </c>
      <c r="G608" s="20"/>
      <c r="H608" s="20"/>
      <c r="I608" s="20" t="s">
        <v>379</v>
      </c>
      <c r="J608" s="20" t="s">
        <v>1171</v>
      </c>
      <c r="K608" s="20" t="e">
        <v>#N/A</v>
      </c>
      <c r="L608" s="19" t="s">
        <v>1173</v>
      </c>
      <c r="M608" s="20">
        <v>0</v>
      </c>
      <c r="N608" s="20">
        <v>1</v>
      </c>
      <c r="O608" s="20" t="e">
        <v>#N/A</v>
      </c>
      <c r="P608" s="19" t="e">
        <v>#N/A</v>
      </c>
      <c r="Q608" s="20" t="e">
        <v>#N/A</v>
      </c>
      <c r="R608" s="20" t="s">
        <v>378</v>
      </c>
      <c r="S608" s="29" t="s">
        <v>38</v>
      </c>
      <c r="T608" s="90" t="str">
        <f t="shared" si="55"/>
        <v>No</v>
      </c>
      <c r="U608" s="90" t="str">
        <f t="shared" si="61"/>
        <v>No</v>
      </c>
      <c r="V608" s="90" t="str">
        <f t="shared" si="56"/>
        <v>No</v>
      </c>
    </row>
    <row r="609" spans="1:22" ht="30">
      <c r="A609" s="20" t="s">
        <v>1174</v>
      </c>
      <c r="B609" s="20" t="s">
        <v>375</v>
      </c>
      <c r="C609" s="20" t="s">
        <v>1141</v>
      </c>
      <c r="D609" s="19" t="s">
        <v>1175</v>
      </c>
      <c r="E609" s="19" t="s">
        <v>1176</v>
      </c>
      <c r="F609" s="20" t="s">
        <v>379</v>
      </c>
      <c r="G609" s="20"/>
      <c r="H609" s="20"/>
      <c r="I609" s="20" t="s">
        <v>379</v>
      </c>
      <c r="J609" s="20" t="s">
        <v>1174</v>
      </c>
      <c r="K609" s="20" t="e">
        <v>#N/A</v>
      </c>
      <c r="L609" s="19" t="s">
        <v>1177</v>
      </c>
      <c r="M609" s="20">
        <v>0</v>
      </c>
      <c r="N609" s="20">
        <v>1</v>
      </c>
      <c r="O609" s="20" t="e">
        <v>#N/A</v>
      </c>
      <c r="P609" s="19" t="e">
        <v>#N/A</v>
      </c>
      <c r="Q609" s="20" t="e">
        <v>#N/A</v>
      </c>
      <c r="R609" s="20" t="s">
        <v>1176</v>
      </c>
      <c r="S609" s="29" t="s">
        <v>38</v>
      </c>
      <c r="T609" s="90" t="str">
        <f t="shared" si="55"/>
        <v>No</v>
      </c>
      <c r="U609" s="90" t="str">
        <f t="shared" si="61"/>
        <v>No</v>
      </c>
      <c r="V609" s="90" t="str">
        <f t="shared" si="56"/>
        <v>No</v>
      </c>
    </row>
    <row r="610" spans="1:22" ht="30">
      <c r="A610" s="20" t="s">
        <v>1178</v>
      </c>
      <c r="B610" s="20" t="s">
        <v>375</v>
      </c>
      <c r="C610" s="20" t="s">
        <v>1141</v>
      </c>
      <c r="D610" s="19" t="s">
        <v>1179</v>
      </c>
      <c r="E610" s="19" t="s">
        <v>1180</v>
      </c>
      <c r="F610" s="20" t="s">
        <v>387</v>
      </c>
      <c r="G610" s="20"/>
      <c r="H610" s="20"/>
      <c r="I610" s="20" t="s">
        <v>387</v>
      </c>
      <c r="J610" s="20" t="s">
        <v>1178</v>
      </c>
      <c r="K610" s="20" t="b">
        <v>0</v>
      </c>
      <c r="L610" s="19" t="s">
        <v>1181</v>
      </c>
      <c r="M610" s="20">
        <v>0</v>
      </c>
      <c r="N610" s="20">
        <v>1</v>
      </c>
      <c r="O610" s="20" t="s">
        <v>575</v>
      </c>
      <c r="P610" s="19" t="e">
        <v>#N/A</v>
      </c>
      <c r="Q610" s="20" t="e">
        <v>#N/A</v>
      </c>
      <c r="R610" s="20" t="s">
        <v>1180</v>
      </c>
      <c r="S610" s="29" t="s">
        <v>38</v>
      </c>
      <c r="T610" s="90" t="str">
        <f t="shared" si="55"/>
        <v>No</v>
      </c>
      <c r="U610" s="90" t="str">
        <f t="shared" si="61"/>
        <v>No</v>
      </c>
      <c r="V610" s="90" t="str">
        <f t="shared" si="56"/>
        <v>No</v>
      </c>
    </row>
    <row r="611" spans="1:22" ht="30">
      <c r="A611" s="20" t="s">
        <v>1182</v>
      </c>
      <c r="B611" s="20" t="s">
        <v>375</v>
      </c>
      <c r="C611" s="20" t="s">
        <v>1141</v>
      </c>
      <c r="D611" s="19" t="s">
        <v>1183</v>
      </c>
      <c r="E611" s="19" t="s">
        <v>1184</v>
      </c>
      <c r="F611" s="20" t="s">
        <v>387</v>
      </c>
      <c r="G611" s="20"/>
      <c r="H611" s="20"/>
      <c r="I611" s="20" t="s">
        <v>387</v>
      </c>
      <c r="J611" s="20" t="s">
        <v>1182</v>
      </c>
      <c r="K611" s="20" t="b">
        <v>0</v>
      </c>
      <c r="L611" s="19" t="s">
        <v>1185</v>
      </c>
      <c r="M611" s="20">
        <v>0</v>
      </c>
      <c r="N611" s="20">
        <v>1</v>
      </c>
      <c r="O611" s="20" t="s">
        <v>520</v>
      </c>
      <c r="P611" s="19" t="e">
        <v>#N/A</v>
      </c>
      <c r="Q611" s="20" t="e">
        <v>#N/A</v>
      </c>
      <c r="R611" s="20" t="s">
        <v>1184</v>
      </c>
      <c r="S611" s="29" t="s">
        <v>38</v>
      </c>
      <c r="T611" s="90" t="str">
        <f t="shared" si="55"/>
        <v>No</v>
      </c>
      <c r="U611" s="90" t="str">
        <f t="shared" si="61"/>
        <v>No</v>
      </c>
      <c r="V611" s="90" t="str">
        <f t="shared" si="56"/>
        <v>No</v>
      </c>
    </row>
    <row r="612" spans="1:22" ht="45">
      <c r="A612" s="20" t="s">
        <v>1186</v>
      </c>
      <c r="B612" s="20" t="s">
        <v>375</v>
      </c>
      <c r="C612" s="20" t="s">
        <v>1141</v>
      </c>
      <c r="D612" s="19" t="s">
        <v>1187</v>
      </c>
      <c r="E612" s="19" t="s">
        <v>1188</v>
      </c>
      <c r="F612" s="20" t="s">
        <v>387</v>
      </c>
      <c r="G612" s="20"/>
      <c r="H612" s="20"/>
      <c r="I612" s="20" t="s">
        <v>387</v>
      </c>
      <c r="J612" s="20" t="s">
        <v>1186</v>
      </c>
      <c r="K612" s="20" t="b">
        <v>0</v>
      </c>
      <c r="L612" s="19" t="s">
        <v>1189</v>
      </c>
      <c r="M612" s="20">
        <v>0</v>
      </c>
      <c r="N612" s="20">
        <v>1</v>
      </c>
      <c r="O612" s="20" t="s">
        <v>1190</v>
      </c>
      <c r="P612" s="19" t="e">
        <v>#N/A</v>
      </c>
      <c r="Q612" s="20" t="e">
        <v>#N/A</v>
      </c>
      <c r="R612" s="20" t="s">
        <v>1188</v>
      </c>
      <c r="S612" s="29" t="s">
        <v>38</v>
      </c>
      <c r="T612" s="90" t="str">
        <f t="shared" si="55"/>
        <v>No</v>
      </c>
      <c r="U612" s="90" t="str">
        <f t="shared" si="61"/>
        <v>No</v>
      </c>
      <c r="V612" s="90" t="str">
        <f t="shared" si="56"/>
        <v>No</v>
      </c>
    </row>
    <row r="613" spans="1:22" ht="30">
      <c r="A613" s="20" t="s">
        <v>1191</v>
      </c>
      <c r="B613" s="20" t="s">
        <v>375</v>
      </c>
      <c r="C613" s="20" t="s">
        <v>1141</v>
      </c>
      <c r="D613" s="19" t="s">
        <v>1192</v>
      </c>
      <c r="E613" s="19" t="s">
        <v>1193</v>
      </c>
      <c r="F613" s="20" t="s">
        <v>379</v>
      </c>
      <c r="G613" s="20"/>
      <c r="H613" s="20"/>
      <c r="I613" s="20" t="s">
        <v>379</v>
      </c>
      <c r="J613" s="20" t="s">
        <v>1191</v>
      </c>
      <c r="K613" s="20" t="e">
        <v>#N/A</v>
      </c>
      <c r="L613" s="19" t="s">
        <v>1194</v>
      </c>
      <c r="M613" s="20">
        <v>0</v>
      </c>
      <c r="N613" s="20">
        <v>1</v>
      </c>
      <c r="O613" s="20" t="e">
        <v>#N/A</v>
      </c>
      <c r="P613" s="19" t="e">
        <v>#N/A</v>
      </c>
      <c r="Q613" s="20" t="e">
        <v>#N/A</v>
      </c>
      <c r="R613" s="20" t="s">
        <v>1193</v>
      </c>
      <c r="S613" s="29" t="s">
        <v>38</v>
      </c>
      <c r="T613" s="90" t="str">
        <f t="shared" si="55"/>
        <v>No</v>
      </c>
      <c r="U613" s="90" t="str">
        <f t="shared" si="61"/>
        <v>No</v>
      </c>
      <c r="V613" s="90" t="str">
        <f t="shared" si="56"/>
        <v>No</v>
      </c>
    </row>
    <row r="614" spans="1:22" ht="30">
      <c r="A614" s="20" t="s">
        <v>1195</v>
      </c>
      <c r="B614" s="20" t="s">
        <v>375</v>
      </c>
      <c r="C614" s="20" t="s">
        <v>1141</v>
      </c>
      <c r="D614" s="19" t="s">
        <v>1196</v>
      </c>
      <c r="E614" s="19" t="s">
        <v>1197</v>
      </c>
      <c r="F614" s="20" t="s">
        <v>387</v>
      </c>
      <c r="G614" s="20"/>
      <c r="H614" s="20"/>
      <c r="I614" s="20" t="s">
        <v>387</v>
      </c>
      <c r="J614" s="20" t="s">
        <v>1195</v>
      </c>
      <c r="K614" s="20" t="b">
        <v>0</v>
      </c>
      <c r="L614" s="19" t="s">
        <v>1198</v>
      </c>
      <c r="M614" s="20">
        <v>0</v>
      </c>
      <c r="N614" s="20">
        <v>1</v>
      </c>
      <c r="O614" s="20" t="e">
        <v>#N/A</v>
      </c>
      <c r="P614" s="19" t="e">
        <v>#N/A</v>
      </c>
      <c r="Q614" s="20" t="e">
        <v>#N/A</v>
      </c>
      <c r="R614" s="20" t="s">
        <v>1197</v>
      </c>
      <c r="S614" s="29" t="s">
        <v>38</v>
      </c>
      <c r="T614" s="90" t="str">
        <f t="shared" si="55"/>
        <v>No</v>
      </c>
      <c r="U614" s="90" t="str">
        <f t="shared" si="61"/>
        <v>No</v>
      </c>
      <c r="V614" s="90" t="str">
        <f t="shared" si="56"/>
        <v>No</v>
      </c>
    </row>
    <row r="615" spans="1:22" ht="15.75">
      <c r="A615" s="20" t="s">
        <v>1199</v>
      </c>
      <c r="B615" s="20" t="s">
        <v>546</v>
      </c>
      <c r="C615" s="20" t="s">
        <v>1200</v>
      </c>
      <c r="D615" s="19" t="s">
        <v>1201</v>
      </c>
      <c r="E615" s="19" t="s">
        <v>385</v>
      </c>
      <c r="F615" s="20" t="s">
        <v>390</v>
      </c>
      <c r="G615" s="20"/>
      <c r="H615" s="20"/>
      <c r="I615" s="20" t="s">
        <v>391</v>
      </c>
      <c r="J615" s="20" t="s">
        <v>1199</v>
      </c>
      <c r="K615" s="20" t="e">
        <v>#N/A</v>
      </c>
      <c r="L615" s="19" t="s">
        <v>1201</v>
      </c>
      <c r="M615" s="20" t="e">
        <v>#N/A</v>
      </c>
      <c r="N615" s="20">
        <v>1</v>
      </c>
      <c r="O615" s="20" t="e">
        <v>#N/A</v>
      </c>
      <c r="P615" s="19" t="e">
        <v>#N/A</v>
      </c>
      <c r="Q615" s="20" t="e">
        <v>#N/A</v>
      </c>
      <c r="R615" s="20" t="e">
        <v>#N/A</v>
      </c>
      <c r="S615" s="29" t="s">
        <v>38</v>
      </c>
      <c r="T615" s="90" t="str">
        <f t="shared" si="55"/>
        <v>No</v>
      </c>
      <c r="U615" s="90" t="s">
        <v>38</v>
      </c>
      <c r="V615" s="90" t="str">
        <f t="shared" si="56"/>
        <v>Yes</v>
      </c>
    </row>
    <row r="616" spans="1:22" ht="15.75">
      <c r="A616" s="20" t="s">
        <v>1202</v>
      </c>
      <c r="B616" s="20" t="s">
        <v>546</v>
      </c>
      <c r="C616" s="20" t="s">
        <v>1200</v>
      </c>
      <c r="D616" s="19" t="s">
        <v>1203</v>
      </c>
      <c r="E616" s="19" t="s">
        <v>385</v>
      </c>
      <c r="F616" s="20" t="s">
        <v>484</v>
      </c>
      <c r="G616" s="20"/>
      <c r="H616" s="20"/>
      <c r="I616" s="20" t="s">
        <v>484</v>
      </c>
      <c r="J616" s="20" t="s">
        <v>1202</v>
      </c>
      <c r="K616" s="20" t="e">
        <v>#N/A</v>
      </c>
      <c r="L616" s="19" t="s">
        <v>1203</v>
      </c>
      <c r="M616" s="20">
        <v>0</v>
      </c>
      <c r="N616" s="20">
        <v>1</v>
      </c>
      <c r="O616" s="20" t="e">
        <v>#N/A</v>
      </c>
      <c r="P616" s="19" t="e">
        <v>#N/A</v>
      </c>
      <c r="Q616" s="20" t="e">
        <v>#N/A</v>
      </c>
      <c r="R616" s="20" t="e">
        <v>#N/A</v>
      </c>
      <c r="S616" s="29" t="s">
        <v>38</v>
      </c>
      <c r="T616" s="90" t="str">
        <f t="shared" si="55"/>
        <v>No</v>
      </c>
      <c r="U616" s="90" t="s">
        <v>38</v>
      </c>
      <c r="V616" s="90" t="str">
        <f t="shared" si="56"/>
        <v>No</v>
      </c>
    </row>
    <row r="617" spans="1:22" ht="150">
      <c r="A617" s="20" t="s">
        <v>1204</v>
      </c>
      <c r="B617" s="20" t="s">
        <v>546</v>
      </c>
      <c r="C617" s="20" t="s">
        <v>1200</v>
      </c>
      <c r="D617" s="19" t="s">
        <v>1205</v>
      </c>
      <c r="E617" s="19" t="s">
        <v>1206</v>
      </c>
      <c r="F617" s="20" t="s">
        <v>379</v>
      </c>
      <c r="G617" s="20"/>
      <c r="H617" s="20"/>
      <c r="I617" s="20" t="s">
        <v>379</v>
      </c>
      <c r="J617" s="20" t="s">
        <v>1204</v>
      </c>
      <c r="K617" s="20" t="e">
        <v>#N/A</v>
      </c>
      <c r="L617" s="19" t="s">
        <v>1207</v>
      </c>
      <c r="M617" s="20">
        <v>0</v>
      </c>
      <c r="N617" s="20">
        <v>1</v>
      </c>
      <c r="O617" s="20" t="e">
        <v>#N/A</v>
      </c>
      <c r="P617" s="19" t="s">
        <v>1208</v>
      </c>
      <c r="Q617" s="20" t="s">
        <v>1209</v>
      </c>
      <c r="R617" s="20" t="s">
        <v>1206</v>
      </c>
      <c r="S617" s="29" t="s">
        <v>38</v>
      </c>
      <c r="T617" s="90" t="str">
        <f t="shared" si="55"/>
        <v>No</v>
      </c>
      <c r="U617" s="90" t="str">
        <f t="shared" ref="U617:U618" si="62">IF(R617=E617,"No","Yes")</f>
        <v>No</v>
      </c>
      <c r="V617" s="90" t="str">
        <f t="shared" si="56"/>
        <v>No</v>
      </c>
    </row>
    <row r="618" spans="1:22" ht="150">
      <c r="A618" s="20" t="s">
        <v>1210</v>
      </c>
      <c r="B618" s="20" t="s">
        <v>546</v>
      </c>
      <c r="C618" s="20" t="s">
        <v>1200</v>
      </c>
      <c r="D618" s="19" t="s">
        <v>1211</v>
      </c>
      <c r="E618" s="19" t="s">
        <v>1212</v>
      </c>
      <c r="F618" s="20" t="s">
        <v>379</v>
      </c>
      <c r="G618" s="20"/>
      <c r="H618" s="20"/>
      <c r="I618" s="20" t="s">
        <v>379</v>
      </c>
      <c r="J618" s="20" t="s">
        <v>1210</v>
      </c>
      <c r="K618" s="20" t="e">
        <v>#N/A</v>
      </c>
      <c r="L618" s="19" t="s">
        <v>1213</v>
      </c>
      <c r="M618" s="20">
        <v>0</v>
      </c>
      <c r="N618" s="20">
        <v>1</v>
      </c>
      <c r="O618" s="20" t="e">
        <v>#N/A</v>
      </c>
      <c r="P618" s="19" t="s">
        <v>1214</v>
      </c>
      <c r="Q618" s="20" t="s">
        <v>1215</v>
      </c>
      <c r="R618" s="20" t="s">
        <v>1212</v>
      </c>
      <c r="S618" s="29" t="s">
        <v>38</v>
      </c>
      <c r="T618" s="90" t="str">
        <f t="shared" si="55"/>
        <v>No</v>
      </c>
      <c r="U618" s="90" t="str">
        <f t="shared" si="62"/>
        <v>No</v>
      </c>
      <c r="V618" s="90" t="str">
        <f t="shared" si="56"/>
        <v>No</v>
      </c>
    </row>
    <row r="619" spans="1:22" ht="150">
      <c r="A619" s="20" t="s">
        <v>1216</v>
      </c>
      <c r="B619" s="20" t="s">
        <v>546</v>
      </c>
      <c r="C619" s="20" t="s">
        <v>1200</v>
      </c>
      <c r="D619" s="19" t="s">
        <v>1217</v>
      </c>
      <c r="E619" s="19" t="s">
        <v>385</v>
      </c>
      <c r="F619" s="20" t="s">
        <v>379</v>
      </c>
      <c r="G619" s="20"/>
      <c r="H619" s="20"/>
      <c r="I619" s="20" t="s">
        <v>379</v>
      </c>
      <c r="J619" s="20" t="s">
        <v>1216</v>
      </c>
      <c r="K619" s="20" t="e">
        <v>#N/A</v>
      </c>
      <c r="L619" s="19" t="s">
        <v>1218</v>
      </c>
      <c r="M619" s="20">
        <v>0</v>
      </c>
      <c r="N619" s="20">
        <v>1</v>
      </c>
      <c r="O619" s="20" t="e">
        <v>#N/A</v>
      </c>
      <c r="P619" s="19" t="s">
        <v>1219</v>
      </c>
      <c r="Q619" s="20" t="e">
        <v>#N/A</v>
      </c>
      <c r="R619" s="20" t="e">
        <v>#N/A</v>
      </c>
      <c r="S619" s="29" t="s">
        <v>38</v>
      </c>
      <c r="T619" s="90" t="str">
        <f t="shared" si="55"/>
        <v>No</v>
      </c>
      <c r="U619" s="90" t="s">
        <v>38</v>
      </c>
      <c r="V619" s="90" t="str">
        <f t="shared" si="56"/>
        <v>No</v>
      </c>
    </row>
    <row r="620" spans="1:22" ht="30">
      <c r="A620" s="20" t="s">
        <v>1220</v>
      </c>
      <c r="B620" s="20" t="s">
        <v>546</v>
      </c>
      <c r="C620" s="20" t="s">
        <v>1200</v>
      </c>
      <c r="D620" s="19" t="s">
        <v>1221</v>
      </c>
      <c r="E620" s="19" t="s">
        <v>1222</v>
      </c>
      <c r="F620" s="20" t="s">
        <v>469</v>
      </c>
      <c r="G620" s="20"/>
      <c r="H620" s="20"/>
      <c r="I620" s="20" t="s">
        <v>470</v>
      </c>
      <c r="J620" s="20" t="s">
        <v>1220</v>
      </c>
      <c r="K620" s="20" t="e">
        <v>#N/A</v>
      </c>
      <c r="L620" s="19" t="s">
        <v>1223</v>
      </c>
      <c r="M620" s="20">
        <v>0</v>
      </c>
      <c r="N620" s="20">
        <v>1</v>
      </c>
      <c r="O620" s="20" t="e">
        <v>#N/A</v>
      </c>
      <c r="P620" s="19" t="s">
        <v>1224</v>
      </c>
      <c r="Q620" s="20" t="s">
        <v>1224</v>
      </c>
      <c r="R620" s="20" t="s">
        <v>1222</v>
      </c>
      <c r="S620" s="29" t="s">
        <v>38</v>
      </c>
      <c r="T620" s="90" t="str">
        <f t="shared" si="55"/>
        <v>No</v>
      </c>
      <c r="U620" s="90" t="str">
        <f t="shared" ref="U620:U623" si="63">IF(R620=E620,"No","Yes")</f>
        <v>No</v>
      </c>
      <c r="V620" s="90" t="str">
        <f t="shared" si="56"/>
        <v>Yes</v>
      </c>
    </row>
    <row r="621" spans="1:22" ht="15.75">
      <c r="A621" s="20" t="s">
        <v>1225</v>
      </c>
      <c r="B621" s="20" t="s">
        <v>546</v>
      </c>
      <c r="C621" s="20" t="s">
        <v>1200</v>
      </c>
      <c r="D621" s="19" t="s">
        <v>1226</v>
      </c>
      <c r="E621" s="19" t="s">
        <v>1227</v>
      </c>
      <c r="F621" s="20" t="s">
        <v>379</v>
      </c>
      <c r="G621" s="20"/>
      <c r="H621" s="20"/>
      <c r="I621" s="20" t="s">
        <v>379</v>
      </c>
      <c r="J621" s="20" t="s">
        <v>1225</v>
      </c>
      <c r="K621" s="20" t="e">
        <v>#N/A</v>
      </c>
      <c r="L621" s="19" t="s">
        <v>1228</v>
      </c>
      <c r="M621" s="20">
        <v>0</v>
      </c>
      <c r="N621" s="20">
        <v>1</v>
      </c>
      <c r="O621" s="20" t="e">
        <v>#N/A</v>
      </c>
      <c r="P621" s="19" t="e">
        <v>#N/A</v>
      </c>
      <c r="Q621" s="20" t="e">
        <v>#N/A</v>
      </c>
      <c r="R621" s="20" t="s">
        <v>1227</v>
      </c>
      <c r="S621" s="29" t="s">
        <v>38</v>
      </c>
      <c r="T621" s="90" t="str">
        <f t="shared" si="55"/>
        <v>No</v>
      </c>
      <c r="U621" s="90" t="str">
        <f t="shared" si="63"/>
        <v>No</v>
      </c>
      <c r="V621" s="90" t="str">
        <f t="shared" si="56"/>
        <v>No</v>
      </c>
    </row>
    <row r="622" spans="1:22" ht="15.75">
      <c r="A622" s="20" t="s">
        <v>1229</v>
      </c>
      <c r="B622" s="20" t="s">
        <v>546</v>
      </c>
      <c r="C622" s="20" t="s">
        <v>1200</v>
      </c>
      <c r="D622" s="19" t="s">
        <v>1230</v>
      </c>
      <c r="E622" s="19" t="s">
        <v>1231</v>
      </c>
      <c r="F622" s="20" t="s">
        <v>387</v>
      </c>
      <c r="G622" s="20"/>
      <c r="H622" s="20"/>
      <c r="I622" s="20" t="s">
        <v>387</v>
      </c>
      <c r="J622" s="20" t="s">
        <v>1229</v>
      </c>
      <c r="K622" s="20" t="b">
        <v>0</v>
      </c>
      <c r="L622" s="19" t="s">
        <v>1232</v>
      </c>
      <c r="M622" s="20">
        <v>0</v>
      </c>
      <c r="N622" s="20">
        <v>1</v>
      </c>
      <c r="O622" s="20" t="s">
        <v>575</v>
      </c>
      <c r="P622" s="19" t="e">
        <v>#N/A</v>
      </c>
      <c r="Q622" s="20" t="e">
        <v>#N/A</v>
      </c>
      <c r="R622" s="20" t="s">
        <v>1231</v>
      </c>
      <c r="S622" s="29" t="s">
        <v>38</v>
      </c>
      <c r="T622" s="90" t="str">
        <f t="shared" si="55"/>
        <v>No</v>
      </c>
      <c r="U622" s="90" t="str">
        <f t="shared" si="63"/>
        <v>No</v>
      </c>
      <c r="V622" s="90" t="str">
        <f t="shared" si="56"/>
        <v>No</v>
      </c>
    </row>
    <row r="623" spans="1:22" ht="30">
      <c r="A623" s="20" t="s">
        <v>1233</v>
      </c>
      <c r="B623" s="20" t="s">
        <v>546</v>
      </c>
      <c r="C623" s="20" t="s">
        <v>1200</v>
      </c>
      <c r="D623" s="19" t="s">
        <v>1234</v>
      </c>
      <c r="E623" s="19" t="s">
        <v>1235</v>
      </c>
      <c r="F623" s="20" t="s">
        <v>387</v>
      </c>
      <c r="G623" s="20"/>
      <c r="H623" s="20"/>
      <c r="I623" s="20" t="s">
        <v>387</v>
      </c>
      <c r="J623" s="20" t="s">
        <v>1233</v>
      </c>
      <c r="K623" s="20" t="b">
        <v>0</v>
      </c>
      <c r="L623" s="19" t="s">
        <v>1236</v>
      </c>
      <c r="M623" s="20">
        <v>0</v>
      </c>
      <c r="N623" s="20">
        <v>1</v>
      </c>
      <c r="O623" s="20" t="s">
        <v>575</v>
      </c>
      <c r="P623" s="19" t="e">
        <v>#N/A</v>
      </c>
      <c r="Q623" s="20" t="e">
        <v>#N/A</v>
      </c>
      <c r="R623" s="20" t="s">
        <v>1235</v>
      </c>
      <c r="S623" s="29" t="s">
        <v>38</v>
      </c>
      <c r="T623" s="90" t="str">
        <f t="shared" si="55"/>
        <v>No</v>
      </c>
      <c r="U623" s="90" t="str">
        <f t="shared" si="63"/>
        <v>No</v>
      </c>
      <c r="V623" s="90" t="str">
        <f t="shared" si="56"/>
        <v>No</v>
      </c>
    </row>
    <row r="624" spans="1:22" ht="90">
      <c r="A624" s="20" t="s">
        <v>1237</v>
      </c>
      <c r="B624" s="20" t="s">
        <v>794</v>
      </c>
      <c r="C624" s="20" t="s">
        <v>839</v>
      </c>
      <c r="D624" s="19" t="s">
        <v>1238</v>
      </c>
      <c r="E624" s="19" t="s">
        <v>385</v>
      </c>
      <c r="F624" s="20" t="s">
        <v>387</v>
      </c>
      <c r="G624" s="20"/>
      <c r="H624" s="20"/>
      <c r="I624" s="20" t="s">
        <v>387</v>
      </c>
      <c r="J624" s="20" t="s">
        <v>1237</v>
      </c>
      <c r="K624" s="20" t="b">
        <v>0</v>
      </c>
      <c r="L624" s="19" t="s">
        <v>1238</v>
      </c>
      <c r="M624" s="20">
        <v>0</v>
      </c>
      <c r="N624" s="20">
        <v>1</v>
      </c>
      <c r="O624" s="20" t="s">
        <v>1239</v>
      </c>
      <c r="P624" s="19" t="e">
        <v>#N/A</v>
      </c>
      <c r="Q624" s="20" t="e">
        <v>#N/A</v>
      </c>
      <c r="R624" s="20" t="e">
        <v>#N/A</v>
      </c>
      <c r="S624" s="29" t="s">
        <v>38</v>
      </c>
      <c r="T624" s="90" t="str">
        <f t="shared" si="55"/>
        <v>No</v>
      </c>
      <c r="U624" s="90" t="s">
        <v>38</v>
      </c>
      <c r="V624" s="90" t="str">
        <f t="shared" si="56"/>
        <v>No</v>
      </c>
    </row>
    <row r="625" spans="1:22" ht="30">
      <c r="A625" s="20" t="s">
        <v>1240</v>
      </c>
      <c r="B625" s="20" t="s">
        <v>794</v>
      </c>
      <c r="C625" s="20" t="s">
        <v>839</v>
      </c>
      <c r="D625" s="19" t="s">
        <v>1241</v>
      </c>
      <c r="E625" s="19" t="s">
        <v>385</v>
      </c>
      <c r="F625" s="20" t="s">
        <v>418</v>
      </c>
      <c r="G625" s="20"/>
      <c r="H625" s="20"/>
      <c r="I625" s="20"/>
      <c r="J625" s="20"/>
      <c r="K625" s="20"/>
      <c r="L625" s="19"/>
      <c r="M625" s="20"/>
      <c r="N625" s="20"/>
      <c r="O625" s="20"/>
      <c r="P625" s="19"/>
      <c r="Q625" s="20"/>
      <c r="R625" s="20"/>
      <c r="S625" s="29"/>
      <c r="T625" s="90"/>
      <c r="U625" s="90"/>
      <c r="V625" s="90"/>
    </row>
    <row r="626" spans="1:22" ht="45">
      <c r="A626" s="20" t="s">
        <v>1242</v>
      </c>
      <c r="B626" s="20" t="s">
        <v>794</v>
      </c>
      <c r="C626" s="20" t="s">
        <v>839</v>
      </c>
      <c r="D626" s="19" t="s">
        <v>1243</v>
      </c>
      <c r="E626" s="19" t="s">
        <v>385</v>
      </c>
      <c r="F626" s="20" t="s">
        <v>387</v>
      </c>
      <c r="G626" s="20"/>
      <c r="H626" s="20"/>
      <c r="I626" s="20" t="s">
        <v>387</v>
      </c>
      <c r="J626" s="20" t="s">
        <v>1242</v>
      </c>
      <c r="K626" s="20" t="b">
        <v>0</v>
      </c>
      <c r="L626" s="19" t="s">
        <v>1243</v>
      </c>
      <c r="M626" s="20">
        <v>0</v>
      </c>
      <c r="N626" s="20">
        <v>1</v>
      </c>
      <c r="O626" s="20" t="s">
        <v>1244</v>
      </c>
      <c r="P626" s="19" t="e">
        <v>#N/A</v>
      </c>
      <c r="Q626" s="20" t="e">
        <v>#N/A</v>
      </c>
      <c r="R626" s="20" t="e">
        <v>#N/A</v>
      </c>
      <c r="S626" s="29" t="s">
        <v>38</v>
      </c>
      <c r="T626" s="90" t="str">
        <f t="shared" ref="T626" si="64">IF(L626=D626,"No","Yes")</f>
        <v>No</v>
      </c>
      <c r="U626" s="90" t="s">
        <v>38</v>
      </c>
      <c r="V626" s="90" t="str">
        <f t="shared" ref="V626" si="65">IF(I626=F626,"No","Yes")</f>
        <v>No</v>
      </c>
    </row>
  </sheetData>
  <autoFilter ref="A1:V626" xr:uid="{87E3BDC1-20EE-42C4-AC3A-6736263CAFDF}"/>
  <mergeCells count="9">
    <mergeCell ref="A584:F584"/>
    <mergeCell ref="A341:F341"/>
    <mergeCell ref="A393:F393"/>
    <mergeCell ref="A3:F3"/>
    <mergeCell ref="A40:F40"/>
    <mergeCell ref="A71:F71"/>
    <mergeCell ref="A114:F114"/>
    <mergeCell ref="A245:F245"/>
    <mergeCell ref="A275:F275"/>
  </mergeCells>
  <hyperlinks>
    <hyperlink ref="H6" r:id="rId1" xr:uid="{1F5E9DE7-0305-4CBB-B1A2-A96856304B9B}"/>
    <hyperlink ref="H7:H12" r:id="rId2" display="Your family obligations" xr:uid="{34131DD0-FACF-4062-B13F-614728152DD2}"/>
    <hyperlink ref="H13" r:id="rId3" xr:uid="{6CF6D99D-5D4E-4638-AFE0-FC2CBACA4E51}"/>
    <hyperlink ref="H22" r:id="rId4" xr:uid="{BE5F0178-78E3-44EC-BDA7-50C7FE19DCF1}"/>
    <hyperlink ref="H23" r:id="rId5" xr:uid="{91F62BF2-02F8-4C16-BDCE-FAB477CDB499}"/>
    <hyperlink ref="H24" r:id="rId6" xr:uid="{2543C209-14D5-4A3C-A55F-1B3C9CB8E858}"/>
    <hyperlink ref="H25:H27" r:id="rId7" display="Your test scores" xr:uid="{6FDB7C63-750B-4A55-9E1C-5870AA242D4C}"/>
    <hyperlink ref="H30" r:id="rId8" xr:uid="{25202863-BAFB-4DEA-8FA4-CB93BE940D85}"/>
    <hyperlink ref="H37:H38" r:id="rId9" display="College credits" xr:uid="{43659288-0A07-414E-BD6D-F708BFB805F9}"/>
    <hyperlink ref="H342" r:id="rId10" xr:uid="{F886699A-041B-433D-AD45-E5D121E3789F}"/>
    <hyperlink ref="H343:H344" r:id="rId11" display="Financial support" xr:uid="{300B1610-65FE-4853-BA14-77B0043A3D27}"/>
    <hyperlink ref="H346" r:id="rId12" xr:uid="{59ACE5B2-2E1D-45B8-B8D2-96CD3CDF8E1C}"/>
    <hyperlink ref="H353" r:id="rId13" xr:uid="{C1E5A2D6-12AF-4196-9D3F-E91BC3D0AF09}"/>
    <hyperlink ref="H394" r:id="rId14" xr:uid="{A2C54340-60C5-45B9-96C4-83177535092A}"/>
    <hyperlink ref="H398" r:id="rId15" xr:uid="{03333E3F-BB4D-4AA7-8B20-E588BE6E599F}"/>
    <hyperlink ref="H395:H396" r:id="rId16" display="Financial support" xr:uid="{5EFD184E-ADF6-4660-8A28-D81B928673D5}"/>
    <hyperlink ref="H405" r:id="rId17" xr:uid="{C3203C41-C848-47FC-AAD0-218CC8C1976A}"/>
    <hyperlink ref="H448" r:id="rId18" xr:uid="{9E411318-B6DB-4A51-B01B-170F218A85B0}"/>
    <hyperlink ref="H449:H521" r:id="rId19" display="Your test scores" xr:uid="{416D8D86-6285-4193-9855-367E01970D0F}"/>
    <hyperlink ref="H523" r:id="rId20" xr:uid="{BE7F1785-FAD6-47AB-BB65-0DE997B0F684}"/>
    <hyperlink ref="H535" r:id="rId21" xr:uid="{F32D8360-9547-4F04-BB38-D3D14370FA1C}"/>
    <hyperlink ref="H575" r:id="rId22" xr:uid="{C461483D-9D55-4869-9817-618A7E0C868A}"/>
    <hyperlink ref="H576:H583" r:id="rId23" display="Your test scores" xr:uid="{E744CC24-6659-4F23-842A-23A1E1B1B07F}"/>
  </hyperlinks>
  <pageMargins left="0.7" right="0.7" top="0.75" bottom="0.75" header="0.3" footer="0.3"/>
  <pageSetup orientation="portrait" r:id="rId2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E8F55A-54A4-4510-91EE-13F4FFC459CB}">
  <dimension ref="A1:F14"/>
  <sheetViews>
    <sheetView workbookViewId="0">
      <selection activeCell="A15" sqref="A15:D21"/>
    </sheetView>
  </sheetViews>
  <sheetFormatPr defaultColWidth="8.85546875" defaultRowHeight="15"/>
  <cols>
    <col min="1" max="1" width="27.85546875" bestFit="1" customWidth="1"/>
    <col min="2" max="2" width="41.85546875" style="1" customWidth="1"/>
    <col min="3" max="3" width="21.140625" customWidth="1"/>
    <col min="4" max="4" width="24.140625" customWidth="1"/>
    <col min="5" max="5" width="23.42578125" customWidth="1"/>
  </cols>
  <sheetData>
    <row r="1" spans="1:6">
      <c r="A1" t="s">
        <v>1706</v>
      </c>
      <c r="B1" s="1" t="s">
        <v>363</v>
      </c>
      <c r="C1" t="s">
        <v>1707</v>
      </c>
      <c r="D1" t="s">
        <v>4</v>
      </c>
      <c r="E1" t="s">
        <v>1708</v>
      </c>
      <c r="F1" t="s">
        <v>1709</v>
      </c>
    </row>
    <row r="2" spans="1:6" ht="105">
      <c r="A2" t="s">
        <v>1710</v>
      </c>
      <c r="B2" s="1" t="s">
        <v>1711</v>
      </c>
      <c r="C2" t="s">
        <v>1712</v>
      </c>
      <c r="D2" t="s">
        <v>1713</v>
      </c>
    </row>
    <row r="3" spans="1:6">
      <c r="A3" s="84" t="s">
        <v>1714</v>
      </c>
      <c r="B3" s="85" t="s">
        <v>1715</v>
      </c>
      <c r="C3" s="84" t="s">
        <v>1712</v>
      </c>
      <c r="D3" s="84"/>
      <c r="E3" s="84"/>
      <c r="F3" s="84"/>
    </row>
    <row r="4" spans="1:6">
      <c r="A4" t="s">
        <v>1716</v>
      </c>
      <c r="B4" s="1" t="s">
        <v>96</v>
      </c>
      <c r="C4" t="s">
        <v>1712</v>
      </c>
      <c r="D4" t="s">
        <v>1717</v>
      </c>
      <c r="E4" t="s">
        <v>450</v>
      </c>
    </row>
    <row r="5" spans="1:6">
      <c r="A5" t="s">
        <v>1718</v>
      </c>
      <c r="B5" s="1" t="s">
        <v>31</v>
      </c>
      <c r="C5" t="s">
        <v>1712</v>
      </c>
      <c r="D5" t="s">
        <v>32</v>
      </c>
      <c r="E5" t="s">
        <v>40</v>
      </c>
    </row>
    <row r="6" spans="1:6">
      <c r="A6" t="s">
        <v>1719</v>
      </c>
      <c r="B6" s="1" t="s">
        <v>1720</v>
      </c>
      <c r="C6" t="s">
        <v>1712</v>
      </c>
      <c r="D6" t="s">
        <v>1721</v>
      </c>
    </row>
    <row r="7" spans="1:6">
      <c r="A7" t="s">
        <v>1722</v>
      </c>
      <c r="B7" s="1" t="s">
        <v>1723</v>
      </c>
      <c r="C7" t="s">
        <v>1712</v>
      </c>
      <c r="D7" t="s">
        <v>1721</v>
      </c>
    </row>
    <row r="8" spans="1:6">
      <c r="A8" t="s">
        <v>1724</v>
      </c>
      <c r="B8" s="1" t="s">
        <v>1725</v>
      </c>
      <c r="C8" t="s">
        <v>1712</v>
      </c>
      <c r="D8" t="s">
        <v>1726</v>
      </c>
    </row>
    <row r="9" spans="1:6">
      <c r="A9" t="s">
        <v>1727</v>
      </c>
      <c r="B9" s="1" t="s">
        <v>1728</v>
      </c>
      <c r="C9" t="s">
        <v>1712</v>
      </c>
      <c r="D9" t="s">
        <v>1726</v>
      </c>
    </row>
    <row r="10" spans="1:6" ht="75">
      <c r="A10" t="s">
        <v>1729</v>
      </c>
      <c r="B10" s="1" t="s">
        <v>1730</v>
      </c>
      <c r="C10" t="s">
        <v>1712</v>
      </c>
      <c r="D10" t="s">
        <v>1713</v>
      </c>
    </row>
    <row r="11" spans="1:6">
      <c r="A11" t="s">
        <v>1731</v>
      </c>
      <c r="B11" s="1" t="s">
        <v>1732</v>
      </c>
      <c r="C11" t="s">
        <v>1712</v>
      </c>
      <c r="D11" t="s">
        <v>1721</v>
      </c>
    </row>
    <row r="12" spans="1:6">
      <c r="A12" t="s">
        <v>1733</v>
      </c>
      <c r="B12" s="1" t="s">
        <v>255</v>
      </c>
      <c r="C12" t="s">
        <v>1712</v>
      </c>
      <c r="D12" t="s">
        <v>1721</v>
      </c>
    </row>
    <row r="13" spans="1:6" ht="165">
      <c r="A13" t="s">
        <v>1734</v>
      </c>
      <c r="B13" s="1" t="s">
        <v>306</v>
      </c>
      <c r="C13" t="s">
        <v>1712</v>
      </c>
      <c r="D13" t="s">
        <v>1713</v>
      </c>
    </row>
    <row r="14" spans="1:6">
      <c r="A14" t="s">
        <v>1735</v>
      </c>
      <c r="B14" s="1" t="s">
        <v>295</v>
      </c>
      <c r="C14" t="s">
        <v>1712</v>
      </c>
      <c r="D14" t="s">
        <v>1721</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f5a000c4-aeaf-449f-97b9-fb38698e201a">
      <Terms xmlns="http://schemas.microsoft.com/office/infopath/2007/PartnerControls"/>
    </lcf76f155ced4ddcb4097134ff3c332f>
    <TaxCatchAll xmlns="63a94860-2191-4c24-b6c1-4d6447ee50ec" xsi:nil="true"/>
    <_ip_UnifiedCompliancePolicyUIAction xmlns="http://schemas.microsoft.com/sharepoint/v3" xsi:nil="true"/>
    <_ip_UnifiedCompliancePolicyProperties xmlns="http://schemas.microsoft.com/sharepoint/v3" xsi:nil="true"/>
    <SharedWithUsers xmlns="63a94860-2191-4c24-b6c1-4d6447ee50ec">
      <UserInfo>
        <DisplayName>Discher, Lauren</DisplayName>
        <AccountId>384</AccountId>
        <AccountType/>
      </UserInfo>
      <UserInfo>
        <DisplayName>Garza, Jared</DisplayName>
        <AccountId>487</AccountId>
        <AccountType/>
      </UserInfo>
      <UserInfo>
        <DisplayName>Gully, Molly</DisplayName>
        <AccountId>24</AccountId>
        <AccountType/>
      </UserInfo>
      <UserInfo>
        <DisplayName>Jenks, Claudette</DisplayName>
        <AccountId>12</AccountId>
        <AccountType/>
      </UserInfo>
      <UserInfo>
        <DisplayName>Irby, Travis</DisplayName>
        <AccountId>531</AccountId>
        <AccountType/>
      </UserInfo>
    </SharedWithUser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68A3084C2071C94683F9B81CC81E94A2" ma:contentTypeVersion="19" ma:contentTypeDescription="Create a new document." ma:contentTypeScope="" ma:versionID="77478e790d711c5e5f868b5d1fd69d49">
  <xsd:schema xmlns:xsd="http://www.w3.org/2001/XMLSchema" xmlns:xs="http://www.w3.org/2001/XMLSchema" xmlns:p="http://schemas.microsoft.com/office/2006/metadata/properties" xmlns:ns1="http://schemas.microsoft.com/sharepoint/v3" xmlns:ns2="f5a000c4-aeaf-449f-97b9-fb38698e201a" xmlns:ns3="63a94860-2191-4c24-b6c1-4d6447ee50ec" targetNamespace="http://schemas.microsoft.com/office/2006/metadata/properties" ma:root="true" ma:fieldsID="0bf05e1d5a298c3291be2de59020bc1a" ns1:_="" ns2:_="" ns3:_="">
    <xsd:import namespace="http://schemas.microsoft.com/sharepoint/v3"/>
    <xsd:import namespace="f5a000c4-aeaf-449f-97b9-fb38698e201a"/>
    <xsd:import namespace="63a94860-2191-4c24-b6c1-4d6447ee50ec"/>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1:_ip_UnifiedCompliancePolicyProperties" minOccurs="0"/>
                <xsd:element ref="ns1:_ip_UnifiedCompliancePolicyUIAc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2" nillable="true" ma:displayName="Unified Compliance Policy Properties" ma:hidden="true" ma:internalName="_ip_UnifiedCompliancePolicyProperties">
      <xsd:simpleType>
        <xsd:restriction base="dms:Note"/>
      </xsd:simpleType>
    </xsd:element>
    <xsd:element name="_ip_UnifiedCompliancePolicyUIAction" ma:index="2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5a000c4-aeaf-449f-97b9-fb38698e201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b8882c80-0cf4-468a-a21d-ff52c597efb7"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3a94860-2191-4c24-b6c1-4d6447ee50ec"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8" nillable="true" ma:displayName="Taxonomy Catch All Column" ma:hidden="true" ma:list="{5306a2cb-8961-4a5a-b802-7addd83d8ec7}" ma:internalName="TaxCatchAll" ma:showField="CatchAllData" ma:web="63a94860-2191-4c24-b6c1-4d6447ee50e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5748C02-1F3E-497F-AB2D-6F0595897C35}"/>
</file>

<file path=customXml/itemProps2.xml><?xml version="1.0" encoding="utf-8"?>
<ds:datastoreItem xmlns:ds="http://schemas.openxmlformats.org/officeDocument/2006/customXml" ds:itemID="{5B0EC8BE-F789-46CB-BB63-3A2472427854}"/>
</file>

<file path=customXml/itemProps3.xml><?xml version="1.0" encoding="utf-8"?>
<ds:datastoreItem xmlns:ds="http://schemas.openxmlformats.org/officeDocument/2006/customXml" ds:itemID="{DCF123C8-B495-4691-BD88-4B768742ACA7}"/>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Logue, Katie</dc:creator>
  <cp:keywords/>
  <dc:description/>
  <cp:lastModifiedBy/>
  <cp:revision/>
  <dcterms:created xsi:type="dcterms:W3CDTF">2023-04-21T15:34:28Z</dcterms:created>
  <dcterms:modified xsi:type="dcterms:W3CDTF">2024-03-08T14:39:47Z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a60d57e-af5b-4752-ac57-3e4f28ca11dc_Enabled">
    <vt:lpwstr>true</vt:lpwstr>
  </property>
  <property fmtid="{D5CDD505-2E9C-101B-9397-08002B2CF9AE}" pid="3" name="MSIP_Label_ea60d57e-af5b-4752-ac57-3e4f28ca11dc_SetDate">
    <vt:lpwstr>2023-04-21T15:34:29Z</vt:lpwstr>
  </property>
  <property fmtid="{D5CDD505-2E9C-101B-9397-08002B2CF9AE}" pid="4" name="MSIP_Label_ea60d57e-af5b-4752-ac57-3e4f28ca11dc_Method">
    <vt:lpwstr>Standard</vt:lpwstr>
  </property>
  <property fmtid="{D5CDD505-2E9C-101B-9397-08002B2CF9AE}" pid="5" name="MSIP_Label_ea60d57e-af5b-4752-ac57-3e4f28ca11dc_Name">
    <vt:lpwstr>ea60d57e-af5b-4752-ac57-3e4f28ca11dc</vt:lpwstr>
  </property>
  <property fmtid="{D5CDD505-2E9C-101B-9397-08002B2CF9AE}" pid="6" name="MSIP_Label_ea60d57e-af5b-4752-ac57-3e4f28ca11dc_SiteId">
    <vt:lpwstr>36da45f1-dd2c-4d1f-af13-5abe46b99921</vt:lpwstr>
  </property>
  <property fmtid="{D5CDD505-2E9C-101B-9397-08002B2CF9AE}" pid="7" name="MSIP_Label_ea60d57e-af5b-4752-ac57-3e4f28ca11dc_ActionId">
    <vt:lpwstr>b1b80e5b-9b66-46b5-a642-2b1a1c913ce5</vt:lpwstr>
  </property>
  <property fmtid="{D5CDD505-2E9C-101B-9397-08002B2CF9AE}" pid="8" name="MSIP_Label_ea60d57e-af5b-4752-ac57-3e4f28ca11dc_ContentBits">
    <vt:lpwstr>0</vt:lpwstr>
  </property>
  <property fmtid="{D5CDD505-2E9C-101B-9397-08002B2CF9AE}" pid="9" name="ContentTypeId">
    <vt:lpwstr>0x01010068A3084C2071C94683F9B81CC81E94A2</vt:lpwstr>
  </property>
  <property fmtid="{D5CDD505-2E9C-101B-9397-08002B2CF9AE}" pid="10" name="MediaServiceImageTags">
    <vt:lpwstr/>
  </property>
</Properties>
</file>