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H:\APP\PA\PAForum\Web Publications\FINANCE\Section 63 Report\"/>
    </mc:Choice>
  </mc:AlternateContent>
  <xr:revisionPtr revIDLastSave="0" documentId="13_ncr:1_{0CE95CF8-E49F-4CDB-8736-6255A303A23A}" xr6:coauthVersionLast="47" xr6:coauthVersionMax="47" xr10:uidLastSave="{00000000-0000-0000-0000-000000000000}"/>
  <bookViews>
    <workbookView xWindow="-120" yWindow="-120" windowWidth="20730" windowHeight="11160" tabRatio="840" xr2:uid="{00000000-000D-0000-FFFF-FFFF00000000}"/>
  </bookViews>
  <sheets>
    <sheet name="Index" sheetId="64" r:id="rId1"/>
    <sheet name="Summary Uses" sheetId="89" r:id="rId2"/>
    <sheet name="Summary Fed" sheetId="90" r:id="rId3"/>
    <sheet name="LIT Uses" sheetId="69" r:id="rId4"/>
    <sheet name="LIT Fed" sheetId="70" r:id="rId5"/>
    <sheet name="LSCO Uses" sheetId="71" r:id="rId6"/>
    <sheet name="LSCO Fed" sheetId="72" r:id="rId7"/>
    <sheet name="LSPCA Uses" sheetId="73" r:id="rId8"/>
    <sheet name="LSCPA Fed" sheetId="74" r:id="rId9"/>
    <sheet name="TSTCH Uses" sheetId="75" r:id="rId10"/>
    <sheet name="TSTCH Fed" sheetId="76" r:id="rId11"/>
    <sheet name="TSTCWT Uses" sheetId="77" r:id="rId12"/>
    <sheet name="TSTCWT Fed" sheetId="78" r:id="rId13"/>
    <sheet name="TSTCM Uses" sheetId="79" r:id="rId14"/>
    <sheet name="TSTCM Fed" sheetId="80" r:id="rId15"/>
    <sheet name="TSTCW Uses" sheetId="81" r:id="rId16"/>
    <sheet name="TSTCW Fed" sheetId="82" r:id="rId17"/>
    <sheet name="TSTCNT Uses" sheetId="83" r:id="rId18"/>
    <sheet name="TSTCNT Fed" sheetId="84" r:id="rId19"/>
    <sheet name="TSTCFB Uses" sheetId="85" r:id="rId20"/>
    <sheet name="TSTCFB Fed" sheetId="86" r:id="rId21"/>
    <sheet name="TSTS Uses" sheetId="87" r:id="rId22"/>
    <sheet name="TSTCS Fed" sheetId="88" r:id="rId23"/>
    <sheet name="Input" sheetId="57" r:id="rId24"/>
    <sheet name="Names" sheetId="58" r:id="rId25"/>
    <sheet name="Balancing" sheetId="68" r:id="rId26"/>
  </sheets>
  <externalReferences>
    <externalReference r:id="rId27"/>
    <externalReference r:id="rId28"/>
    <externalReference r:id="rId29"/>
  </externalReferences>
  <definedNames>
    <definedName name="_Order1" hidden="1">255</definedName>
    <definedName name="_Order2" hidden="1">255</definedName>
    <definedName name="_Sort" localSheetId="25" hidden="1">#REF!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AMTLU">Names!$B$12:$G$75</definedName>
    <definedName name="FTSELU">#REF!</definedName>
    <definedName name="LUTTFTE">[1]FTSE!$C$8:$S$61</definedName>
    <definedName name="NamesLU">Names!$B$11:$B$75</definedName>
    <definedName name="_xlnm.Print_Area" localSheetId="4">'LIT Fed'!$A$4:$G$64</definedName>
    <definedName name="_xlnm.Print_Area" localSheetId="6">'LSCO Fed'!$A$4:$G$64</definedName>
    <definedName name="_xlnm.Print_Area" localSheetId="8">'LSCPA Fed'!$A$4:$G$64</definedName>
    <definedName name="_xlnm.Print_Area" localSheetId="2">'Summary Fed'!$A$4:$G$577</definedName>
    <definedName name="_xlnm.Print_Area" localSheetId="20">'TSTCFB Fed'!$A$4:$G$64</definedName>
    <definedName name="_xlnm.Print_Area" localSheetId="10">'TSTCH Fed'!$A$4:$G$64</definedName>
    <definedName name="_xlnm.Print_Area" localSheetId="14">'TSTCM Fed'!$A$4:$G$64</definedName>
    <definedName name="_xlnm.Print_Area" localSheetId="18">'TSTCNT Fed'!$A$4:$G$64</definedName>
    <definedName name="_xlnm.Print_Area" localSheetId="22">'TSTCS Fed'!$A$4:$G$64</definedName>
    <definedName name="_xlnm.Print_Area" localSheetId="16">'TSTCW Fed'!$A$4:$G$64</definedName>
    <definedName name="_xlnm.Print_Area" localSheetId="12">'TSTCWT Fed'!$A$4:$G$64</definedName>
    <definedName name="_xlnm.Print_Area">[2]FY92!$A$1</definedName>
    <definedName name="Z_1FFC368C_FAAC_4C27_917C_33EB7F20D079_.wvu.PrintTitles" hidden="1">[3]Midwestern!$A$1:$B$65536,[3]Midwestern!$A$1:$IV$7</definedName>
    <definedName name="Z_390E69FE_30BF_46A8_BB03_D0C9901EA0FB_.wvu.PrintTitles" hidden="1">[3]Midwestern!$A$1:$B$65536,[3]Midwestern!$A$1:$IV$7</definedName>
    <definedName name="Z_4AC09102_7151_4BC1_97EC_C57915589D6D_.wvu.PrintTitles" hidden="1">[3]Midwestern!$A$1:$B$65536,[3]Midwestern!$A$1:$IV$7</definedName>
    <definedName name="Z_59C042EE_7BE0_46D7_83D3_48C0860AA9B7_.wvu.PrintTitles" hidden="1">[3]Midwestern!$A$1:$B$65536,[3]Midwestern!$A$1:$IV$7</definedName>
    <definedName name="Z_5DB122DC_76B1_4E56_B2C5_DC5B34D3FE31_.wvu.PrintTitles" hidden="1">[3]Midwestern!$A$1:$B$65536,[3]Midwestern!$A$1:$IV$7</definedName>
    <definedName name="Z_7E968537_F35A_46C0_AAAE_B8F2523DE409_.wvu.PrintTitles" hidden="1">[3]Midwestern!$A$1:$B$65536,[3]Midwestern!$A$1:$IV$7</definedName>
    <definedName name="Z_999D944D_85B2_4CAE_97DA_DC2EB4BF0AB0_.wvu.PrintTitles" hidden="1">[3]Midwestern!$A$1:$B$65536,[3]Midwestern!$A$1:$IV$7</definedName>
    <definedName name="Z_9A9AF875_8B7A_4EA5_9837_BF2AFF98C487_.wvu.PrintTitles" hidden="1">[3]Midwestern!$A$1:$B$65536,[3]Midwestern!$A$1:$IV$7</definedName>
    <definedName name="Z_C63CB8F7_18C4_4A70_94EC_26C8D6B5C80F_.wvu.PrintTitles" hidden="1">[3]Midwestern!$A$1:$B$65536,[3]Midwestern!$A$1:$IV$7</definedName>
    <definedName name="Z_D8EE2E15_379C_4027_9083_08D90932B4E1_.wvu.PrintTitles" hidden="1">[3]Midwestern!$A$1:$B$65536,[3]Midwestern!$A$1:$IV$7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89" l="1"/>
  <c r="B13" i="89"/>
  <c r="B12" i="89"/>
  <c r="B11" i="89"/>
  <c r="B10" i="89"/>
  <c r="B9" i="89"/>
  <c r="B8" i="89"/>
  <c r="B7" i="89"/>
  <c r="B6" i="89"/>
  <c r="F67" i="81"/>
  <c r="B2" i="90"/>
  <c r="B2" i="89"/>
  <c r="H21" i="64" l="1"/>
  <c r="G21" i="64"/>
  <c r="F21" i="64"/>
  <c r="H18" i="64"/>
  <c r="G18" i="64"/>
  <c r="F18" i="64"/>
  <c r="H17" i="64"/>
  <c r="G17" i="64"/>
  <c r="F17" i="64"/>
  <c r="H16" i="64"/>
  <c r="G16" i="64"/>
  <c r="F16" i="64"/>
  <c r="H15" i="64"/>
  <c r="G15" i="64"/>
  <c r="F15" i="64"/>
  <c r="H14" i="64"/>
  <c r="G14" i="64"/>
  <c r="F14" i="64"/>
  <c r="H13" i="64"/>
  <c r="G13" i="64"/>
  <c r="F13" i="64"/>
  <c r="H12" i="64"/>
  <c r="G12" i="64"/>
  <c r="F12" i="64"/>
  <c r="H11" i="64"/>
  <c r="G11" i="64"/>
  <c r="F11" i="64"/>
  <c r="H10" i="64"/>
  <c r="G10" i="64"/>
  <c r="F10" i="64"/>
  <c r="E114" i="88"/>
  <c r="E112" i="88"/>
  <c r="E114" i="86"/>
  <c r="E112" i="86"/>
  <c r="E114" i="84"/>
  <c r="E112" i="84"/>
  <c r="E114" i="82"/>
  <c r="E112" i="82"/>
  <c r="E114" i="78"/>
  <c r="E112" i="78"/>
  <c r="E114" i="76"/>
  <c r="E112" i="76"/>
  <c r="E114" i="74"/>
  <c r="E112" i="74"/>
  <c r="E114" i="72"/>
  <c r="E112" i="72"/>
  <c r="E114" i="80"/>
  <c r="E112" i="80"/>
  <c r="B1" i="71"/>
  <c r="B1" i="72"/>
  <c r="B1" i="73"/>
  <c r="B1" i="74"/>
  <c r="B1" i="75"/>
  <c r="B1" i="76"/>
  <c r="B1" i="77"/>
  <c r="B1" i="78"/>
  <c r="B1" i="79"/>
  <c r="B1" i="80"/>
  <c r="B1" i="81"/>
  <c r="B1" i="82"/>
  <c r="B1" i="83"/>
  <c r="B1" i="84"/>
  <c r="B1" i="85"/>
  <c r="B1" i="86"/>
  <c r="B1" i="87"/>
  <c r="B1" i="88"/>
  <c r="H94" i="88"/>
  <c r="G94" i="88"/>
  <c r="F94" i="88"/>
  <c r="E94" i="88"/>
  <c r="D94" i="88"/>
  <c r="D95" i="88" s="1"/>
  <c r="C94" i="88"/>
  <c r="H93" i="88"/>
  <c r="G93" i="88"/>
  <c r="G95" i="88" s="1"/>
  <c r="F93" i="88"/>
  <c r="E93" i="88"/>
  <c r="D93" i="88"/>
  <c r="C93" i="88"/>
  <c r="H89" i="88"/>
  <c r="G89" i="88"/>
  <c r="F89" i="88"/>
  <c r="E89" i="88"/>
  <c r="D89" i="88"/>
  <c r="C89" i="88"/>
  <c r="B89" i="88"/>
  <c r="H88" i="88"/>
  <c r="G88" i="88"/>
  <c r="F88" i="88"/>
  <c r="E88" i="88"/>
  <c r="D88" i="88"/>
  <c r="C88" i="88"/>
  <c r="B88" i="88"/>
  <c r="H87" i="88"/>
  <c r="G87" i="88"/>
  <c r="F87" i="88"/>
  <c r="E87" i="88"/>
  <c r="D87" i="88"/>
  <c r="C87" i="88"/>
  <c r="B87" i="88"/>
  <c r="H86" i="88"/>
  <c r="G86" i="88"/>
  <c r="F86" i="88"/>
  <c r="E86" i="88"/>
  <c r="D86" i="88"/>
  <c r="C86" i="88"/>
  <c r="B86" i="88"/>
  <c r="H85" i="88"/>
  <c r="G85" i="88"/>
  <c r="F85" i="88"/>
  <c r="E85" i="88"/>
  <c r="D85" i="88"/>
  <c r="C85" i="88"/>
  <c r="B85" i="88"/>
  <c r="H84" i="88"/>
  <c r="G84" i="88"/>
  <c r="F84" i="88"/>
  <c r="E84" i="88"/>
  <c r="D84" i="88"/>
  <c r="C84" i="88"/>
  <c r="C90" i="88" s="1"/>
  <c r="B84" i="88"/>
  <c r="H83" i="88"/>
  <c r="G83" i="88"/>
  <c r="F83" i="88"/>
  <c r="E83" i="88"/>
  <c r="D83" i="88"/>
  <c r="C83" i="88"/>
  <c r="B83" i="88"/>
  <c r="H82" i="88"/>
  <c r="G82" i="88"/>
  <c r="F82" i="88"/>
  <c r="E82" i="88"/>
  <c r="D82" i="88"/>
  <c r="C82" i="88"/>
  <c r="B82" i="88"/>
  <c r="H79" i="88"/>
  <c r="G79" i="88"/>
  <c r="F79" i="88"/>
  <c r="E79" i="88"/>
  <c r="D79" i="88"/>
  <c r="C79" i="88"/>
  <c r="H78" i="88"/>
  <c r="G78" i="88"/>
  <c r="F78" i="88"/>
  <c r="E78" i="88"/>
  <c r="D78" i="88"/>
  <c r="C78" i="88"/>
  <c r="B78" i="88"/>
  <c r="H77" i="88"/>
  <c r="G77" i="88"/>
  <c r="F77" i="88"/>
  <c r="E77" i="88"/>
  <c r="D77" i="88"/>
  <c r="C77" i="88"/>
  <c r="B77" i="88"/>
  <c r="H76" i="88"/>
  <c r="G76" i="88"/>
  <c r="F76" i="88"/>
  <c r="E76" i="88"/>
  <c r="D76" i="88"/>
  <c r="C76" i="88"/>
  <c r="B76" i="88"/>
  <c r="H75" i="88"/>
  <c r="G75" i="88"/>
  <c r="F75" i="88"/>
  <c r="E75" i="88"/>
  <c r="D75" i="88"/>
  <c r="C75" i="88"/>
  <c r="B75" i="88"/>
  <c r="H74" i="88"/>
  <c r="G74" i="88"/>
  <c r="F74" i="88"/>
  <c r="E74" i="88"/>
  <c r="D74" i="88"/>
  <c r="C74" i="88"/>
  <c r="B74" i="88"/>
  <c r="H73" i="88"/>
  <c r="G73" i="88"/>
  <c r="F73" i="88"/>
  <c r="E73" i="88"/>
  <c r="D73" i="88"/>
  <c r="C73" i="88"/>
  <c r="B73" i="88"/>
  <c r="H72" i="88"/>
  <c r="G72" i="88"/>
  <c r="F72" i="88"/>
  <c r="E72" i="88"/>
  <c r="D72" i="88"/>
  <c r="C72" i="88"/>
  <c r="B72" i="88"/>
  <c r="H71" i="88"/>
  <c r="G71" i="88"/>
  <c r="F71" i="88"/>
  <c r="E71" i="88"/>
  <c r="D71" i="88"/>
  <c r="C71" i="88"/>
  <c r="B71" i="88"/>
  <c r="H70" i="88"/>
  <c r="G70" i="88"/>
  <c r="F70" i="88"/>
  <c r="E70" i="88"/>
  <c r="D70" i="88"/>
  <c r="C70" i="88"/>
  <c r="B70" i="88"/>
  <c r="H69" i="88"/>
  <c r="G69" i="88"/>
  <c r="F69" i="88"/>
  <c r="E69" i="88"/>
  <c r="E80" i="88" s="1"/>
  <c r="D69" i="88"/>
  <c r="C69" i="88"/>
  <c r="B69" i="88"/>
  <c r="H68" i="88"/>
  <c r="G68" i="88"/>
  <c r="F68" i="88"/>
  <c r="E68" i="88"/>
  <c r="D68" i="88"/>
  <c r="C68" i="88"/>
  <c r="B68" i="88"/>
  <c r="H67" i="88"/>
  <c r="G67" i="88"/>
  <c r="F67" i="88"/>
  <c r="E67" i="88"/>
  <c r="D67" i="88"/>
  <c r="C67" i="88"/>
  <c r="B67" i="88"/>
  <c r="H66" i="88"/>
  <c r="G66" i="88"/>
  <c r="F66" i="88"/>
  <c r="E66" i="88"/>
  <c r="D66" i="88"/>
  <c r="C66" i="88"/>
  <c r="B66" i="88"/>
  <c r="H63" i="88"/>
  <c r="G63" i="88"/>
  <c r="F63" i="88"/>
  <c r="E63" i="88"/>
  <c r="D63" i="88"/>
  <c r="C63" i="88"/>
  <c r="H62" i="88"/>
  <c r="G62" i="88"/>
  <c r="F62" i="88"/>
  <c r="E62" i="88"/>
  <c r="D62" i="88"/>
  <c r="C62" i="88"/>
  <c r="B62" i="88"/>
  <c r="H61" i="88"/>
  <c r="G61" i="88"/>
  <c r="F61" i="88"/>
  <c r="E61" i="88"/>
  <c r="D61" i="88"/>
  <c r="C61" i="88"/>
  <c r="B61" i="88"/>
  <c r="H60" i="88"/>
  <c r="G60" i="88"/>
  <c r="F60" i="88"/>
  <c r="E60" i="88"/>
  <c r="D60" i="88"/>
  <c r="C60" i="88"/>
  <c r="B60" i="88"/>
  <c r="H59" i="88"/>
  <c r="G59" i="88"/>
  <c r="F59" i="88"/>
  <c r="E59" i="88"/>
  <c r="D59" i="88"/>
  <c r="C59" i="88"/>
  <c r="B59" i="88"/>
  <c r="H58" i="88"/>
  <c r="G58" i="88"/>
  <c r="F58" i="88"/>
  <c r="E58" i="88"/>
  <c r="D58" i="88"/>
  <c r="C58" i="88"/>
  <c r="B58" i="88"/>
  <c r="H57" i="88"/>
  <c r="G57" i="88"/>
  <c r="F57" i="88"/>
  <c r="E57" i="88"/>
  <c r="D57" i="88"/>
  <c r="C57" i="88"/>
  <c r="B57" i="88"/>
  <c r="H56" i="88"/>
  <c r="G56" i="88"/>
  <c r="F56" i="88"/>
  <c r="E56" i="88"/>
  <c r="D56" i="88"/>
  <c r="C56" i="88"/>
  <c r="B56" i="88"/>
  <c r="H55" i="88"/>
  <c r="G55" i="88"/>
  <c r="F55" i="88"/>
  <c r="E55" i="88"/>
  <c r="D55" i="88"/>
  <c r="C55" i="88"/>
  <c r="B55" i="88"/>
  <c r="H54" i="88"/>
  <c r="G54" i="88"/>
  <c r="G64" i="88" s="1"/>
  <c r="F54" i="88"/>
  <c r="E54" i="88"/>
  <c r="D54" i="88"/>
  <c r="C54" i="88"/>
  <c r="B54" i="88"/>
  <c r="H53" i="88"/>
  <c r="G53" i="88"/>
  <c r="F53" i="88"/>
  <c r="F64" i="88" s="1"/>
  <c r="E53" i="88"/>
  <c r="D53" i="88"/>
  <c r="C53" i="88"/>
  <c r="B53" i="88"/>
  <c r="H52" i="88"/>
  <c r="G52" i="88"/>
  <c r="F52" i="88"/>
  <c r="E52" i="88"/>
  <c r="E64" i="88" s="1"/>
  <c r="D52" i="88"/>
  <c r="C52" i="88"/>
  <c r="B52" i="88"/>
  <c r="H51" i="88"/>
  <c r="G51" i="88"/>
  <c r="F51" i="88"/>
  <c r="E51" i="88"/>
  <c r="D51" i="88"/>
  <c r="D64" i="88" s="1"/>
  <c r="C51" i="88"/>
  <c r="B51" i="88"/>
  <c r="H48" i="88"/>
  <c r="G48" i="88"/>
  <c r="F48" i="88"/>
  <c r="E48" i="88"/>
  <c r="D48" i="88"/>
  <c r="C48" i="88"/>
  <c r="H47" i="88"/>
  <c r="G47" i="88"/>
  <c r="F47" i="88"/>
  <c r="E47" i="88"/>
  <c r="D47" i="88"/>
  <c r="C47" i="88"/>
  <c r="B47" i="88"/>
  <c r="H46" i="88"/>
  <c r="G46" i="88"/>
  <c r="F46" i="88"/>
  <c r="E46" i="88"/>
  <c r="D46" i="88"/>
  <c r="C46" i="88"/>
  <c r="B46" i="88"/>
  <c r="H45" i="88"/>
  <c r="G45" i="88"/>
  <c r="F45" i="88"/>
  <c r="E45" i="88"/>
  <c r="D45" i="88"/>
  <c r="C45" i="88"/>
  <c r="B45" i="88"/>
  <c r="H44" i="88"/>
  <c r="G44" i="88"/>
  <c r="F44" i="88"/>
  <c r="E44" i="88"/>
  <c r="D44" i="88"/>
  <c r="C44" i="88"/>
  <c r="B44" i="88"/>
  <c r="H43" i="88"/>
  <c r="G43" i="88"/>
  <c r="F43" i="88"/>
  <c r="E43" i="88"/>
  <c r="D43" i="88"/>
  <c r="C43" i="88"/>
  <c r="H42" i="88"/>
  <c r="G42" i="88"/>
  <c r="F42" i="88"/>
  <c r="E42" i="88"/>
  <c r="D42" i="88"/>
  <c r="C42" i="88"/>
  <c r="H41" i="88"/>
  <c r="G41" i="88"/>
  <c r="F41" i="88"/>
  <c r="E41" i="88"/>
  <c r="D41" i="88"/>
  <c r="C41" i="88"/>
  <c r="H40" i="88"/>
  <c r="G40" i="88"/>
  <c r="F40" i="88"/>
  <c r="E40" i="88"/>
  <c r="D40" i="88"/>
  <c r="C40" i="88"/>
  <c r="H39" i="88"/>
  <c r="G39" i="88"/>
  <c r="F39" i="88"/>
  <c r="E39" i="88"/>
  <c r="D39" i="88"/>
  <c r="C39" i="88"/>
  <c r="H38" i="88"/>
  <c r="G38" i="88"/>
  <c r="F38" i="88"/>
  <c r="E38" i="88"/>
  <c r="D38" i="88"/>
  <c r="C38" i="88"/>
  <c r="C49" i="88" s="1"/>
  <c r="H37" i="88"/>
  <c r="G37" i="88"/>
  <c r="F37" i="88"/>
  <c r="E37" i="88"/>
  <c r="D37" i="88"/>
  <c r="C37" i="88"/>
  <c r="H36" i="88"/>
  <c r="G36" i="88"/>
  <c r="F36" i="88"/>
  <c r="E36" i="88"/>
  <c r="D36" i="88"/>
  <c r="D49" i="88" s="1"/>
  <c r="C36" i="88"/>
  <c r="H33" i="88"/>
  <c r="G33" i="88"/>
  <c r="F33" i="88"/>
  <c r="E33" i="88"/>
  <c r="D33" i="88"/>
  <c r="C33" i="88"/>
  <c r="H32" i="88"/>
  <c r="G32" i="88"/>
  <c r="F32" i="88"/>
  <c r="E32" i="88"/>
  <c r="D32" i="88"/>
  <c r="C32" i="88"/>
  <c r="B32" i="88"/>
  <c r="H31" i="88"/>
  <c r="G31" i="88"/>
  <c r="F31" i="88"/>
  <c r="E31" i="88"/>
  <c r="D31" i="88"/>
  <c r="C31" i="88"/>
  <c r="B31" i="88"/>
  <c r="H30" i="88"/>
  <c r="G30" i="88"/>
  <c r="F30" i="88"/>
  <c r="E30" i="88"/>
  <c r="D30" i="88"/>
  <c r="C30" i="88"/>
  <c r="B30" i="88"/>
  <c r="H29" i="88"/>
  <c r="G29" i="88"/>
  <c r="F29" i="88"/>
  <c r="E29" i="88"/>
  <c r="D29" i="88"/>
  <c r="C29" i="88"/>
  <c r="H28" i="88"/>
  <c r="G28" i="88"/>
  <c r="F28" i="88"/>
  <c r="E28" i="88"/>
  <c r="D28" i="88"/>
  <c r="C28" i="88"/>
  <c r="H27" i="88"/>
  <c r="G27" i="88"/>
  <c r="F27" i="88"/>
  <c r="E27" i="88"/>
  <c r="D27" i="88"/>
  <c r="C27" i="88"/>
  <c r="H26" i="88"/>
  <c r="G26" i="88"/>
  <c r="F26" i="88"/>
  <c r="E26" i="88"/>
  <c r="D26" i="88"/>
  <c r="C26" i="88"/>
  <c r="H25" i="88"/>
  <c r="G25" i="88"/>
  <c r="F25" i="88"/>
  <c r="E25" i="88"/>
  <c r="D25" i="88"/>
  <c r="C25" i="88"/>
  <c r="H24" i="88"/>
  <c r="G24" i="88"/>
  <c r="F24" i="88"/>
  <c r="E24" i="88"/>
  <c r="D24" i="88"/>
  <c r="C24" i="88"/>
  <c r="H23" i="88"/>
  <c r="G23" i="88"/>
  <c r="F23" i="88"/>
  <c r="E23" i="88"/>
  <c r="D23" i="88"/>
  <c r="D34" i="88" s="1"/>
  <c r="C23" i="88"/>
  <c r="H22" i="88"/>
  <c r="G22" i="88"/>
  <c r="F22" i="88"/>
  <c r="E22" i="88"/>
  <c r="D22" i="88"/>
  <c r="C22" i="88"/>
  <c r="H21" i="88"/>
  <c r="G21" i="88"/>
  <c r="F21" i="88"/>
  <c r="E21" i="88"/>
  <c r="D21" i="88"/>
  <c r="C21" i="88"/>
  <c r="H18" i="88"/>
  <c r="G18" i="88"/>
  <c r="F18" i="88"/>
  <c r="E18" i="88"/>
  <c r="D18" i="88"/>
  <c r="C18" i="88"/>
  <c r="H17" i="88"/>
  <c r="G17" i="88"/>
  <c r="F17" i="88"/>
  <c r="E17" i="88"/>
  <c r="D17" i="88"/>
  <c r="C17" i="88"/>
  <c r="B17" i="88"/>
  <c r="H16" i="88"/>
  <c r="G16" i="88"/>
  <c r="F16" i="88"/>
  <c r="E16" i="88"/>
  <c r="D16" i="88"/>
  <c r="C16" i="88"/>
  <c r="B16" i="88"/>
  <c r="H15" i="88"/>
  <c r="G15" i="88"/>
  <c r="F15" i="88"/>
  <c r="E15" i="88"/>
  <c r="D15" i="88"/>
  <c r="C15" i="88"/>
  <c r="B15" i="88"/>
  <c r="H14" i="88"/>
  <c r="G14" i="88"/>
  <c r="F14" i="88"/>
  <c r="E14" i="88"/>
  <c r="D14" i="88"/>
  <c r="C14" i="88"/>
  <c r="H13" i="88"/>
  <c r="G13" i="88"/>
  <c r="F13" i="88"/>
  <c r="E13" i="88"/>
  <c r="D13" i="88"/>
  <c r="C13" i="88"/>
  <c r="H12" i="88"/>
  <c r="G12" i="88"/>
  <c r="F12" i="88"/>
  <c r="E12" i="88"/>
  <c r="D12" i="88"/>
  <c r="C12" i="88"/>
  <c r="H11" i="88"/>
  <c r="G11" i="88"/>
  <c r="F11" i="88"/>
  <c r="E11" i="88"/>
  <c r="D11" i="88"/>
  <c r="C11" i="88"/>
  <c r="H10" i="88"/>
  <c r="G10" i="88"/>
  <c r="F10" i="88"/>
  <c r="E10" i="88"/>
  <c r="D10" i="88"/>
  <c r="C10" i="88"/>
  <c r="H9" i="88"/>
  <c r="G9" i="88"/>
  <c r="F9" i="88"/>
  <c r="E9" i="88"/>
  <c r="D9" i="88"/>
  <c r="C9" i="88"/>
  <c r="H8" i="88"/>
  <c r="G8" i="88"/>
  <c r="F8" i="88"/>
  <c r="E8" i="88"/>
  <c r="D8" i="88"/>
  <c r="C8" i="88"/>
  <c r="H7" i="88"/>
  <c r="G7" i="88"/>
  <c r="F7" i="88"/>
  <c r="E7" i="88"/>
  <c r="D7" i="88"/>
  <c r="C7" i="88"/>
  <c r="C19" i="88" s="1"/>
  <c r="H6" i="88"/>
  <c r="G6" i="88"/>
  <c r="F6" i="88"/>
  <c r="E6" i="88"/>
  <c r="D6" i="88"/>
  <c r="C6" i="88"/>
  <c r="H5" i="88"/>
  <c r="G5" i="88"/>
  <c r="G19" i="88" s="1"/>
  <c r="F5" i="88"/>
  <c r="E5" i="88"/>
  <c r="D5" i="88"/>
  <c r="D19" i="88" s="1"/>
  <c r="C5" i="88"/>
  <c r="F65" i="87"/>
  <c r="E65" i="87"/>
  <c r="D65" i="87"/>
  <c r="C65" i="87"/>
  <c r="F60" i="87"/>
  <c r="D60" i="87"/>
  <c r="C60" i="87"/>
  <c r="F59" i="87"/>
  <c r="E59" i="87"/>
  <c r="D59" i="87"/>
  <c r="C59" i="87"/>
  <c r="F58" i="87"/>
  <c r="D58" i="87"/>
  <c r="C58" i="87"/>
  <c r="F57" i="87"/>
  <c r="E57" i="87"/>
  <c r="D57" i="87"/>
  <c r="C57" i="87"/>
  <c r="F56" i="87"/>
  <c r="D56" i="87"/>
  <c r="C56" i="87"/>
  <c r="F55" i="87"/>
  <c r="E55" i="87"/>
  <c r="D55" i="87"/>
  <c r="C55" i="87"/>
  <c r="F52" i="87"/>
  <c r="E52" i="87"/>
  <c r="D52" i="87"/>
  <c r="C52" i="87"/>
  <c r="F48" i="87"/>
  <c r="E48" i="87"/>
  <c r="E49" i="87" s="1"/>
  <c r="D48" i="87"/>
  <c r="D49" i="87" s="1"/>
  <c r="C48" i="87"/>
  <c r="F45" i="87"/>
  <c r="E45" i="87"/>
  <c r="D45" i="87"/>
  <c r="C45" i="87"/>
  <c r="F41" i="87"/>
  <c r="E41" i="87"/>
  <c r="D41" i="87"/>
  <c r="C41" i="87"/>
  <c r="F40" i="87"/>
  <c r="E40" i="87"/>
  <c r="D40" i="87"/>
  <c r="D42" i="87" s="1"/>
  <c r="C40" i="87"/>
  <c r="C42" i="87" s="1"/>
  <c r="F39" i="87"/>
  <c r="E39" i="87"/>
  <c r="D39" i="87"/>
  <c r="C39" i="87"/>
  <c r="F35" i="87"/>
  <c r="E35" i="87"/>
  <c r="D35" i="87"/>
  <c r="C35" i="87"/>
  <c r="F34" i="87"/>
  <c r="E34" i="87"/>
  <c r="D34" i="87"/>
  <c r="C34" i="87"/>
  <c r="F33" i="87"/>
  <c r="E33" i="87"/>
  <c r="D33" i="87"/>
  <c r="D36" i="87" s="1"/>
  <c r="C33" i="87"/>
  <c r="C36" i="87" s="1"/>
  <c r="F32" i="87"/>
  <c r="E32" i="87"/>
  <c r="D32" i="87"/>
  <c r="C32" i="87"/>
  <c r="F28" i="87"/>
  <c r="E28" i="87"/>
  <c r="D28" i="87"/>
  <c r="C28" i="87"/>
  <c r="F27" i="87"/>
  <c r="E27" i="87"/>
  <c r="D27" i="87"/>
  <c r="C27" i="87"/>
  <c r="F26" i="87"/>
  <c r="E26" i="87"/>
  <c r="D26" i="87"/>
  <c r="C26" i="87"/>
  <c r="F25" i="87"/>
  <c r="E25" i="87"/>
  <c r="E29" i="87" s="1"/>
  <c r="D25" i="87"/>
  <c r="C25" i="87"/>
  <c r="F24" i="87"/>
  <c r="E24" i="87"/>
  <c r="D24" i="87"/>
  <c r="C24" i="87"/>
  <c r="C29" i="87" s="1"/>
  <c r="F19" i="87"/>
  <c r="D19" i="87"/>
  <c r="C19" i="87"/>
  <c r="F18" i="87"/>
  <c r="E18" i="87"/>
  <c r="D18" i="87"/>
  <c r="C18" i="87"/>
  <c r="F17" i="87"/>
  <c r="D17" i="87"/>
  <c r="C17" i="87"/>
  <c r="C21" i="87" s="1"/>
  <c r="F16" i="87"/>
  <c r="E16" i="87"/>
  <c r="D16" i="87"/>
  <c r="C16" i="87"/>
  <c r="F15" i="87"/>
  <c r="D15" i="87"/>
  <c r="C15" i="87"/>
  <c r="F14" i="87"/>
  <c r="E14" i="87"/>
  <c r="D14" i="87"/>
  <c r="C14" i="87"/>
  <c r="F13" i="87"/>
  <c r="D13" i="87"/>
  <c r="D21" i="87" s="1"/>
  <c r="C13" i="87"/>
  <c r="F12" i="87"/>
  <c r="E12" i="87"/>
  <c r="D12" i="87"/>
  <c r="C12" i="87"/>
  <c r="F11" i="87"/>
  <c r="D11" i="87"/>
  <c r="C11" i="87"/>
  <c r="F10" i="87"/>
  <c r="E10" i="87"/>
  <c r="D10" i="87"/>
  <c r="C10" i="87"/>
  <c r="F9" i="87"/>
  <c r="D9" i="87"/>
  <c r="C9" i="87"/>
  <c r="F8" i="87"/>
  <c r="E8" i="87"/>
  <c r="D8" i="87"/>
  <c r="C8" i="87"/>
  <c r="F7" i="87"/>
  <c r="D7" i="87"/>
  <c r="C7" i="87"/>
  <c r="F6" i="87"/>
  <c r="E6" i="87"/>
  <c r="D6" i="87"/>
  <c r="C6" i="87"/>
  <c r="E95" i="88"/>
  <c r="C95" i="88"/>
  <c r="F95" i="88"/>
  <c r="D90" i="88"/>
  <c r="C80" i="88"/>
  <c r="G49" i="88"/>
  <c r="D106" i="88"/>
  <c r="B2" i="88"/>
  <c r="C61" i="87"/>
  <c r="C49" i="87"/>
  <c r="E42" i="87"/>
  <c r="E36" i="87"/>
  <c r="B2" i="87"/>
  <c r="C76" i="87" l="1"/>
  <c r="D20" i="87"/>
  <c r="E20" i="87"/>
  <c r="D29" i="87"/>
  <c r="D61" i="87"/>
  <c r="E61" i="87"/>
  <c r="F19" i="88"/>
  <c r="C106" i="88"/>
  <c r="E34" i="88"/>
  <c r="G34" i="88"/>
  <c r="C34" i="88"/>
  <c r="F49" i="88"/>
  <c r="F97" i="88" s="1"/>
  <c r="E49" i="88"/>
  <c r="C64" i="88"/>
  <c r="G80" i="88"/>
  <c r="D80" i="88"/>
  <c r="F80" i="88"/>
  <c r="F90" i="88"/>
  <c r="E19" i="88"/>
  <c r="F34" i="88"/>
  <c r="G90" i="88"/>
  <c r="G97" i="88" s="1"/>
  <c r="D76" i="87"/>
  <c r="D82" i="87" s="1"/>
  <c r="E76" i="87"/>
  <c r="C77" i="87"/>
  <c r="C78" i="87" s="1"/>
  <c r="D77" i="87"/>
  <c r="C62" i="87"/>
  <c r="D62" i="87"/>
  <c r="E90" i="88"/>
  <c r="E97" i="88" s="1"/>
  <c r="E102" i="88" s="1"/>
  <c r="F106" i="88"/>
  <c r="C20" i="87"/>
  <c r="C67" i="87" s="1"/>
  <c r="C82" i="87" s="1"/>
  <c r="E78" i="87"/>
  <c r="D68" i="87"/>
  <c r="C97" i="88"/>
  <c r="C102" i="88" s="1"/>
  <c r="E67" i="87"/>
  <c r="D97" i="88"/>
  <c r="D107" i="88" s="1"/>
  <c r="D67" i="87"/>
  <c r="C68" i="87"/>
  <c r="E106" i="88"/>
  <c r="G106" i="88"/>
  <c r="E82" i="87" l="1"/>
  <c r="E107" i="88"/>
  <c r="D78" i="87"/>
  <c r="D80" i="87" s="1"/>
  <c r="E111" i="88" s="1"/>
  <c r="G107" i="88"/>
  <c r="G102" i="88"/>
  <c r="E70" i="87"/>
  <c r="E71" i="87" s="1"/>
  <c r="G100" i="88"/>
  <c r="F102" i="88"/>
  <c r="D70" i="87"/>
  <c r="D71" i="87" s="1"/>
  <c r="C73" i="87"/>
  <c r="D99" i="88"/>
  <c r="D100" i="88" s="1"/>
  <c r="F99" i="88"/>
  <c r="F100" i="88" s="1"/>
  <c r="D73" i="87"/>
  <c r="E110" i="88"/>
  <c r="E113" i="88" s="1"/>
  <c r="E115" i="88" s="1"/>
  <c r="E116" i="88" s="1"/>
  <c r="D18" i="68" s="1"/>
  <c r="F107" i="88"/>
  <c r="C107" i="88"/>
  <c r="C70" i="87"/>
  <c r="C71" i="87" s="1"/>
  <c r="D102" i="88"/>
  <c r="H1" i="88" s="1"/>
  <c r="G99" i="88"/>
  <c r="E73" i="87"/>
  <c r="H2" i="88" l="1"/>
  <c r="F1" i="87"/>
  <c r="H102" i="88"/>
  <c r="F2" i="87"/>
  <c r="F73" i="87"/>
  <c r="H94" i="86" l="1"/>
  <c r="G94" i="86"/>
  <c r="G835" i="90" s="1"/>
  <c r="F94" i="86"/>
  <c r="F835" i="90" s="1"/>
  <c r="E94" i="86"/>
  <c r="E835" i="90" s="1"/>
  <c r="D94" i="86"/>
  <c r="C94" i="86"/>
  <c r="C835" i="90" s="1"/>
  <c r="H93" i="86"/>
  <c r="G93" i="86"/>
  <c r="G825" i="90" s="1"/>
  <c r="F93" i="86"/>
  <c r="E93" i="86"/>
  <c r="E825" i="90" s="1"/>
  <c r="D93" i="86"/>
  <c r="D825" i="90" s="1"/>
  <c r="C93" i="86"/>
  <c r="C825" i="90" s="1"/>
  <c r="H89" i="86"/>
  <c r="G89" i="86"/>
  <c r="G803" i="90" s="1"/>
  <c r="F89" i="86"/>
  <c r="F803" i="90" s="1"/>
  <c r="E89" i="86"/>
  <c r="E803" i="90" s="1"/>
  <c r="D89" i="86"/>
  <c r="D803" i="90" s="1"/>
  <c r="C89" i="86"/>
  <c r="C803" i="90" s="1"/>
  <c r="B89" i="86"/>
  <c r="H88" i="86"/>
  <c r="G88" i="86"/>
  <c r="G793" i="90" s="1"/>
  <c r="F88" i="86"/>
  <c r="F793" i="90" s="1"/>
  <c r="E88" i="86"/>
  <c r="E793" i="90" s="1"/>
  <c r="D88" i="86"/>
  <c r="D793" i="90" s="1"/>
  <c r="C88" i="86"/>
  <c r="C793" i="90" s="1"/>
  <c r="B88" i="86"/>
  <c r="H87" i="86"/>
  <c r="G87" i="86"/>
  <c r="G783" i="90" s="1"/>
  <c r="F87" i="86"/>
  <c r="F783" i="90" s="1"/>
  <c r="E87" i="86"/>
  <c r="E783" i="90" s="1"/>
  <c r="D87" i="86"/>
  <c r="D783" i="90" s="1"/>
  <c r="C87" i="86"/>
  <c r="C783" i="90" s="1"/>
  <c r="B87" i="86"/>
  <c r="H86" i="86"/>
  <c r="G86" i="86"/>
  <c r="G773" i="90" s="1"/>
  <c r="F86" i="86"/>
  <c r="F773" i="90" s="1"/>
  <c r="E86" i="86"/>
  <c r="E773" i="90" s="1"/>
  <c r="D86" i="86"/>
  <c r="D773" i="90" s="1"/>
  <c r="C86" i="86"/>
  <c r="C773" i="90" s="1"/>
  <c r="B86" i="86"/>
  <c r="H85" i="86"/>
  <c r="G85" i="86"/>
  <c r="G763" i="90" s="1"/>
  <c r="F85" i="86"/>
  <c r="F763" i="90" s="1"/>
  <c r="E85" i="86"/>
  <c r="E763" i="90" s="1"/>
  <c r="D85" i="86"/>
  <c r="D763" i="90" s="1"/>
  <c r="C85" i="86"/>
  <c r="C763" i="90" s="1"/>
  <c r="B85" i="86"/>
  <c r="H84" i="86"/>
  <c r="G84" i="86"/>
  <c r="G753" i="90" s="1"/>
  <c r="F84" i="86"/>
  <c r="F753" i="90" s="1"/>
  <c r="E84" i="86"/>
  <c r="E753" i="90" s="1"/>
  <c r="D84" i="86"/>
  <c r="D753" i="90" s="1"/>
  <c r="C84" i="86"/>
  <c r="C753" i="90" s="1"/>
  <c r="B84" i="86"/>
  <c r="H83" i="86"/>
  <c r="G83" i="86"/>
  <c r="G743" i="90" s="1"/>
  <c r="F83" i="86"/>
  <c r="F743" i="90" s="1"/>
  <c r="E83" i="86"/>
  <c r="E743" i="90" s="1"/>
  <c r="D83" i="86"/>
  <c r="D743" i="90" s="1"/>
  <c r="C83" i="86"/>
  <c r="C743" i="90" s="1"/>
  <c r="B83" i="86"/>
  <c r="H82" i="86"/>
  <c r="G82" i="86"/>
  <c r="G733" i="90" s="1"/>
  <c r="F82" i="86"/>
  <c r="F733" i="90" s="1"/>
  <c r="E82" i="86"/>
  <c r="E733" i="90" s="1"/>
  <c r="D82" i="86"/>
  <c r="D733" i="90" s="1"/>
  <c r="C82" i="86"/>
  <c r="C733" i="90" s="1"/>
  <c r="B82" i="86"/>
  <c r="H79" i="86"/>
  <c r="G79" i="86"/>
  <c r="G712" i="90" s="1"/>
  <c r="F79" i="86"/>
  <c r="F712" i="90" s="1"/>
  <c r="E79" i="86"/>
  <c r="E712" i="90" s="1"/>
  <c r="D79" i="86"/>
  <c r="D712" i="90" s="1"/>
  <c r="C79" i="86"/>
  <c r="C712" i="90" s="1"/>
  <c r="H78" i="86"/>
  <c r="G78" i="86"/>
  <c r="G702" i="90" s="1"/>
  <c r="F78" i="86"/>
  <c r="F702" i="90" s="1"/>
  <c r="E78" i="86"/>
  <c r="E702" i="90" s="1"/>
  <c r="D78" i="86"/>
  <c r="D702" i="90" s="1"/>
  <c r="C78" i="86"/>
  <c r="C702" i="90" s="1"/>
  <c r="B78" i="86"/>
  <c r="H77" i="86"/>
  <c r="G77" i="86"/>
  <c r="G692" i="90" s="1"/>
  <c r="F77" i="86"/>
  <c r="F692" i="90" s="1"/>
  <c r="E77" i="86"/>
  <c r="E692" i="90" s="1"/>
  <c r="D77" i="86"/>
  <c r="D692" i="90" s="1"/>
  <c r="C77" i="86"/>
  <c r="C692" i="90" s="1"/>
  <c r="B77" i="86"/>
  <c r="H76" i="86"/>
  <c r="G76" i="86"/>
  <c r="G682" i="90" s="1"/>
  <c r="F76" i="86"/>
  <c r="F682" i="90" s="1"/>
  <c r="E76" i="86"/>
  <c r="E682" i="90" s="1"/>
  <c r="D76" i="86"/>
  <c r="D682" i="90" s="1"/>
  <c r="C76" i="86"/>
  <c r="C682" i="90" s="1"/>
  <c r="B76" i="86"/>
  <c r="H75" i="86"/>
  <c r="G75" i="86"/>
  <c r="G672" i="90" s="1"/>
  <c r="F75" i="86"/>
  <c r="F672" i="90" s="1"/>
  <c r="E75" i="86"/>
  <c r="E672" i="90" s="1"/>
  <c r="D75" i="86"/>
  <c r="D672" i="90" s="1"/>
  <c r="C75" i="86"/>
  <c r="C672" i="90" s="1"/>
  <c r="B75" i="86"/>
  <c r="H74" i="86"/>
  <c r="G74" i="86"/>
  <c r="G662" i="90" s="1"/>
  <c r="F74" i="86"/>
  <c r="F662" i="90" s="1"/>
  <c r="E74" i="86"/>
  <c r="E662" i="90" s="1"/>
  <c r="D74" i="86"/>
  <c r="D662" i="90" s="1"/>
  <c r="C74" i="86"/>
  <c r="C662" i="90" s="1"/>
  <c r="B74" i="86"/>
  <c r="H73" i="86"/>
  <c r="G73" i="86"/>
  <c r="G652" i="90" s="1"/>
  <c r="F73" i="86"/>
  <c r="F652" i="90" s="1"/>
  <c r="E73" i="86"/>
  <c r="E652" i="90" s="1"/>
  <c r="D73" i="86"/>
  <c r="D652" i="90" s="1"/>
  <c r="C73" i="86"/>
  <c r="C652" i="90" s="1"/>
  <c r="B73" i="86"/>
  <c r="H72" i="86"/>
  <c r="G72" i="86"/>
  <c r="G642" i="90" s="1"/>
  <c r="F72" i="86"/>
  <c r="F642" i="90" s="1"/>
  <c r="E72" i="86"/>
  <c r="E642" i="90" s="1"/>
  <c r="D72" i="86"/>
  <c r="D642" i="90" s="1"/>
  <c r="C72" i="86"/>
  <c r="C642" i="90" s="1"/>
  <c r="B72" i="86"/>
  <c r="H71" i="86"/>
  <c r="G71" i="86"/>
  <c r="G632" i="90" s="1"/>
  <c r="F71" i="86"/>
  <c r="F632" i="90" s="1"/>
  <c r="E71" i="86"/>
  <c r="E632" i="90" s="1"/>
  <c r="D71" i="86"/>
  <c r="D632" i="90" s="1"/>
  <c r="C71" i="86"/>
  <c r="C632" i="90" s="1"/>
  <c r="B71" i="86"/>
  <c r="H70" i="86"/>
  <c r="G70" i="86"/>
  <c r="G622" i="90" s="1"/>
  <c r="F70" i="86"/>
  <c r="F622" i="90" s="1"/>
  <c r="E70" i="86"/>
  <c r="E622" i="90" s="1"/>
  <c r="D70" i="86"/>
  <c r="D622" i="90" s="1"/>
  <c r="C70" i="86"/>
  <c r="C622" i="90" s="1"/>
  <c r="B70" i="86"/>
  <c r="H69" i="86"/>
  <c r="G69" i="86"/>
  <c r="G612" i="90" s="1"/>
  <c r="F69" i="86"/>
  <c r="F612" i="90" s="1"/>
  <c r="E69" i="86"/>
  <c r="E612" i="90" s="1"/>
  <c r="D69" i="86"/>
  <c r="D612" i="90" s="1"/>
  <c r="C69" i="86"/>
  <c r="C612" i="90" s="1"/>
  <c r="B69" i="86"/>
  <c r="H68" i="86"/>
  <c r="G68" i="86"/>
  <c r="G602" i="90" s="1"/>
  <c r="F68" i="86"/>
  <c r="F602" i="90" s="1"/>
  <c r="E68" i="86"/>
  <c r="E602" i="90" s="1"/>
  <c r="D68" i="86"/>
  <c r="D602" i="90" s="1"/>
  <c r="C68" i="86"/>
  <c r="C602" i="90" s="1"/>
  <c r="B68" i="86"/>
  <c r="H67" i="86"/>
  <c r="G67" i="86"/>
  <c r="G592" i="90" s="1"/>
  <c r="F67" i="86"/>
  <c r="F592" i="90" s="1"/>
  <c r="E67" i="86"/>
  <c r="E592" i="90" s="1"/>
  <c r="D67" i="86"/>
  <c r="D592" i="90" s="1"/>
  <c r="C67" i="86"/>
  <c r="C592" i="90" s="1"/>
  <c r="B67" i="86"/>
  <c r="H66" i="86"/>
  <c r="G66" i="86"/>
  <c r="G582" i="90" s="1"/>
  <c r="F66" i="86"/>
  <c r="F582" i="90" s="1"/>
  <c r="E66" i="86"/>
  <c r="E582" i="90" s="1"/>
  <c r="D66" i="86"/>
  <c r="D582" i="90" s="1"/>
  <c r="C66" i="86"/>
  <c r="C582" i="90" s="1"/>
  <c r="B66" i="86"/>
  <c r="H63" i="86"/>
  <c r="G63" i="86"/>
  <c r="G561" i="90" s="1"/>
  <c r="F63" i="86"/>
  <c r="F561" i="90" s="1"/>
  <c r="E63" i="86"/>
  <c r="E561" i="90" s="1"/>
  <c r="D63" i="86"/>
  <c r="D561" i="90" s="1"/>
  <c r="C63" i="86"/>
  <c r="C561" i="90" s="1"/>
  <c r="H62" i="86"/>
  <c r="G62" i="86"/>
  <c r="G551" i="90" s="1"/>
  <c r="F62" i="86"/>
  <c r="F551" i="90" s="1"/>
  <c r="E62" i="86"/>
  <c r="E551" i="90" s="1"/>
  <c r="D62" i="86"/>
  <c r="D551" i="90" s="1"/>
  <c r="C62" i="86"/>
  <c r="C551" i="90" s="1"/>
  <c r="B62" i="86"/>
  <c r="H61" i="86"/>
  <c r="G61" i="86"/>
  <c r="G541" i="90" s="1"/>
  <c r="F61" i="86"/>
  <c r="F541" i="90" s="1"/>
  <c r="E61" i="86"/>
  <c r="E541" i="90" s="1"/>
  <c r="D61" i="86"/>
  <c r="D541" i="90" s="1"/>
  <c r="C61" i="86"/>
  <c r="C541" i="90" s="1"/>
  <c r="B61" i="86"/>
  <c r="H60" i="86"/>
  <c r="G60" i="86"/>
  <c r="G531" i="90" s="1"/>
  <c r="F60" i="86"/>
  <c r="F531" i="90" s="1"/>
  <c r="E60" i="86"/>
  <c r="E531" i="90" s="1"/>
  <c r="D60" i="86"/>
  <c r="D531" i="90" s="1"/>
  <c r="C60" i="86"/>
  <c r="C531" i="90" s="1"/>
  <c r="B60" i="86"/>
  <c r="H59" i="86"/>
  <c r="G59" i="86"/>
  <c r="G521" i="90" s="1"/>
  <c r="F59" i="86"/>
  <c r="F521" i="90" s="1"/>
  <c r="E59" i="86"/>
  <c r="E521" i="90" s="1"/>
  <c r="D59" i="86"/>
  <c r="D521" i="90" s="1"/>
  <c r="C59" i="86"/>
  <c r="C521" i="90" s="1"/>
  <c r="B59" i="86"/>
  <c r="H58" i="86"/>
  <c r="G58" i="86"/>
  <c r="G511" i="90" s="1"/>
  <c r="F58" i="86"/>
  <c r="F511" i="90" s="1"/>
  <c r="E58" i="86"/>
  <c r="E511" i="90" s="1"/>
  <c r="D58" i="86"/>
  <c r="D511" i="90" s="1"/>
  <c r="C58" i="86"/>
  <c r="C511" i="90" s="1"/>
  <c r="B58" i="86"/>
  <c r="H57" i="86"/>
  <c r="G57" i="86"/>
  <c r="G501" i="90" s="1"/>
  <c r="F57" i="86"/>
  <c r="F501" i="90" s="1"/>
  <c r="E57" i="86"/>
  <c r="E501" i="90" s="1"/>
  <c r="D57" i="86"/>
  <c r="D501" i="90" s="1"/>
  <c r="C57" i="86"/>
  <c r="C501" i="90" s="1"/>
  <c r="B57" i="86"/>
  <c r="H56" i="86"/>
  <c r="G56" i="86"/>
  <c r="G491" i="90" s="1"/>
  <c r="F56" i="86"/>
  <c r="F491" i="90" s="1"/>
  <c r="E56" i="86"/>
  <c r="E491" i="90" s="1"/>
  <c r="D56" i="86"/>
  <c r="D491" i="90" s="1"/>
  <c r="C56" i="86"/>
  <c r="C491" i="90" s="1"/>
  <c r="B56" i="86"/>
  <c r="H55" i="86"/>
  <c r="G55" i="86"/>
  <c r="G481" i="90" s="1"/>
  <c r="F55" i="86"/>
  <c r="F481" i="90" s="1"/>
  <c r="E55" i="86"/>
  <c r="E481" i="90" s="1"/>
  <c r="D55" i="86"/>
  <c r="D481" i="90" s="1"/>
  <c r="C55" i="86"/>
  <c r="C481" i="90" s="1"/>
  <c r="B55" i="86"/>
  <c r="H54" i="86"/>
  <c r="G54" i="86"/>
  <c r="G471" i="90" s="1"/>
  <c r="F54" i="86"/>
  <c r="F471" i="90" s="1"/>
  <c r="E54" i="86"/>
  <c r="E471" i="90" s="1"/>
  <c r="D54" i="86"/>
  <c r="D471" i="90" s="1"/>
  <c r="C54" i="86"/>
  <c r="C471" i="90" s="1"/>
  <c r="B54" i="86"/>
  <c r="H53" i="86"/>
  <c r="G53" i="86"/>
  <c r="G461" i="90" s="1"/>
  <c r="F53" i="86"/>
  <c r="F461" i="90" s="1"/>
  <c r="E53" i="86"/>
  <c r="E461" i="90" s="1"/>
  <c r="D53" i="86"/>
  <c r="D461" i="90" s="1"/>
  <c r="C53" i="86"/>
  <c r="C461" i="90" s="1"/>
  <c r="B53" i="86"/>
  <c r="H52" i="86"/>
  <c r="G52" i="86"/>
  <c r="G451" i="90" s="1"/>
  <c r="F52" i="86"/>
  <c r="F451" i="90" s="1"/>
  <c r="E52" i="86"/>
  <c r="E451" i="90" s="1"/>
  <c r="D52" i="86"/>
  <c r="D451" i="90" s="1"/>
  <c r="C52" i="86"/>
  <c r="C451" i="90" s="1"/>
  <c r="B52" i="86"/>
  <c r="H51" i="86"/>
  <c r="G51" i="86"/>
  <c r="G441" i="90" s="1"/>
  <c r="F51" i="86"/>
  <c r="F441" i="90" s="1"/>
  <c r="E51" i="86"/>
  <c r="E441" i="90" s="1"/>
  <c r="D51" i="86"/>
  <c r="D441" i="90" s="1"/>
  <c r="C51" i="86"/>
  <c r="C441" i="90" s="1"/>
  <c r="B51" i="86"/>
  <c r="H48" i="86"/>
  <c r="G48" i="86"/>
  <c r="G420" i="90" s="1"/>
  <c r="F48" i="86"/>
  <c r="F420" i="90" s="1"/>
  <c r="E48" i="86"/>
  <c r="E420" i="90" s="1"/>
  <c r="D48" i="86"/>
  <c r="D420" i="90" s="1"/>
  <c r="C48" i="86"/>
  <c r="C420" i="90" s="1"/>
  <c r="H47" i="86"/>
  <c r="G47" i="86"/>
  <c r="G410" i="90" s="1"/>
  <c r="F47" i="86"/>
  <c r="F410" i="90" s="1"/>
  <c r="E47" i="86"/>
  <c r="E410" i="90" s="1"/>
  <c r="D47" i="86"/>
  <c r="D410" i="90" s="1"/>
  <c r="C47" i="86"/>
  <c r="C410" i="90" s="1"/>
  <c r="B47" i="86"/>
  <c r="H46" i="86"/>
  <c r="G46" i="86"/>
  <c r="G400" i="90" s="1"/>
  <c r="F46" i="86"/>
  <c r="F400" i="90" s="1"/>
  <c r="E46" i="86"/>
  <c r="E400" i="90" s="1"/>
  <c r="D46" i="86"/>
  <c r="D400" i="90" s="1"/>
  <c r="C46" i="86"/>
  <c r="C400" i="90" s="1"/>
  <c r="B46" i="86"/>
  <c r="H45" i="86"/>
  <c r="G45" i="86"/>
  <c r="G390" i="90" s="1"/>
  <c r="F45" i="86"/>
  <c r="F390" i="90" s="1"/>
  <c r="E45" i="86"/>
  <c r="E390" i="90" s="1"/>
  <c r="D45" i="86"/>
  <c r="D390" i="90" s="1"/>
  <c r="C45" i="86"/>
  <c r="C390" i="90" s="1"/>
  <c r="B45" i="86"/>
  <c r="H44" i="86"/>
  <c r="G44" i="86"/>
  <c r="G380" i="90" s="1"/>
  <c r="F44" i="86"/>
  <c r="F380" i="90" s="1"/>
  <c r="E44" i="86"/>
  <c r="E380" i="90" s="1"/>
  <c r="D44" i="86"/>
  <c r="D380" i="90" s="1"/>
  <c r="C44" i="86"/>
  <c r="C380" i="90" s="1"/>
  <c r="B44" i="86"/>
  <c r="H43" i="86"/>
  <c r="G43" i="86"/>
  <c r="G370" i="90" s="1"/>
  <c r="F43" i="86"/>
  <c r="F370" i="90" s="1"/>
  <c r="E43" i="86"/>
  <c r="E370" i="90" s="1"/>
  <c r="D43" i="86"/>
  <c r="D370" i="90" s="1"/>
  <c r="C43" i="86"/>
  <c r="C370" i="90" s="1"/>
  <c r="H42" i="86"/>
  <c r="G42" i="86"/>
  <c r="G360" i="90" s="1"/>
  <c r="F42" i="86"/>
  <c r="F360" i="90" s="1"/>
  <c r="E42" i="86"/>
  <c r="E360" i="90" s="1"/>
  <c r="D42" i="86"/>
  <c r="D360" i="90" s="1"/>
  <c r="C42" i="86"/>
  <c r="C360" i="90" s="1"/>
  <c r="H41" i="86"/>
  <c r="G41" i="86"/>
  <c r="G350" i="90" s="1"/>
  <c r="F41" i="86"/>
  <c r="F350" i="90" s="1"/>
  <c r="E41" i="86"/>
  <c r="E350" i="90" s="1"/>
  <c r="D41" i="86"/>
  <c r="D350" i="90" s="1"/>
  <c r="C41" i="86"/>
  <c r="C350" i="90" s="1"/>
  <c r="H40" i="86"/>
  <c r="G40" i="86"/>
  <c r="G340" i="90" s="1"/>
  <c r="F40" i="86"/>
  <c r="F340" i="90" s="1"/>
  <c r="E40" i="86"/>
  <c r="E340" i="90" s="1"/>
  <c r="D40" i="86"/>
  <c r="D340" i="90" s="1"/>
  <c r="C40" i="86"/>
  <c r="C340" i="90" s="1"/>
  <c r="H39" i="86"/>
  <c r="G39" i="86"/>
  <c r="G330" i="90" s="1"/>
  <c r="F39" i="86"/>
  <c r="F330" i="90" s="1"/>
  <c r="E39" i="86"/>
  <c r="E330" i="90" s="1"/>
  <c r="D39" i="86"/>
  <c r="D330" i="90" s="1"/>
  <c r="C39" i="86"/>
  <c r="C330" i="90" s="1"/>
  <c r="H38" i="86"/>
  <c r="G38" i="86"/>
  <c r="G320" i="90" s="1"/>
  <c r="F38" i="86"/>
  <c r="F320" i="90" s="1"/>
  <c r="E38" i="86"/>
  <c r="E320" i="90" s="1"/>
  <c r="D38" i="86"/>
  <c r="D320" i="90" s="1"/>
  <c r="C38" i="86"/>
  <c r="C320" i="90" s="1"/>
  <c r="H37" i="86"/>
  <c r="G37" i="86"/>
  <c r="G310" i="90" s="1"/>
  <c r="F37" i="86"/>
  <c r="F310" i="90" s="1"/>
  <c r="E37" i="86"/>
  <c r="E310" i="90" s="1"/>
  <c r="D37" i="86"/>
  <c r="D310" i="90" s="1"/>
  <c r="C37" i="86"/>
  <c r="C310" i="90" s="1"/>
  <c r="H36" i="86"/>
  <c r="G36" i="86"/>
  <c r="G300" i="90" s="1"/>
  <c r="F36" i="86"/>
  <c r="F300" i="90" s="1"/>
  <c r="E36" i="86"/>
  <c r="E300" i="90" s="1"/>
  <c r="D36" i="86"/>
  <c r="D300" i="90" s="1"/>
  <c r="C36" i="86"/>
  <c r="C300" i="90" s="1"/>
  <c r="H33" i="86"/>
  <c r="G33" i="86"/>
  <c r="G279" i="90" s="1"/>
  <c r="F33" i="86"/>
  <c r="F279" i="90" s="1"/>
  <c r="E33" i="86"/>
  <c r="E279" i="90" s="1"/>
  <c r="D33" i="86"/>
  <c r="D279" i="90" s="1"/>
  <c r="C33" i="86"/>
  <c r="C279" i="90" s="1"/>
  <c r="H32" i="86"/>
  <c r="G32" i="86"/>
  <c r="G269" i="90" s="1"/>
  <c r="F32" i="86"/>
  <c r="F269" i="90" s="1"/>
  <c r="E32" i="86"/>
  <c r="E269" i="90" s="1"/>
  <c r="D32" i="86"/>
  <c r="D269" i="90" s="1"/>
  <c r="C32" i="86"/>
  <c r="C269" i="90" s="1"/>
  <c r="B32" i="86"/>
  <c r="H31" i="86"/>
  <c r="G31" i="86"/>
  <c r="G259" i="90" s="1"/>
  <c r="F31" i="86"/>
  <c r="F259" i="90" s="1"/>
  <c r="E31" i="86"/>
  <c r="E259" i="90" s="1"/>
  <c r="D31" i="86"/>
  <c r="D259" i="90" s="1"/>
  <c r="C31" i="86"/>
  <c r="C259" i="90" s="1"/>
  <c r="B31" i="86"/>
  <c r="H30" i="86"/>
  <c r="G30" i="86"/>
  <c r="G249" i="90" s="1"/>
  <c r="F30" i="86"/>
  <c r="F249" i="90" s="1"/>
  <c r="E30" i="86"/>
  <c r="E249" i="90" s="1"/>
  <c r="D30" i="86"/>
  <c r="D249" i="90" s="1"/>
  <c r="C30" i="86"/>
  <c r="C249" i="90" s="1"/>
  <c r="B30" i="86"/>
  <c r="H29" i="86"/>
  <c r="G29" i="86"/>
  <c r="G239" i="90" s="1"/>
  <c r="F29" i="86"/>
  <c r="F239" i="90" s="1"/>
  <c r="E29" i="86"/>
  <c r="E239" i="90" s="1"/>
  <c r="D29" i="86"/>
  <c r="D239" i="90" s="1"/>
  <c r="C29" i="86"/>
  <c r="C239" i="90" s="1"/>
  <c r="H28" i="86"/>
  <c r="G28" i="86"/>
  <c r="G229" i="90" s="1"/>
  <c r="F28" i="86"/>
  <c r="F229" i="90" s="1"/>
  <c r="E28" i="86"/>
  <c r="E229" i="90" s="1"/>
  <c r="D28" i="86"/>
  <c r="D229" i="90" s="1"/>
  <c r="C28" i="86"/>
  <c r="C229" i="90" s="1"/>
  <c r="H27" i="86"/>
  <c r="G27" i="86"/>
  <c r="G219" i="90" s="1"/>
  <c r="F27" i="86"/>
  <c r="F219" i="90" s="1"/>
  <c r="E27" i="86"/>
  <c r="E219" i="90" s="1"/>
  <c r="D27" i="86"/>
  <c r="D219" i="90" s="1"/>
  <c r="C27" i="86"/>
  <c r="C219" i="90" s="1"/>
  <c r="H26" i="86"/>
  <c r="G26" i="86"/>
  <c r="G209" i="90" s="1"/>
  <c r="F26" i="86"/>
  <c r="F209" i="90" s="1"/>
  <c r="E26" i="86"/>
  <c r="E209" i="90" s="1"/>
  <c r="D26" i="86"/>
  <c r="D209" i="90" s="1"/>
  <c r="C26" i="86"/>
  <c r="C209" i="90" s="1"/>
  <c r="H25" i="86"/>
  <c r="G25" i="86"/>
  <c r="G199" i="90" s="1"/>
  <c r="F25" i="86"/>
  <c r="F199" i="90" s="1"/>
  <c r="E25" i="86"/>
  <c r="E199" i="90" s="1"/>
  <c r="D25" i="86"/>
  <c r="D199" i="90" s="1"/>
  <c r="C25" i="86"/>
  <c r="C199" i="90" s="1"/>
  <c r="H24" i="86"/>
  <c r="G24" i="86"/>
  <c r="G189" i="90" s="1"/>
  <c r="F24" i="86"/>
  <c r="F189" i="90" s="1"/>
  <c r="E24" i="86"/>
  <c r="E189" i="90" s="1"/>
  <c r="D24" i="86"/>
  <c r="D189" i="90" s="1"/>
  <c r="C24" i="86"/>
  <c r="C189" i="90" s="1"/>
  <c r="H23" i="86"/>
  <c r="G23" i="86"/>
  <c r="G179" i="90" s="1"/>
  <c r="F23" i="86"/>
  <c r="F179" i="90" s="1"/>
  <c r="E23" i="86"/>
  <c r="E179" i="90" s="1"/>
  <c r="D23" i="86"/>
  <c r="D179" i="90" s="1"/>
  <c r="C23" i="86"/>
  <c r="C179" i="90" s="1"/>
  <c r="H22" i="86"/>
  <c r="G22" i="86"/>
  <c r="G169" i="90" s="1"/>
  <c r="F22" i="86"/>
  <c r="F169" i="90" s="1"/>
  <c r="E22" i="86"/>
  <c r="E169" i="90" s="1"/>
  <c r="D22" i="86"/>
  <c r="D169" i="90" s="1"/>
  <c r="C22" i="86"/>
  <c r="C169" i="90" s="1"/>
  <c r="H21" i="86"/>
  <c r="G21" i="86"/>
  <c r="G159" i="90" s="1"/>
  <c r="F21" i="86"/>
  <c r="F159" i="90" s="1"/>
  <c r="E21" i="86"/>
  <c r="E159" i="90" s="1"/>
  <c r="D21" i="86"/>
  <c r="C21" i="86"/>
  <c r="C159" i="90" s="1"/>
  <c r="H18" i="86"/>
  <c r="G18" i="86"/>
  <c r="G138" i="90" s="1"/>
  <c r="F18" i="86"/>
  <c r="F138" i="90" s="1"/>
  <c r="E18" i="86"/>
  <c r="E138" i="90" s="1"/>
  <c r="D18" i="86"/>
  <c r="D138" i="90" s="1"/>
  <c r="C18" i="86"/>
  <c r="C138" i="90" s="1"/>
  <c r="H17" i="86"/>
  <c r="G17" i="86"/>
  <c r="G128" i="90" s="1"/>
  <c r="F17" i="86"/>
  <c r="F128" i="90" s="1"/>
  <c r="E17" i="86"/>
  <c r="E128" i="90" s="1"/>
  <c r="D17" i="86"/>
  <c r="D128" i="90" s="1"/>
  <c r="C17" i="86"/>
  <c r="C128" i="90" s="1"/>
  <c r="B17" i="86"/>
  <c r="H16" i="86"/>
  <c r="G16" i="86"/>
  <c r="G118" i="90" s="1"/>
  <c r="F16" i="86"/>
  <c r="F118" i="90" s="1"/>
  <c r="E16" i="86"/>
  <c r="E118" i="90" s="1"/>
  <c r="D16" i="86"/>
  <c r="D118" i="90" s="1"/>
  <c r="C16" i="86"/>
  <c r="C118" i="90" s="1"/>
  <c r="B16" i="86"/>
  <c r="H15" i="86"/>
  <c r="G15" i="86"/>
  <c r="G108" i="90" s="1"/>
  <c r="F15" i="86"/>
  <c r="F108" i="90" s="1"/>
  <c r="E15" i="86"/>
  <c r="E108" i="90" s="1"/>
  <c r="D15" i="86"/>
  <c r="D108" i="90" s="1"/>
  <c r="C15" i="86"/>
  <c r="C108" i="90" s="1"/>
  <c r="B15" i="86"/>
  <c r="H14" i="86"/>
  <c r="G14" i="86"/>
  <c r="G98" i="90" s="1"/>
  <c r="F14" i="86"/>
  <c r="F98" i="90" s="1"/>
  <c r="E14" i="86"/>
  <c r="E98" i="90" s="1"/>
  <c r="D14" i="86"/>
  <c r="D98" i="90" s="1"/>
  <c r="C14" i="86"/>
  <c r="C98" i="90" s="1"/>
  <c r="H13" i="86"/>
  <c r="G13" i="86"/>
  <c r="G88" i="90" s="1"/>
  <c r="F13" i="86"/>
  <c r="F88" i="90" s="1"/>
  <c r="E13" i="86"/>
  <c r="E88" i="90" s="1"/>
  <c r="D13" i="86"/>
  <c r="D88" i="90" s="1"/>
  <c r="C13" i="86"/>
  <c r="C88" i="90" s="1"/>
  <c r="H12" i="86"/>
  <c r="G12" i="86"/>
  <c r="G78" i="90" s="1"/>
  <c r="F12" i="86"/>
  <c r="F78" i="90" s="1"/>
  <c r="E12" i="86"/>
  <c r="E78" i="90" s="1"/>
  <c r="D12" i="86"/>
  <c r="D78" i="90" s="1"/>
  <c r="C12" i="86"/>
  <c r="C78" i="90" s="1"/>
  <c r="H11" i="86"/>
  <c r="G11" i="86"/>
  <c r="G68" i="90" s="1"/>
  <c r="F11" i="86"/>
  <c r="F68" i="90" s="1"/>
  <c r="E11" i="86"/>
  <c r="E68" i="90" s="1"/>
  <c r="D11" i="86"/>
  <c r="D68" i="90" s="1"/>
  <c r="C11" i="86"/>
  <c r="C68" i="90" s="1"/>
  <c r="H10" i="86"/>
  <c r="G10" i="86"/>
  <c r="G58" i="90" s="1"/>
  <c r="F10" i="86"/>
  <c r="F58" i="90" s="1"/>
  <c r="E10" i="86"/>
  <c r="E58" i="90" s="1"/>
  <c r="D10" i="86"/>
  <c r="D58" i="90" s="1"/>
  <c r="C10" i="86"/>
  <c r="C58" i="90" s="1"/>
  <c r="H9" i="86"/>
  <c r="G9" i="86"/>
  <c r="G48" i="90" s="1"/>
  <c r="F9" i="86"/>
  <c r="F48" i="90" s="1"/>
  <c r="E9" i="86"/>
  <c r="E48" i="90" s="1"/>
  <c r="D9" i="86"/>
  <c r="D48" i="90" s="1"/>
  <c r="C9" i="86"/>
  <c r="C48" i="90" s="1"/>
  <c r="H8" i="86"/>
  <c r="G8" i="86"/>
  <c r="G38" i="90" s="1"/>
  <c r="F8" i="86"/>
  <c r="F38" i="90" s="1"/>
  <c r="E8" i="86"/>
  <c r="E38" i="90" s="1"/>
  <c r="D8" i="86"/>
  <c r="D38" i="90" s="1"/>
  <c r="C8" i="86"/>
  <c r="C38" i="90" s="1"/>
  <c r="H7" i="86"/>
  <c r="G7" i="86"/>
  <c r="G28" i="90" s="1"/>
  <c r="F7" i="86"/>
  <c r="F28" i="90" s="1"/>
  <c r="E7" i="86"/>
  <c r="E28" i="90" s="1"/>
  <c r="D7" i="86"/>
  <c r="D28" i="90" s="1"/>
  <c r="C7" i="86"/>
  <c r="C28" i="90" s="1"/>
  <c r="H6" i="86"/>
  <c r="G6" i="86"/>
  <c r="G18" i="90" s="1"/>
  <c r="F6" i="86"/>
  <c r="F18" i="90" s="1"/>
  <c r="E6" i="86"/>
  <c r="E18" i="90" s="1"/>
  <c r="D6" i="86"/>
  <c r="D18" i="90" s="1"/>
  <c r="C6" i="86"/>
  <c r="C18" i="90" s="1"/>
  <c r="H5" i="86"/>
  <c r="G5" i="86"/>
  <c r="G8" i="90" s="1"/>
  <c r="F5" i="86"/>
  <c r="F8" i="90" s="1"/>
  <c r="E5" i="86"/>
  <c r="E8" i="90" s="1"/>
  <c r="D5" i="86"/>
  <c r="D8" i="90" s="1"/>
  <c r="C5" i="86"/>
  <c r="C8" i="90" s="1"/>
  <c r="F65" i="85"/>
  <c r="E65" i="85"/>
  <c r="E455" i="89" s="1"/>
  <c r="D65" i="85"/>
  <c r="D455" i="89" s="1"/>
  <c r="C65" i="85"/>
  <c r="C455" i="89" s="1"/>
  <c r="F60" i="85"/>
  <c r="D60" i="85"/>
  <c r="D423" i="89" s="1"/>
  <c r="C60" i="85"/>
  <c r="C423" i="89" s="1"/>
  <c r="F59" i="85"/>
  <c r="E59" i="85"/>
  <c r="E413" i="89" s="1"/>
  <c r="D59" i="85"/>
  <c r="D413" i="89" s="1"/>
  <c r="C59" i="85"/>
  <c r="C413" i="89" s="1"/>
  <c r="F58" i="85"/>
  <c r="D58" i="85"/>
  <c r="D403" i="89" s="1"/>
  <c r="C58" i="85"/>
  <c r="C403" i="89" s="1"/>
  <c r="F57" i="85"/>
  <c r="E57" i="85"/>
  <c r="E393" i="89" s="1"/>
  <c r="D57" i="85"/>
  <c r="D393" i="89" s="1"/>
  <c r="C57" i="85"/>
  <c r="F56" i="85"/>
  <c r="D56" i="85"/>
  <c r="D383" i="89" s="1"/>
  <c r="C56" i="85"/>
  <c r="C383" i="89" s="1"/>
  <c r="F55" i="85"/>
  <c r="E55" i="85"/>
  <c r="E373" i="89" s="1"/>
  <c r="D55" i="85"/>
  <c r="D373" i="89" s="1"/>
  <c r="C55" i="85"/>
  <c r="C373" i="89" s="1"/>
  <c r="F52" i="85"/>
  <c r="E52" i="85"/>
  <c r="E361" i="89" s="1"/>
  <c r="D52" i="85"/>
  <c r="D361" i="89" s="1"/>
  <c r="C52" i="85"/>
  <c r="C361" i="89" s="1"/>
  <c r="F48" i="85"/>
  <c r="E48" i="85"/>
  <c r="E339" i="89" s="1"/>
  <c r="D48" i="85"/>
  <c r="C48" i="85"/>
  <c r="F45" i="85"/>
  <c r="E45" i="85"/>
  <c r="E327" i="89" s="1"/>
  <c r="D45" i="85"/>
  <c r="D327" i="89" s="1"/>
  <c r="C45" i="85"/>
  <c r="C327" i="89" s="1"/>
  <c r="F41" i="85"/>
  <c r="E41" i="85"/>
  <c r="E305" i="89" s="1"/>
  <c r="D41" i="85"/>
  <c r="D305" i="89" s="1"/>
  <c r="C41" i="85"/>
  <c r="C305" i="89" s="1"/>
  <c r="F40" i="85"/>
  <c r="E40" i="85"/>
  <c r="E295" i="89" s="1"/>
  <c r="D40" i="85"/>
  <c r="D295" i="89" s="1"/>
  <c r="C40" i="85"/>
  <c r="C295" i="89" s="1"/>
  <c r="F39" i="85"/>
  <c r="E39" i="85"/>
  <c r="E285" i="89" s="1"/>
  <c r="D39" i="85"/>
  <c r="D285" i="89" s="1"/>
  <c r="C39" i="85"/>
  <c r="C285" i="89" s="1"/>
  <c r="F35" i="85"/>
  <c r="E35" i="85"/>
  <c r="E263" i="89" s="1"/>
  <c r="D35" i="85"/>
  <c r="D263" i="89" s="1"/>
  <c r="C35" i="85"/>
  <c r="C263" i="89" s="1"/>
  <c r="F34" i="85"/>
  <c r="E34" i="85"/>
  <c r="E253" i="89" s="1"/>
  <c r="D34" i="85"/>
  <c r="D253" i="89" s="1"/>
  <c r="C34" i="85"/>
  <c r="C253" i="89" s="1"/>
  <c r="F33" i="85"/>
  <c r="E33" i="85"/>
  <c r="E243" i="89" s="1"/>
  <c r="D33" i="85"/>
  <c r="D243" i="89" s="1"/>
  <c r="C33" i="85"/>
  <c r="C243" i="89" s="1"/>
  <c r="F32" i="85"/>
  <c r="E32" i="85"/>
  <c r="E233" i="89" s="1"/>
  <c r="D32" i="85"/>
  <c r="D233" i="89" s="1"/>
  <c r="C32" i="85"/>
  <c r="F28" i="85"/>
  <c r="E28" i="85"/>
  <c r="E211" i="89" s="1"/>
  <c r="D28" i="85"/>
  <c r="D211" i="89" s="1"/>
  <c r="C28" i="85"/>
  <c r="C211" i="89" s="1"/>
  <c r="F27" i="85"/>
  <c r="E27" i="85"/>
  <c r="E201" i="89" s="1"/>
  <c r="D27" i="85"/>
  <c r="D201" i="89" s="1"/>
  <c r="C27" i="85"/>
  <c r="C201" i="89" s="1"/>
  <c r="F26" i="85"/>
  <c r="E26" i="85"/>
  <c r="E191" i="89" s="1"/>
  <c r="D26" i="85"/>
  <c r="D191" i="89" s="1"/>
  <c r="C26" i="85"/>
  <c r="C191" i="89" s="1"/>
  <c r="F25" i="85"/>
  <c r="E25" i="85"/>
  <c r="E181" i="89" s="1"/>
  <c r="D25" i="85"/>
  <c r="D181" i="89" s="1"/>
  <c r="C25" i="85"/>
  <c r="C181" i="89" s="1"/>
  <c r="F24" i="85"/>
  <c r="E24" i="85"/>
  <c r="E171" i="89" s="1"/>
  <c r="D24" i="85"/>
  <c r="D171" i="89" s="1"/>
  <c r="C24" i="85"/>
  <c r="C171" i="89" s="1"/>
  <c r="F19" i="85"/>
  <c r="D19" i="85"/>
  <c r="D139" i="89" s="1"/>
  <c r="C19" i="85"/>
  <c r="C139" i="89" s="1"/>
  <c r="F18" i="85"/>
  <c r="E18" i="85"/>
  <c r="E129" i="89" s="1"/>
  <c r="D18" i="85"/>
  <c r="D129" i="89" s="1"/>
  <c r="C18" i="85"/>
  <c r="C129" i="89" s="1"/>
  <c r="F17" i="85"/>
  <c r="D17" i="85"/>
  <c r="D119" i="89" s="1"/>
  <c r="C17" i="85"/>
  <c r="C119" i="89" s="1"/>
  <c r="F16" i="85"/>
  <c r="E16" i="85"/>
  <c r="E109" i="89" s="1"/>
  <c r="D16" i="85"/>
  <c r="D109" i="89" s="1"/>
  <c r="C16" i="85"/>
  <c r="C109" i="89" s="1"/>
  <c r="F15" i="85"/>
  <c r="D15" i="85"/>
  <c r="D99" i="89" s="1"/>
  <c r="C15" i="85"/>
  <c r="C99" i="89" s="1"/>
  <c r="F14" i="85"/>
  <c r="E14" i="85"/>
  <c r="E89" i="89" s="1"/>
  <c r="D14" i="85"/>
  <c r="D89" i="89" s="1"/>
  <c r="C14" i="85"/>
  <c r="C89" i="89" s="1"/>
  <c r="F13" i="85"/>
  <c r="D13" i="85"/>
  <c r="D79" i="89" s="1"/>
  <c r="C13" i="85"/>
  <c r="C79" i="89" s="1"/>
  <c r="F12" i="85"/>
  <c r="E12" i="85"/>
  <c r="E69" i="89" s="1"/>
  <c r="D12" i="85"/>
  <c r="D69" i="89" s="1"/>
  <c r="C12" i="85"/>
  <c r="C69" i="89" s="1"/>
  <c r="F11" i="85"/>
  <c r="D11" i="85"/>
  <c r="D59" i="89" s="1"/>
  <c r="C11" i="85"/>
  <c r="C59" i="89" s="1"/>
  <c r="F10" i="85"/>
  <c r="E10" i="85"/>
  <c r="E49" i="89" s="1"/>
  <c r="D10" i="85"/>
  <c r="D49" i="89" s="1"/>
  <c r="C10" i="85"/>
  <c r="C49" i="89" s="1"/>
  <c r="F9" i="85"/>
  <c r="D9" i="85"/>
  <c r="D39" i="89" s="1"/>
  <c r="C9" i="85"/>
  <c r="C39" i="89" s="1"/>
  <c r="F8" i="85"/>
  <c r="E8" i="85"/>
  <c r="E29" i="89" s="1"/>
  <c r="D8" i="85"/>
  <c r="D29" i="89" s="1"/>
  <c r="C8" i="85"/>
  <c r="C29" i="89" s="1"/>
  <c r="F7" i="85"/>
  <c r="D7" i="85"/>
  <c r="D19" i="89" s="1"/>
  <c r="C7" i="85"/>
  <c r="C19" i="89" s="1"/>
  <c r="F6" i="85"/>
  <c r="E6" i="85"/>
  <c r="E9" i="89" s="1"/>
  <c r="D6" i="85"/>
  <c r="D9" i="89" s="1"/>
  <c r="C6" i="85"/>
  <c r="C9" i="89" s="1"/>
  <c r="E95" i="86"/>
  <c r="E845" i="90" s="1"/>
  <c r="B2" i="86"/>
  <c r="E49" i="85"/>
  <c r="E349" i="89" s="1"/>
  <c r="E36" i="85"/>
  <c r="E273" i="89" s="1"/>
  <c r="B2" i="85"/>
  <c r="H94" i="84"/>
  <c r="G94" i="84"/>
  <c r="G838" i="90" s="1"/>
  <c r="F94" i="84"/>
  <c r="F838" i="90" s="1"/>
  <c r="E94" i="84"/>
  <c r="E838" i="90" s="1"/>
  <c r="D94" i="84"/>
  <c r="D838" i="90" s="1"/>
  <c r="C94" i="84"/>
  <c r="C838" i="90" s="1"/>
  <c r="H93" i="84"/>
  <c r="G93" i="84"/>
  <c r="G828" i="90" s="1"/>
  <c r="F93" i="84"/>
  <c r="F828" i="90" s="1"/>
  <c r="E93" i="84"/>
  <c r="D93" i="84"/>
  <c r="D828" i="90" s="1"/>
  <c r="C93" i="84"/>
  <c r="C828" i="90" s="1"/>
  <c r="H89" i="84"/>
  <c r="G89" i="84"/>
  <c r="G806" i="90" s="1"/>
  <c r="F89" i="84"/>
  <c r="F806" i="90" s="1"/>
  <c r="E89" i="84"/>
  <c r="E806" i="90" s="1"/>
  <c r="D89" i="84"/>
  <c r="D806" i="90" s="1"/>
  <c r="C89" i="84"/>
  <c r="C806" i="90" s="1"/>
  <c r="B89" i="84"/>
  <c r="H88" i="84"/>
  <c r="G88" i="84"/>
  <c r="G796" i="90" s="1"/>
  <c r="F88" i="84"/>
  <c r="F796" i="90" s="1"/>
  <c r="E88" i="84"/>
  <c r="E796" i="90" s="1"/>
  <c r="D88" i="84"/>
  <c r="D796" i="90" s="1"/>
  <c r="C88" i="84"/>
  <c r="C796" i="90" s="1"/>
  <c r="B88" i="84"/>
  <c r="H87" i="84"/>
  <c r="G87" i="84"/>
  <c r="G786" i="90" s="1"/>
  <c r="F87" i="84"/>
  <c r="F786" i="90" s="1"/>
  <c r="E87" i="84"/>
  <c r="E786" i="90" s="1"/>
  <c r="D87" i="84"/>
  <c r="D786" i="90" s="1"/>
  <c r="C87" i="84"/>
  <c r="C786" i="90" s="1"/>
  <c r="B87" i="84"/>
  <c r="H86" i="84"/>
  <c r="G86" i="84"/>
  <c r="G776" i="90" s="1"/>
  <c r="F86" i="84"/>
  <c r="F776" i="90" s="1"/>
  <c r="E86" i="84"/>
  <c r="E776" i="90" s="1"/>
  <c r="D86" i="84"/>
  <c r="D776" i="90" s="1"/>
  <c r="C86" i="84"/>
  <c r="C776" i="90" s="1"/>
  <c r="B86" i="84"/>
  <c r="H85" i="84"/>
  <c r="G85" i="84"/>
  <c r="G766" i="90" s="1"/>
  <c r="F85" i="84"/>
  <c r="F766" i="90" s="1"/>
  <c r="E85" i="84"/>
  <c r="E766" i="90" s="1"/>
  <c r="D85" i="84"/>
  <c r="D766" i="90" s="1"/>
  <c r="C85" i="84"/>
  <c r="C766" i="90" s="1"/>
  <c r="B85" i="84"/>
  <c r="H84" i="84"/>
  <c r="G84" i="84"/>
  <c r="G756" i="90" s="1"/>
  <c r="F84" i="84"/>
  <c r="F756" i="90" s="1"/>
  <c r="E84" i="84"/>
  <c r="E756" i="90" s="1"/>
  <c r="D84" i="84"/>
  <c r="D756" i="90" s="1"/>
  <c r="C84" i="84"/>
  <c r="C756" i="90" s="1"/>
  <c r="B84" i="84"/>
  <c r="H83" i="84"/>
  <c r="G83" i="84"/>
  <c r="G746" i="90" s="1"/>
  <c r="F83" i="84"/>
  <c r="F746" i="90" s="1"/>
  <c r="E83" i="84"/>
  <c r="E746" i="90" s="1"/>
  <c r="D83" i="84"/>
  <c r="D746" i="90" s="1"/>
  <c r="C83" i="84"/>
  <c r="C746" i="90" s="1"/>
  <c r="B83" i="84"/>
  <c r="H82" i="84"/>
  <c r="G82" i="84"/>
  <c r="G736" i="90" s="1"/>
  <c r="F82" i="84"/>
  <c r="F736" i="90" s="1"/>
  <c r="E82" i="84"/>
  <c r="E736" i="90" s="1"/>
  <c r="D82" i="84"/>
  <c r="D736" i="90" s="1"/>
  <c r="C82" i="84"/>
  <c r="C736" i="90" s="1"/>
  <c r="B82" i="84"/>
  <c r="H79" i="84"/>
  <c r="G79" i="84"/>
  <c r="G715" i="90" s="1"/>
  <c r="F79" i="84"/>
  <c r="F715" i="90" s="1"/>
  <c r="E79" i="84"/>
  <c r="E715" i="90" s="1"/>
  <c r="D79" i="84"/>
  <c r="D715" i="90" s="1"/>
  <c r="C79" i="84"/>
  <c r="C715" i="90" s="1"/>
  <c r="H78" i="84"/>
  <c r="G78" i="84"/>
  <c r="G705" i="90" s="1"/>
  <c r="F78" i="84"/>
  <c r="F705" i="90" s="1"/>
  <c r="E78" i="84"/>
  <c r="E705" i="90" s="1"/>
  <c r="D78" i="84"/>
  <c r="D705" i="90" s="1"/>
  <c r="C78" i="84"/>
  <c r="C705" i="90" s="1"/>
  <c r="B78" i="84"/>
  <c r="H77" i="84"/>
  <c r="G77" i="84"/>
  <c r="G695" i="90" s="1"/>
  <c r="F77" i="84"/>
  <c r="F695" i="90" s="1"/>
  <c r="E77" i="84"/>
  <c r="E695" i="90" s="1"/>
  <c r="D77" i="84"/>
  <c r="D695" i="90" s="1"/>
  <c r="C77" i="84"/>
  <c r="C695" i="90" s="1"/>
  <c r="B77" i="84"/>
  <c r="H76" i="84"/>
  <c r="G76" i="84"/>
  <c r="G685" i="90" s="1"/>
  <c r="F76" i="84"/>
  <c r="F685" i="90" s="1"/>
  <c r="E76" i="84"/>
  <c r="E685" i="90" s="1"/>
  <c r="D76" i="84"/>
  <c r="D685" i="90" s="1"/>
  <c r="C76" i="84"/>
  <c r="C685" i="90" s="1"/>
  <c r="B76" i="84"/>
  <c r="H75" i="84"/>
  <c r="G75" i="84"/>
  <c r="G675" i="90" s="1"/>
  <c r="F75" i="84"/>
  <c r="F675" i="90" s="1"/>
  <c r="E75" i="84"/>
  <c r="E675" i="90" s="1"/>
  <c r="D75" i="84"/>
  <c r="D675" i="90" s="1"/>
  <c r="C75" i="84"/>
  <c r="C675" i="90" s="1"/>
  <c r="B75" i="84"/>
  <c r="H74" i="84"/>
  <c r="G74" i="84"/>
  <c r="G665" i="90" s="1"/>
  <c r="F74" i="84"/>
  <c r="F665" i="90" s="1"/>
  <c r="E74" i="84"/>
  <c r="E665" i="90" s="1"/>
  <c r="D74" i="84"/>
  <c r="D665" i="90" s="1"/>
  <c r="C74" i="84"/>
  <c r="C665" i="90" s="1"/>
  <c r="B74" i="84"/>
  <c r="H73" i="84"/>
  <c r="G73" i="84"/>
  <c r="G655" i="90" s="1"/>
  <c r="F73" i="84"/>
  <c r="F655" i="90" s="1"/>
  <c r="E73" i="84"/>
  <c r="E655" i="90" s="1"/>
  <c r="D73" i="84"/>
  <c r="D655" i="90" s="1"/>
  <c r="C73" i="84"/>
  <c r="C655" i="90" s="1"/>
  <c r="B73" i="84"/>
  <c r="H72" i="84"/>
  <c r="G72" i="84"/>
  <c r="G645" i="90" s="1"/>
  <c r="F72" i="84"/>
  <c r="F645" i="90" s="1"/>
  <c r="E72" i="84"/>
  <c r="E645" i="90" s="1"/>
  <c r="D72" i="84"/>
  <c r="D645" i="90" s="1"/>
  <c r="C72" i="84"/>
  <c r="C645" i="90" s="1"/>
  <c r="B72" i="84"/>
  <c r="H71" i="84"/>
  <c r="G71" i="84"/>
  <c r="G635" i="90" s="1"/>
  <c r="F71" i="84"/>
  <c r="F635" i="90" s="1"/>
  <c r="E71" i="84"/>
  <c r="E635" i="90" s="1"/>
  <c r="D71" i="84"/>
  <c r="D635" i="90" s="1"/>
  <c r="C71" i="84"/>
  <c r="C635" i="90" s="1"/>
  <c r="B71" i="84"/>
  <c r="H70" i="84"/>
  <c r="G70" i="84"/>
  <c r="G625" i="90" s="1"/>
  <c r="F70" i="84"/>
  <c r="F625" i="90" s="1"/>
  <c r="E70" i="84"/>
  <c r="E625" i="90" s="1"/>
  <c r="D70" i="84"/>
  <c r="D625" i="90" s="1"/>
  <c r="C70" i="84"/>
  <c r="C625" i="90" s="1"/>
  <c r="B70" i="84"/>
  <c r="H69" i="84"/>
  <c r="G69" i="84"/>
  <c r="G615" i="90" s="1"/>
  <c r="F69" i="84"/>
  <c r="F615" i="90" s="1"/>
  <c r="E69" i="84"/>
  <c r="E615" i="90" s="1"/>
  <c r="D69" i="84"/>
  <c r="D615" i="90" s="1"/>
  <c r="C69" i="84"/>
  <c r="C615" i="90" s="1"/>
  <c r="B69" i="84"/>
  <c r="H68" i="84"/>
  <c r="G68" i="84"/>
  <c r="G605" i="90" s="1"/>
  <c r="F68" i="84"/>
  <c r="F605" i="90" s="1"/>
  <c r="E68" i="84"/>
  <c r="E605" i="90" s="1"/>
  <c r="D68" i="84"/>
  <c r="D605" i="90" s="1"/>
  <c r="C68" i="84"/>
  <c r="C605" i="90" s="1"/>
  <c r="B68" i="84"/>
  <c r="H67" i="84"/>
  <c r="G67" i="84"/>
  <c r="G595" i="90" s="1"/>
  <c r="F67" i="84"/>
  <c r="F595" i="90" s="1"/>
  <c r="E67" i="84"/>
  <c r="E595" i="90" s="1"/>
  <c r="D67" i="84"/>
  <c r="D595" i="90" s="1"/>
  <c r="C67" i="84"/>
  <c r="C595" i="90" s="1"/>
  <c r="B67" i="84"/>
  <c r="H66" i="84"/>
  <c r="G66" i="84"/>
  <c r="G585" i="90" s="1"/>
  <c r="F66" i="84"/>
  <c r="F585" i="90" s="1"/>
  <c r="E66" i="84"/>
  <c r="E585" i="90" s="1"/>
  <c r="D66" i="84"/>
  <c r="D585" i="90" s="1"/>
  <c r="C66" i="84"/>
  <c r="C585" i="90" s="1"/>
  <c r="B66" i="84"/>
  <c r="H63" i="84"/>
  <c r="G63" i="84"/>
  <c r="G564" i="90" s="1"/>
  <c r="F63" i="84"/>
  <c r="F564" i="90" s="1"/>
  <c r="E63" i="84"/>
  <c r="E564" i="90" s="1"/>
  <c r="D63" i="84"/>
  <c r="D564" i="90" s="1"/>
  <c r="C63" i="84"/>
  <c r="C564" i="90" s="1"/>
  <c r="H62" i="84"/>
  <c r="G62" i="84"/>
  <c r="G554" i="90" s="1"/>
  <c r="F62" i="84"/>
  <c r="F554" i="90" s="1"/>
  <c r="E62" i="84"/>
  <c r="E554" i="90" s="1"/>
  <c r="D62" i="84"/>
  <c r="D554" i="90" s="1"/>
  <c r="C62" i="84"/>
  <c r="C554" i="90" s="1"/>
  <c r="B62" i="84"/>
  <c r="H61" i="84"/>
  <c r="G61" i="84"/>
  <c r="G544" i="90" s="1"/>
  <c r="F61" i="84"/>
  <c r="F544" i="90" s="1"/>
  <c r="E61" i="84"/>
  <c r="E544" i="90" s="1"/>
  <c r="D61" i="84"/>
  <c r="D544" i="90" s="1"/>
  <c r="C61" i="84"/>
  <c r="C544" i="90" s="1"/>
  <c r="B61" i="84"/>
  <c r="H60" i="84"/>
  <c r="G60" i="84"/>
  <c r="G534" i="90" s="1"/>
  <c r="F60" i="84"/>
  <c r="F534" i="90" s="1"/>
  <c r="E60" i="84"/>
  <c r="E534" i="90" s="1"/>
  <c r="D60" i="84"/>
  <c r="D534" i="90" s="1"/>
  <c r="C60" i="84"/>
  <c r="C534" i="90" s="1"/>
  <c r="B60" i="84"/>
  <c r="H59" i="84"/>
  <c r="G59" i="84"/>
  <c r="G524" i="90" s="1"/>
  <c r="F59" i="84"/>
  <c r="F524" i="90" s="1"/>
  <c r="E59" i="84"/>
  <c r="E524" i="90" s="1"/>
  <c r="D59" i="84"/>
  <c r="D524" i="90" s="1"/>
  <c r="C59" i="84"/>
  <c r="C524" i="90" s="1"/>
  <c r="B59" i="84"/>
  <c r="H58" i="84"/>
  <c r="G58" i="84"/>
  <c r="G514" i="90" s="1"/>
  <c r="F58" i="84"/>
  <c r="F514" i="90" s="1"/>
  <c r="E58" i="84"/>
  <c r="E514" i="90" s="1"/>
  <c r="D58" i="84"/>
  <c r="D514" i="90" s="1"/>
  <c r="C58" i="84"/>
  <c r="C514" i="90" s="1"/>
  <c r="B58" i="84"/>
  <c r="H57" i="84"/>
  <c r="G57" i="84"/>
  <c r="G504" i="90" s="1"/>
  <c r="F57" i="84"/>
  <c r="F504" i="90" s="1"/>
  <c r="E57" i="84"/>
  <c r="E504" i="90" s="1"/>
  <c r="D57" i="84"/>
  <c r="D504" i="90" s="1"/>
  <c r="C57" i="84"/>
  <c r="C504" i="90" s="1"/>
  <c r="B57" i="84"/>
  <c r="H56" i="84"/>
  <c r="G56" i="84"/>
  <c r="G494" i="90" s="1"/>
  <c r="F56" i="84"/>
  <c r="F494" i="90" s="1"/>
  <c r="E56" i="84"/>
  <c r="E494" i="90" s="1"/>
  <c r="D56" i="84"/>
  <c r="D494" i="90" s="1"/>
  <c r="C56" i="84"/>
  <c r="C494" i="90" s="1"/>
  <c r="B56" i="84"/>
  <c r="H55" i="84"/>
  <c r="G55" i="84"/>
  <c r="G484" i="90" s="1"/>
  <c r="F55" i="84"/>
  <c r="F484" i="90" s="1"/>
  <c r="E55" i="84"/>
  <c r="E484" i="90" s="1"/>
  <c r="D55" i="84"/>
  <c r="D484" i="90" s="1"/>
  <c r="C55" i="84"/>
  <c r="C484" i="90" s="1"/>
  <c r="B55" i="84"/>
  <c r="H54" i="84"/>
  <c r="G54" i="84"/>
  <c r="G474" i="90" s="1"/>
  <c r="F54" i="84"/>
  <c r="F474" i="90" s="1"/>
  <c r="E54" i="84"/>
  <c r="E474" i="90" s="1"/>
  <c r="D54" i="84"/>
  <c r="D474" i="90" s="1"/>
  <c r="C54" i="84"/>
  <c r="C474" i="90" s="1"/>
  <c r="B54" i="84"/>
  <c r="H53" i="84"/>
  <c r="G53" i="84"/>
  <c r="G464" i="90" s="1"/>
  <c r="F53" i="84"/>
  <c r="F464" i="90" s="1"/>
  <c r="E53" i="84"/>
  <c r="E464" i="90" s="1"/>
  <c r="D53" i="84"/>
  <c r="D464" i="90" s="1"/>
  <c r="C53" i="84"/>
  <c r="C464" i="90" s="1"/>
  <c r="B53" i="84"/>
  <c r="H52" i="84"/>
  <c r="G52" i="84"/>
  <c r="G454" i="90" s="1"/>
  <c r="F52" i="84"/>
  <c r="F454" i="90" s="1"/>
  <c r="E52" i="84"/>
  <c r="E454" i="90" s="1"/>
  <c r="D52" i="84"/>
  <c r="D454" i="90" s="1"/>
  <c r="C52" i="84"/>
  <c r="C454" i="90" s="1"/>
  <c r="B52" i="84"/>
  <c r="H51" i="84"/>
  <c r="G51" i="84"/>
  <c r="G444" i="90" s="1"/>
  <c r="F51" i="84"/>
  <c r="F444" i="90" s="1"/>
  <c r="E51" i="84"/>
  <c r="E444" i="90" s="1"/>
  <c r="D51" i="84"/>
  <c r="D444" i="90" s="1"/>
  <c r="C51" i="84"/>
  <c r="C444" i="90" s="1"/>
  <c r="B51" i="84"/>
  <c r="H48" i="84"/>
  <c r="G48" i="84"/>
  <c r="G423" i="90" s="1"/>
  <c r="F48" i="84"/>
  <c r="F423" i="90" s="1"/>
  <c r="E48" i="84"/>
  <c r="E423" i="90" s="1"/>
  <c r="D48" i="84"/>
  <c r="D423" i="90" s="1"/>
  <c r="C48" i="84"/>
  <c r="C423" i="90" s="1"/>
  <c r="H47" i="84"/>
  <c r="G47" i="84"/>
  <c r="G413" i="90" s="1"/>
  <c r="F47" i="84"/>
  <c r="F413" i="90" s="1"/>
  <c r="E47" i="84"/>
  <c r="E413" i="90" s="1"/>
  <c r="D47" i="84"/>
  <c r="D413" i="90" s="1"/>
  <c r="C47" i="84"/>
  <c r="C413" i="90" s="1"/>
  <c r="B47" i="84"/>
  <c r="H46" i="84"/>
  <c r="G46" i="84"/>
  <c r="G403" i="90" s="1"/>
  <c r="F46" i="84"/>
  <c r="F403" i="90" s="1"/>
  <c r="E46" i="84"/>
  <c r="E403" i="90" s="1"/>
  <c r="D46" i="84"/>
  <c r="D403" i="90" s="1"/>
  <c r="C46" i="84"/>
  <c r="C403" i="90" s="1"/>
  <c r="B46" i="84"/>
  <c r="H45" i="84"/>
  <c r="G45" i="84"/>
  <c r="G393" i="90" s="1"/>
  <c r="F45" i="84"/>
  <c r="F393" i="90" s="1"/>
  <c r="E45" i="84"/>
  <c r="E393" i="90" s="1"/>
  <c r="D45" i="84"/>
  <c r="D393" i="90" s="1"/>
  <c r="C45" i="84"/>
  <c r="C393" i="90" s="1"/>
  <c r="B45" i="84"/>
  <c r="H44" i="84"/>
  <c r="G44" i="84"/>
  <c r="G383" i="90" s="1"/>
  <c r="F44" i="84"/>
  <c r="F383" i="90" s="1"/>
  <c r="E44" i="84"/>
  <c r="E383" i="90" s="1"/>
  <c r="D44" i="84"/>
  <c r="D383" i="90" s="1"/>
  <c r="C44" i="84"/>
  <c r="C383" i="90" s="1"/>
  <c r="B44" i="84"/>
  <c r="H43" i="84"/>
  <c r="G43" i="84"/>
  <c r="G373" i="90" s="1"/>
  <c r="F43" i="84"/>
  <c r="F373" i="90" s="1"/>
  <c r="E43" i="84"/>
  <c r="E373" i="90" s="1"/>
  <c r="D43" i="84"/>
  <c r="D373" i="90" s="1"/>
  <c r="C43" i="84"/>
  <c r="C373" i="90" s="1"/>
  <c r="H42" i="84"/>
  <c r="G42" i="84"/>
  <c r="G363" i="90" s="1"/>
  <c r="F42" i="84"/>
  <c r="F363" i="90" s="1"/>
  <c r="E42" i="84"/>
  <c r="E363" i="90" s="1"/>
  <c r="D42" i="84"/>
  <c r="D363" i="90" s="1"/>
  <c r="C42" i="84"/>
  <c r="C363" i="90" s="1"/>
  <c r="H41" i="84"/>
  <c r="G41" i="84"/>
  <c r="G353" i="90" s="1"/>
  <c r="F41" i="84"/>
  <c r="F353" i="90" s="1"/>
  <c r="E41" i="84"/>
  <c r="E353" i="90" s="1"/>
  <c r="D41" i="84"/>
  <c r="D353" i="90" s="1"/>
  <c r="C41" i="84"/>
  <c r="C353" i="90" s="1"/>
  <c r="H40" i="84"/>
  <c r="G40" i="84"/>
  <c r="G343" i="90" s="1"/>
  <c r="F40" i="84"/>
  <c r="F343" i="90" s="1"/>
  <c r="E40" i="84"/>
  <c r="E343" i="90" s="1"/>
  <c r="D40" i="84"/>
  <c r="D343" i="90" s="1"/>
  <c r="C40" i="84"/>
  <c r="C343" i="90" s="1"/>
  <c r="H39" i="84"/>
  <c r="G39" i="84"/>
  <c r="G333" i="90" s="1"/>
  <c r="F39" i="84"/>
  <c r="F333" i="90" s="1"/>
  <c r="E39" i="84"/>
  <c r="E333" i="90" s="1"/>
  <c r="D39" i="84"/>
  <c r="D333" i="90" s="1"/>
  <c r="C39" i="84"/>
  <c r="C333" i="90" s="1"/>
  <c r="H38" i="84"/>
  <c r="G38" i="84"/>
  <c r="G323" i="90" s="1"/>
  <c r="F38" i="84"/>
  <c r="F323" i="90" s="1"/>
  <c r="E38" i="84"/>
  <c r="E323" i="90" s="1"/>
  <c r="D38" i="84"/>
  <c r="D323" i="90" s="1"/>
  <c r="C38" i="84"/>
  <c r="C323" i="90" s="1"/>
  <c r="H37" i="84"/>
  <c r="G37" i="84"/>
  <c r="G313" i="90" s="1"/>
  <c r="F37" i="84"/>
  <c r="F313" i="90" s="1"/>
  <c r="E37" i="84"/>
  <c r="E313" i="90" s="1"/>
  <c r="D37" i="84"/>
  <c r="D313" i="90" s="1"/>
  <c r="C37" i="84"/>
  <c r="C313" i="90" s="1"/>
  <c r="H36" i="84"/>
  <c r="G36" i="84"/>
  <c r="G303" i="90" s="1"/>
  <c r="F36" i="84"/>
  <c r="F303" i="90" s="1"/>
  <c r="E36" i="84"/>
  <c r="E303" i="90" s="1"/>
  <c r="D36" i="84"/>
  <c r="D303" i="90" s="1"/>
  <c r="C36" i="84"/>
  <c r="C303" i="90" s="1"/>
  <c r="H33" i="84"/>
  <c r="G33" i="84"/>
  <c r="G282" i="90" s="1"/>
  <c r="F33" i="84"/>
  <c r="F282" i="90" s="1"/>
  <c r="E33" i="84"/>
  <c r="E282" i="90" s="1"/>
  <c r="D33" i="84"/>
  <c r="D282" i="90" s="1"/>
  <c r="C33" i="84"/>
  <c r="C282" i="90" s="1"/>
  <c r="H32" i="84"/>
  <c r="G32" i="84"/>
  <c r="G272" i="90" s="1"/>
  <c r="F32" i="84"/>
  <c r="F272" i="90" s="1"/>
  <c r="E32" i="84"/>
  <c r="E272" i="90" s="1"/>
  <c r="D32" i="84"/>
  <c r="D272" i="90" s="1"/>
  <c r="C32" i="84"/>
  <c r="C272" i="90" s="1"/>
  <c r="B32" i="84"/>
  <c r="H31" i="84"/>
  <c r="G31" i="84"/>
  <c r="G262" i="90" s="1"/>
  <c r="F31" i="84"/>
  <c r="F262" i="90" s="1"/>
  <c r="E31" i="84"/>
  <c r="E262" i="90" s="1"/>
  <c r="D31" i="84"/>
  <c r="D262" i="90" s="1"/>
  <c r="C31" i="84"/>
  <c r="C262" i="90" s="1"/>
  <c r="B31" i="84"/>
  <c r="H30" i="84"/>
  <c r="G30" i="84"/>
  <c r="G252" i="90" s="1"/>
  <c r="F30" i="84"/>
  <c r="F252" i="90" s="1"/>
  <c r="E30" i="84"/>
  <c r="E252" i="90" s="1"/>
  <c r="D30" i="84"/>
  <c r="D252" i="90" s="1"/>
  <c r="C30" i="84"/>
  <c r="C252" i="90" s="1"/>
  <c r="B30" i="84"/>
  <c r="H29" i="84"/>
  <c r="G29" i="84"/>
  <c r="G242" i="90" s="1"/>
  <c r="F29" i="84"/>
  <c r="F242" i="90" s="1"/>
  <c r="E29" i="84"/>
  <c r="E242" i="90" s="1"/>
  <c r="D29" i="84"/>
  <c r="D242" i="90" s="1"/>
  <c r="C29" i="84"/>
  <c r="C242" i="90" s="1"/>
  <c r="H28" i="84"/>
  <c r="G28" i="84"/>
  <c r="G232" i="90" s="1"/>
  <c r="F28" i="84"/>
  <c r="F232" i="90" s="1"/>
  <c r="E28" i="84"/>
  <c r="E232" i="90" s="1"/>
  <c r="D28" i="84"/>
  <c r="D232" i="90" s="1"/>
  <c r="C28" i="84"/>
  <c r="C232" i="90" s="1"/>
  <c r="H27" i="84"/>
  <c r="G27" i="84"/>
  <c r="G222" i="90" s="1"/>
  <c r="F27" i="84"/>
  <c r="F222" i="90" s="1"/>
  <c r="E27" i="84"/>
  <c r="E222" i="90" s="1"/>
  <c r="D27" i="84"/>
  <c r="D222" i="90" s="1"/>
  <c r="C27" i="84"/>
  <c r="C222" i="90" s="1"/>
  <c r="H26" i="84"/>
  <c r="G26" i="84"/>
  <c r="G212" i="90" s="1"/>
  <c r="F26" i="84"/>
  <c r="F212" i="90" s="1"/>
  <c r="E26" i="84"/>
  <c r="E212" i="90" s="1"/>
  <c r="D26" i="84"/>
  <c r="D212" i="90" s="1"/>
  <c r="C26" i="84"/>
  <c r="C212" i="90" s="1"/>
  <c r="H25" i="84"/>
  <c r="G25" i="84"/>
  <c r="G202" i="90" s="1"/>
  <c r="F25" i="84"/>
  <c r="F202" i="90" s="1"/>
  <c r="E25" i="84"/>
  <c r="E202" i="90" s="1"/>
  <c r="D25" i="84"/>
  <c r="D202" i="90" s="1"/>
  <c r="C25" i="84"/>
  <c r="C202" i="90" s="1"/>
  <c r="H24" i="84"/>
  <c r="G24" i="84"/>
  <c r="G192" i="90" s="1"/>
  <c r="F24" i="84"/>
  <c r="F192" i="90" s="1"/>
  <c r="E24" i="84"/>
  <c r="E192" i="90" s="1"/>
  <c r="D24" i="84"/>
  <c r="D192" i="90" s="1"/>
  <c r="C24" i="84"/>
  <c r="C192" i="90" s="1"/>
  <c r="H23" i="84"/>
  <c r="G23" i="84"/>
  <c r="G182" i="90" s="1"/>
  <c r="F23" i="84"/>
  <c r="F182" i="90" s="1"/>
  <c r="E23" i="84"/>
  <c r="E182" i="90" s="1"/>
  <c r="D23" i="84"/>
  <c r="D182" i="90" s="1"/>
  <c r="C23" i="84"/>
  <c r="C182" i="90" s="1"/>
  <c r="H22" i="84"/>
  <c r="G22" i="84"/>
  <c r="G172" i="90" s="1"/>
  <c r="F22" i="84"/>
  <c r="F172" i="90" s="1"/>
  <c r="E22" i="84"/>
  <c r="E172" i="90" s="1"/>
  <c r="D22" i="84"/>
  <c r="D172" i="90" s="1"/>
  <c r="C22" i="84"/>
  <c r="C172" i="90" s="1"/>
  <c r="H21" i="84"/>
  <c r="G21" i="84"/>
  <c r="G162" i="90" s="1"/>
  <c r="F21" i="84"/>
  <c r="F162" i="90" s="1"/>
  <c r="E21" i="84"/>
  <c r="E162" i="90" s="1"/>
  <c r="D21" i="84"/>
  <c r="D162" i="90" s="1"/>
  <c r="C21" i="84"/>
  <c r="C162" i="90" s="1"/>
  <c r="H18" i="84"/>
  <c r="G18" i="84"/>
  <c r="G141" i="90" s="1"/>
  <c r="F18" i="84"/>
  <c r="F141" i="90" s="1"/>
  <c r="E18" i="84"/>
  <c r="E141" i="90" s="1"/>
  <c r="D18" i="84"/>
  <c r="D141" i="90" s="1"/>
  <c r="C18" i="84"/>
  <c r="C141" i="90" s="1"/>
  <c r="H17" i="84"/>
  <c r="G17" i="84"/>
  <c r="G131" i="90" s="1"/>
  <c r="F17" i="84"/>
  <c r="F131" i="90" s="1"/>
  <c r="E17" i="84"/>
  <c r="E131" i="90" s="1"/>
  <c r="D17" i="84"/>
  <c r="D131" i="90" s="1"/>
  <c r="C17" i="84"/>
  <c r="C131" i="90" s="1"/>
  <c r="B17" i="84"/>
  <c r="H16" i="84"/>
  <c r="G16" i="84"/>
  <c r="G121" i="90" s="1"/>
  <c r="F16" i="84"/>
  <c r="F121" i="90" s="1"/>
  <c r="E16" i="84"/>
  <c r="E121" i="90" s="1"/>
  <c r="D16" i="84"/>
  <c r="D121" i="90" s="1"/>
  <c r="C16" i="84"/>
  <c r="C121" i="90" s="1"/>
  <c r="B16" i="84"/>
  <c r="H15" i="84"/>
  <c r="G15" i="84"/>
  <c r="G111" i="90" s="1"/>
  <c r="F15" i="84"/>
  <c r="F111" i="90" s="1"/>
  <c r="E15" i="84"/>
  <c r="E111" i="90" s="1"/>
  <c r="D15" i="84"/>
  <c r="D111" i="90" s="1"/>
  <c r="C15" i="84"/>
  <c r="C111" i="90" s="1"/>
  <c r="B15" i="84"/>
  <c r="H14" i="84"/>
  <c r="G14" i="84"/>
  <c r="G101" i="90" s="1"/>
  <c r="F14" i="84"/>
  <c r="F101" i="90" s="1"/>
  <c r="E14" i="84"/>
  <c r="E101" i="90" s="1"/>
  <c r="D14" i="84"/>
  <c r="D101" i="90" s="1"/>
  <c r="C14" i="84"/>
  <c r="C101" i="90" s="1"/>
  <c r="H13" i="84"/>
  <c r="G13" i="84"/>
  <c r="G91" i="90" s="1"/>
  <c r="F13" i="84"/>
  <c r="F91" i="90" s="1"/>
  <c r="E13" i="84"/>
  <c r="E91" i="90" s="1"/>
  <c r="D13" i="84"/>
  <c r="D91" i="90" s="1"/>
  <c r="C13" i="84"/>
  <c r="C91" i="90" s="1"/>
  <c r="H12" i="84"/>
  <c r="G12" i="84"/>
  <c r="G81" i="90" s="1"/>
  <c r="F12" i="84"/>
  <c r="F81" i="90" s="1"/>
  <c r="E12" i="84"/>
  <c r="E81" i="90" s="1"/>
  <c r="D12" i="84"/>
  <c r="D81" i="90" s="1"/>
  <c r="C12" i="84"/>
  <c r="C81" i="90" s="1"/>
  <c r="H11" i="84"/>
  <c r="G11" i="84"/>
  <c r="G71" i="90" s="1"/>
  <c r="F11" i="84"/>
  <c r="F71" i="90" s="1"/>
  <c r="E11" i="84"/>
  <c r="E71" i="90" s="1"/>
  <c r="D11" i="84"/>
  <c r="D71" i="90" s="1"/>
  <c r="C11" i="84"/>
  <c r="C71" i="90" s="1"/>
  <c r="H10" i="84"/>
  <c r="G10" i="84"/>
  <c r="G61" i="90" s="1"/>
  <c r="F10" i="84"/>
  <c r="F61" i="90" s="1"/>
  <c r="E10" i="84"/>
  <c r="E61" i="90" s="1"/>
  <c r="D10" i="84"/>
  <c r="D61" i="90" s="1"/>
  <c r="C10" i="84"/>
  <c r="C61" i="90" s="1"/>
  <c r="H9" i="84"/>
  <c r="G9" i="84"/>
  <c r="G51" i="90" s="1"/>
  <c r="F9" i="84"/>
  <c r="F51" i="90" s="1"/>
  <c r="E9" i="84"/>
  <c r="E51" i="90" s="1"/>
  <c r="D9" i="84"/>
  <c r="D51" i="90" s="1"/>
  <c r="C9" i="84"/>
  <c r="C51" i="90" s="1"/>
  <c r="H8" i="84"/>
  <c r="G8" i="84"/>
  <c r="G41" i="90" s="1"/>
  <c r="F8" i="84"/>
  <c r="F41" i="90" s="1"/>
  <c r="E8" i="84"/>
  <c r="E41" i="90" s="1"/>
  <c r="D8" i="84"/>
  <c r="D41" i="90" s="1"/>
  <c r="C8" i="84"/>
  <c r="C41" i="90" s="1"/>
  <c r="H7" i="84"/>
  <c r="G7" i="84"/>
  <c r="G31" i="90" s="1"/>
  <c r="F7" i="84"/>
  <c r="F31" i="90" s="1"/>
  <c r="E7" i="84"/>
  <c r="E31" i="90" s="1"/>
  <c r="D7" i="84"/>
  <c r="D31" i="90" s="1"/>
  <c r="C7" i="84"/>
  <c r="C31" i="90" s="1"/>
  <c r="H6" i="84"/>
  <c r="G6" i="84"/>
  <c r="G21" i="90" s="1"/>
  <c r="F6" i="84"/>
  <c r="F21" i="90" s="1"/>
  <c r="E6" i="84"/>
  <c r="E21" i="90" s="1"/>
  <c r="D6" i="84"/>
  <c r="D21" i="90" s="1"/>
  <c r="C6" i="84"/>
  <c r="C21" i="90" s="1"/>
  <c r="H5" i="84"/>
  <c r="G5" i="84"/>
  <c r="G11" i="90" s="1"/>
  <c r="F5" i="84"/>
  <c r="F11" i="90" s="1"/>
  <c r="E5" i="84"/>
  <c r="E11" i="90" s="1"/>
  <c r="D5" i="84"/>
  <c r="D11" i="90" s="1"/>
  <c r="C5" i="84"/>
  <c r="C11" i="90" s="1"/>
  <c r="F65" i="83"/>
  <c r="E65" i="83"/>
  <c r="E458" i="89" s="1"/>
  <c r="D65" i="83"/>
  <c r="D458" i="89" s="1"/>
  <c r="C65" i="83"/>
  <c r="C458" i="89" s="1"/>
  <c r="F60" i="83"/>
  <c r="D60" i="83"/>
  <c r="D426" i="89" s="1"/>
  <c r="C60" i="83"/>
  <c r="C426" i="89" s="1"/>
  <c r="F59" i="83"/>
  <c r="E59" i="83"/>
  <c r="E416" i="89" s="1"/>
  <c r="D59" i="83"/>
  <c r="D416" i="89" s="1"/>
  <c r="C59" i="83"/>
  <c r="F58" i="83"/>
  <c r="D58" i="83"/>
  <c r="C58" i="83"/>
  <c r="C406" i="89" s="1"/>
  <c r="F57" i="83"/>
  <c r="E57" i="83"/>
  <c r="E396" i="89" s="1"/>
  <c r="D57" i="83"/>
  <c r="D396" i="89" s="1"/>
  <c r="C57" i="83"/>
  <c r="C396" i="89" s="1"/>
  <c r="F56" i="83"/>
  <c r="D56" i="83"/>
  <c r="D386" i="89" s="1"/>
  <c r="C56" i="83"/>
  <c r="C386" i="89" s="1"/>
  <c r="F55" i="83"/>
  <c r="E55" i="83"/>
  <c r="E376" i="89" s="1"/>
  <c r="D55" i="83"/>
  <c r="D376" i="89" s="1"/>
  <c r="C55" i="83"/>
  <c r="C376" i="89" s="1"/>
  <c r="F52" i="83"/>
  <c r="E52" i="83"/>
  <c r="E364" i="89" s="1"/>
  <c r="D52" i="83"/>
  <c r="D364" i="89" s="1"/>
  <c r="C52" i="83"/>
  <c r="C364" i="89" s="1"/>
  <c r="F48" i="83"/>
  <c r="E48" i="83"/>
  <c r="D48" i="83"/>
  <c r="C48" i="83"/>
  <c r="C342" i="89" s="1"/>
  <c r="F45" i="83"/>
  <c r="E45" i="83"/>
  <c r="E330" i="89" s="1"/>
  <c r="D45" i="83"/>
  <c r="D330" i="89" s="1"/>
  <c r="C45" i="83"/>
  <c r="C330" i="89" s="1"/>
  <c r="F41" i="83"/>
  <c r="E41" i="83"/>
  <c r="E308" i="89" s="1"/>
  <c r="D41" i="83"/>
  <c r="D308" i="89" s="1"/>
  <c r="C41" i="83"/>
  <c r="C308" i="89" s="1"/>
  <c r="F40" i="83"/>
  <c r="E40" i="83"/>
  <c r="E298" i="89" s="1"/>
  <c r="D40" i="83"/>
  <c r="D298" i="89" s="1"/>
  <c r="C40" i="83"/>
  <c r="F39" i="83"/>
  <c r="E39" i="83"/>
  <c r="D39" i="83"/>
  <c r="D288" i="89" s="1"/>
  <c r="C39" i="83"/>
  <c r="C288" i="89" s="1"/>
  <c r="F35" i="83"/>
  <c r="E35" i="83"/>
  <c r="E266" i="89" s="1"/>
  <c r="D35" i="83"/>
  <c r="D266" i="89" s="1"/>
  <c r="C35" i="83"/>
  <c r="C266" i="89" s="1"/>
  <c r="F34" i="83"/>
  <c r="E34" i="83"/>
  <c r="E256" i="89" s="1"/>
  <c r="D34" i="83"/>
  <c r="D256" i="89" s="1"/>
  <c r="C34" i="83"/>
  <c r="C256" i="89" s="1"/>
  <c r="F33" i="83"/>
  <c r="E33" i="83"/>
  <c r="E246" i="89" s="1"/>
  <c r="D33" i="83"/>
  <c r="D246" i="89" s="1"/>
  <c r="C33" i="83"/>
  <c r="F32" i="83"/>
  <c r="E32" i="83"/>
  <c r="D32" i="83"/>
  <c r="D236" i="89" s="1"/>
  <c r="C32" i="83"/>
  <c r="C236" i="89" s="1"/>
  <c r="F28" i="83"/>
  <c r="E28" i="83"/>
  <c r="E214" i="89" s="1"/>
  <c r="D28" i="83"/>
  <c r="D214" i="89" s="1"/>
  <c r="C28" i="83"/>
  <c r="C214" i="89" s="1"/>
  <c r="F27" i="83"/>
  <c r="E27" i="83"/>
  <c r="E204" i="89" s="1"/>
  <c r="D27" i="83"/>
  <c r="D204" i="89" s="1"/>
  <c r="C27" i="83"/>
  <c r="C204" i="89" s="1"/>
  <c r="F26" i="83"/>
  <c r="E26" i="83"/>
  <c r="E194" i="89" s="1"/>
  <c r="D26" i="83"/>
  <c r="D194" i="89" s="1"/>
  <c r="C26" i="83"/>
  <c r="C194" i="89" s="1"/>
  <c r="F25" i="83"/>
  <c r="E25" i="83"/>
  <c r="D25" i="83"/>
  <c r="D184" i="89" s="1"/>
  <c r="C25" i="83"/>
  <c r="C184" i="89" s="1"/>
  <c r="F24" i="83"/>
  <c r="E24" i="83"/>
  <c r="E174" i="89" s="1"/>
  <c r="D24" i="83"/>
  <c r="D174" i="89" s="1"/>
  <c r="C24" i="83"/>
  <c r="F19" i="83"/>
  <c r="D19" i="83"/>
  <c r="C19" i="83"/>
  <c r="C142" i="89" s="1"/>
  <c r="F18" i="83"/>
  <c r="E18" i="83"/>
  <c r="E132" i="89" s="1"/>
  <c r="D18" i="83"/>
  <c r="D132" i="89" s="1"/>
  <c r="C18" i="83"/>
  <c r="C132" i="89" s="1"/>
  <c r="F17" i="83"/>
  <c r="D17" i="83"/>
  <c r="D122" i="89" s="1"/>
  <c r="C17" i="83"/>
  <c r="C122" i="89" s="1"/>
  <c r="F16" i="83"/>
  <c r="E16" i="83"/>
  <c r="E112" i="89" s="1"/>
  <c r="D16" i="83"/>
  <c r="D112" i="89" s="1"/>
  <c r="C16" i="83"/>
  <c r="C112" i="89" s="1"/>
  <c r="F15" i="83"/>
  <c r="D15" i="83"/>
  <c r="D102" i="89" s="1"/>
  <c r="C15" i="83"/>
  <c r="C102" i="89" s="1"/>
  <c r="F14" i="83"/>
  <c r="E14" i="83"/>
  <c r="E92" i="89" s="1"/>
  <c r="D14" i="83"/>
  <c r="D92" i="89" s="1"/>
  <c r="C14" i="83"/>
  <c r="C92" i="89" s="1"/>
  <c r="F13" i="83"/>
  <c r="D13" i="83"/>
  <c r="D82" i="89" s="1"/>
  <c r="C13" i="83"/>
  <c r="C82" i="89" s="1"/>
  <c r="F12" i="83"/>
  <c r="E12" i="83"/>
  <c r="E72" i="89" s="1"/>
  <c r="D12" i="83"/>
  <c r="D72" i="89" s="1"/>
  <c r="C12" i="83"/>
  <c r="C72" i="89" s="1"/>
  <c r="F11" i="83"/>
  <c r="D11" i="83"/>
  <c r="D62" i="89" s="1"/>
  <c r="C11" i="83"/>
  <c r="C62" i="89" s="1"/>
  <c r="F10" i="83"/>
  <c r="E10" i="83"/>
  <c r="E52" i="89" s="1"/>
  <c r="D10" i="83"/>
  <c r="D52" i="89" s="1"/>
  <c r="C10" i="83"/>
  <c r="C52" i="89" s="1"/>
  <c r="F9" i="83"/>
  <c r="D9" i="83"/>
  <c r="D42" i="89" s="1"/>
  <c r="C9" i="83"/>
  <c r="C42" i="89" s="1"/>
  <c r="F8" i="83"/>
  <c r="E8" i="83"/>
  <c r="E32" i="89" s="1"/>
  <c r="D8" i="83"/>
  <c r="D32" i="89" s="1"/>
  <c r="C8" i="83"/>
  <c r="C32" i="89" s="1"/>
  <c r="F7" i="83"/>
  <c r="D7" i="83"/>
  <c r="D22" i="89" s="1"/>
  <c r="C7" i="83"/>
  <c r="C22" i="89" s="1"/>
  <c r="F6" i="83"/>
  <c r="E6" i="83"/>
  <c r="E12" i="89" s="1"/>
  <c r="D6" i="83"/>
  <c r="D12" i="89" s="1"/>
  <c r="C6" i="83"/>
  <c r="C12" i="89" s="1"/>
  <c r="C95" i="84"/>
  <c r="C848" i="90" s="1"/>
  <c r="F95" i="84"/>
  <c r="F848" i="90" s="1"/>
  <c r="D95" i="84"/>
  <c r="D848" i="90" s="1"/>
  <c r="B2" i="84"/>
  <c r="C49" i="83"/>
  <c r="C352" i="89" s="1"/>
  <c r="B2" i="83"/>
  <c r="H94" i="82"/>
  <c r="G94" i="82"/>
  <c r="G839" i="90" s="1"/>
  <c r="F94" i="82"/>
  <c r="F839" i="90" s="1"/>
  <c r="E94" i="82"/>
  <c r="E839" i="90" s="1"/>
  <c r="D94" i="82"/>
  <c r="D839" i="90" s="1"/>
  <c r="C94" i="82"/>
  <c r="C839" i="90" s="1"/>
  <c r="H93" i="82"/>
  <c r="G93" i="82"/>
  <c r="G829" i="90" s="1"/>
  <c r="F93" i="82"/>
  <c r="F829" i="90" s="1"/>
  <c r="E93" i="82"/>
  <c r="D93" i="82"/>
  <c r="D829" i="90" s="1"/>
  <c r="C93" i="82"/>
  <c r="H89" i="82"/>
  <c r="G89" i="82"/>
  <c r="G807" i="90" s="1"/>
  <c r="F89" i="82"/>
  <c r="F807" i="90" s="1"/>
  <c r="E89" i="82"/>
  <c r="E807" i="90" s="1"/>
  <c r="D89" i="82"/>
  <c r="D807" i="90" s="1"/>
  <c r="C89" i="82"/>
  <c r="C807" i="90" s="1"/>
  <c r="B89" i="82"/>
  <c r="H88" i="82"/>
  <c r="G88" i="82"/>
  <c r="G797" i="90" s="1"/>
  <c r="F88" i="82"/>
  <c r="F797" i="90" s="1"/>
  <c r="E88" i="82"/>
  <c r="E797" i="90" s="1"/>
  <c r="D88" i="82"/>
  <c r="D797" i="90" s="1"/>
  <c r="C88" i="82"/>
  <c r="C797" i="90" s="1"/>
  <c r="B88" i="82"/>
  <c r="H87" i="82"/>
  <c r="G87" i="82"/>
  <c r="G787" i="90" s="1"/>
  <c r="F87" i="82"/>
  <c r="F787" i="90" s="1"/>
  <c r="E87" i="82"/>
  <c r="E787" i="90" s="1"/>
  <c r="D87" i="82"/>
  <c r="D787" i="90" s="1"/>
  <c r="C87" i="82"/>
  <c r="C787" i="90" s="1"/>
  <c r="B87" i="82"/>
  <c r="H86" i="82"/>
  <c r="G86" i="82"/>
  <c r="G777" i="90" s="1"/>
  <c r="F86" i="82"/>
  <c r="F777" i="90" s="1"/>
  <c r="E86" i="82"/>
  <c r="E777" i="90" s="1"/>
  <c r="D86" i="82"/>
  <c r="D777" i="90" s="1"/>
  <c r="C86" i="82"/>
  <c r="C777" i="90" s="1"/>
  <c r="B86" i="82"/>
  <c r="H85" i="82"/>
  <c r="G85" i="82"/>
  <c r="G767" i="90" s="1"/>
  <c r="F85" i="82"/>
  <c r="F767" i="90" s="1"/>
  <c r="E85" i="82"/>
  <c r="E767" i="90" s="1"/>
  <c r="D85" i="82"/>
  <c r="D767" i="90" s="1"/>
  <c r="C85" i="82"/>
  <c r="C767" i="90" s="1"/>
  <c r="B85" i="82"/>
  <c r="H84" i="82"/>
  <c r="G84" i="82"/>
  <c r="G757" i="90" s="1"/>
  <c r="F84" i="82"/>
  <c r="F757" i="90" s="1"/>
  <c r="E84" i="82"/>
  <c r="E757" i="90" s="1"/>
  <c r="D84" i="82"/>
  <c r="D757" i="90" s="1"/>
  <c r="C84" i="82"/>
  <c r="C757" i="90" s="1"/>
  <c r="B84" i="82"/>
  <c r="H83" i="82"/>
  <c r="G83" i="82"/>
  <c r="G747" i="90" s="1"/>
  <c r="F83" i="82"/>
  <c r="F747" i="90" s="1"/>
  <c r="E83" i="82"/>
  <c r="E747" i="90" s="1"/>
  <c r="D83" i="82"/>
  <c r="D747" i="90" s="1"/>
  <c r="C83" i="82"/>
  <c r="C747" i="90" s="1"/>
  <c r="B83" i="82"/>
  <c r="H82" i="82"/>
  <c r="G82" i="82"/>
  <c r="G737" i="90" s="1"/>
  <c r="F82" i="82"/>
  <c r="F737" i="90" s="1"/>
  <c r="E82" i="82"/>
  <c r="E737" i="90" s="1"/>
  <c r="D82" i="82"/>
  <c r="D737" i="90" s="1"/>
  <c r="C82" i="82"/>
  <c r="C737" i="90" s="1"/>
  <c r="B82" i="82"/>
  <c r="H79" i="82"/>
  <c r="G79" i="82"/>
  <c r="G716" i="90" s="1"/>
  <c r="F79" i="82"/>
  <c r="F716" i="90" s="1"/>
  <c r="E79" i="82"/>
  <c r="E716" i="90" s="1"/>
  <c r="D79" i="82"/>
  <c r="D716" i="90" s="1"/>
  <c r="C79" i="82"/>
  <c r="C716" i="90" s="1"/>
  <c r="H78" i="82"/>
  <c r="G78" i="82"/>
  <c r="G706" i="90" s="1"/>
  <c r="F78" i="82"/>
  <c r="F706" i="90" s="1"/>
  <c r="E78" i="82"/>
  <c r="E706" i="90" s="1"/>
  <c r="D78" i="82"/>
  <c r="D706" i="90" s="1"/>
  <c r="C78" i="82"/>
  <c r="C706" i="90" s="1"/>
  <c r="B78" i="82"/>
  <c r="H77" i="82"/>
  <c r="G77" i="82"/>
  <c r="G696" i="90" s="1"/>
  <c r="F77" i="82"/>
  <c r="F696" i="90" s="1"/>
  <c r="E77" i="82"/>
  <c r="E696" i="90" s="1"/>
  <c r="D77" i="82"/>
  <c r="D696" i="90" s="1"/>
  <c r="C77" i="82"/>
  <c r="C696" i="90" s="1"/>
  <c r="B77" i="82"/>
  <c r="H76" i="82"/>
  <c r="G76" i="82"/>
  <c r="G686" i="90" s="1"/>
  <c r="F76" i="82"/>
  <c r="F686" i="90" s="1"/>
  <c r="E76" i="82"/>
  <c r="E686" i="90" s="1"/>
  <c r="D76" i="82"/>
  <c r="D686" i="90" s="1"/>
  <c r="C76" i="82"/>
  <c r="C686" i="90" s="1"/>
  <c r="B76" i="82"/>
  <c r="H75" i="82"/>
  <c r="G75" i="82"/>
  <c r="G676" i="90" s="1"/>
  <c r="F75" i="82"/>
  <c r="F676" i="90" s="1"/>
  <c r="E75" i="82"/>
  <c r="E676" i="90" s="1"/>
  <c r="D75" i="82"/>
  <c r="D676" i="90" s="1"/>
  <c r="C75" i="82"/>
  <c r="C676" i="90" s="1"/>
  <c r="B75" i="82"/>
  <c r="H74" i="82"/>
  <c r="G74" i="82"/>
  <c r="G666" i="90" s="1"/>
  <c r="F74" i="82"/>
  <c r="F666" i="90" s="1"/>
  <c r="E74" i="82"/>
  <c r="E666" i="90" s="1"/>
  <c r="D74" i="82"/>
  <c r="D666" i="90" s="1"/>
  <c r="C74" i="82"/>
  <c r="C666" i="90" s="1"/>
  <c r="B74" i="82"/>
  <c r="H73" i="82"/>
  <c r="G73" i="82"/>
  <c r="G656" i="90" s="1"/>
  <c r="F73" i="82"/>
  <c r="F656" i="90" s="1"/>
  <c r="E73" i="82"/>
  <c r="E656" i="90" s="1"/>
  <c r="D73" i="82"/>
  <c r="D656" i="90" s="1"/>
  <c r="C73" i="82"/>
  <c r="C656" i="90" s="1"/>
  <c r="B73" i="82"/>
  <c r="H72" i="82"/>
  <c r="G72" i="82"/>
  <c r="G646" i="90" s="1"/>
  <c r="F72" i="82"/>
  <c r="F646" i="90" s="1"/>
  <c r="E72" i="82"/>
  <c r="E646" i="90" s="1"/>
  <c r="D72" i="82"/>
  <c r="D646" i="90" s="1"/>
  <c r="C72" i="82"/>
  <c r="C646" i="90" s="1"/>
  <c r="B72" i="82"/>
  <c r="H71" i="82"/>
  <c r="G71" i="82"/>
  <c r="G636" i="90" s="1"/>
  <c r="F71" i="82"/>
  <c r="F636" i="90" s="1"/>
  <c r="E71" i="82"/>
  <c r="E636" i="90" s="1"/>
  <c r="D71" i="82"/>
  <c r="D636" i="90" s="1"/>
  <c r="C71" i="82"/>
  <c r="C636" i="90" s="1"/>
  <c r="B71" i="82"/>
  <c r="H70" i="82"/>
  <c r="G70" i="82"/>
  <c r="F70" i="82"/>
  <c r="F626" i="90" s="1"/>
  <c r="E70" i="82"/>
  <c r="E626" i="90" s="1"/>
  <c r="D70" i="82"/>
  <c r="D626" i="90" s="1"/>
  <c r="C70" i="82"/>
  <c r="C626" i="90" s="1"/>
  <c r="B70" i="82"/>
  <c r="H69" i="82"/>
  <c r="G69" i="82"/>
  <c r="G616" i="90" s="1"/>
  <c r="F69" i="82"/>
  <c r="F616" i="90" s="1"/>
  <c r="E69" i="82"/>
  <c r="E616" i="90" s="1"/>
  <c r="D69" i="82"/>
  <c r="D616" i="90" s="1"/>
  <c r="C69" i="82"/>
  <c r="C616" i="90" s="1"/>
  <c r="B69" i="82"/>
  <c r="H68" i="82"/>
  <c r="G68" i="82"/>
  <c r="G606" i="90" s="1"/>
  <c r="F68" i="82"/>
  <c r="F606" i="90" s="1"/>
  <c r="E68" i="82"/>
  <c r="E606" i="90" s="1"/>
  <c r="D68" i="82"/>
  <c r="D606" i="90" s="1"/>
  <c r="C68" i="82"/>
  <c r="C606" i="90" s="1"/>
  <c r="B68" i="82"/>
  <c r="H67" i="82"/>
  <c r="G67" i="82"/>
  <c r="G596" i="90" s="1"/>
  <c r="F67" i="82"/>
  <c r="F596" i="90" s="1"/>
  <c r="E67" i="82"/>
  <c r="E596" i="90" s="1"/>
  <c r="D67" i="82"/>
  <c r="D596" i="90" s="1"/>
  <c r="C67" i="82"/>
  <c r="C596" i="90" s="1"/>
  <c r="B67" i="82"/>
  <c r="H66" i="82"/>
  <c r="G66" i="82"/>
  <c r="G586" i="90" s="1"/>
  <c r="F66" i="82"/>
  <c r="F586" i="90" s="1"/>
  <c r="E66" i="82"/>
  <c r="E586" i="90" s="1"/>
  <c r="D66" i="82"/>
  <c r="D586" i="90" s="1"/>
  <c r="C66" i="82"/>
  <c r="C586" i="90" s="1"/>
  <c r="B66" i="82"/>
  <c r="H63" i="82"/>
  <c r="G63" i="82"/>
  <c r="G565" i="90" s="1"/>
  <c r="F63" i="82"/>
  <c r="F565" i="90" s="1"/>
  <c r="E63" i="82"/>
  <c r="E565" i="90" s="1"/>
  <c r="D63" i="82"/>
  <c r="D565" i="90" s="1"/>
  <c r="C63" i="82"/>
  <c r="C565" i="90" s="1"/>
  <c r="H62" i="82"/>
  <c r="G62" i="82"/>
  <c r="G555" i="90" s="1"/>
  <c r="F62" i="82"/>
  <c r="F555" i="90" s="1"/>
  <c r="E62" i="82"/>
  <c r="E555" i="90" s="1"/>
  <c r="D62" i="82"/>
  <c r="D555" i="90" s="1"/>
  <c r="C62" i="82"/>
  <c r="C555" i="90" s="1"/>
  <c r="B62" i="82"/>
  <c r="H61" i="82"/>
  <c r="G61" i="82"/>
  <c r="G545" i="90" s="1"/>
  <c r="F61" i="82"/>
  <c r="F545" i="90" s="1"/>
  <c r="E61" i="82"/>
  <c r="E545" i="90" s="1"/>
  <c r="D61" i="82"/>
  <c r="D545" i="90" s="1"/>
  <c r="C61" i="82"/>
  <c r="C545" i="90" s="1"/>
  <c r="B61" i="82"/>
  <c r="H60" i="82"/>
  <c r="G60" i="82"/>
  <c r="G535" i="90" s="1"/>
  <c r="F60" i="82"/>
  <c r="F535" i="90" s="1"/>
  <c r="E60" i="82"/>
  <c r="E535" i="90" s="1"/>
  <c r="D60" i="82"/>
  <c r="D535" i="90" s="1"/>
  <c r="C60" i="82"/>
  <c r="C535" i="90" s="1"/>
  <c r="B60" i="82"/>
  <c r="H59" i="82"/>
  <c r="G59" i="82"/>
  <c r="G525" i="90" s="1"/>
  <c r="F59" i="82"/>
  <c r="F525" i="90" s="1"/>
  <c r="E59" i="82"/>
  <c r="E525" i="90" s="1"/>
  <c r="D59" i="82"/>
  <c r="D525" i="90" s="1"/>
  <c r="C59" i="82"/>
  <c r="C525" i="90" s="1"/>
  <c r="B59" i="82"/>
  <c r="H58" i="82"/>
  <c r="G58" i="82"/>
  <c r="G515" i="90" s="1"/>
  <c r="F58" i="82"/>
  <c r="F515" i="90" s="1"/>
  <c r="E58" i="82"/>
  <c r="E515" i="90" s="1"/>
  <c r="D58" i="82"/>
  <c r="D515" i="90" s="1"/>
  <c r="C58" i="82"/>
  <c r="C515" i="90" s="1"/>
  <c r="B58" i="82"/>
  <c r="H57" i="82"/>
  <c r="G57" i="82"/>
  <c r="G505" i="90" s="1"/>
  <c r="F57" i="82"/>
  <c r="F505" i="90" s="1"/>
  <c r="E57" i="82"/>
  <c r="E505" i="90" s="1"/>
  <c r="D57" i="82"/>
  <c r="D505" i="90" s="1"/>
  <c r="C57" i="82"/>
  <c r="C505" i="90" s="1"/>
  <c r="B57" i="82"/>
  <c r="H56" i="82"/>
  <c r="G56" i="82"/>
  <c r="G495" i="90" s="1"/>
  <c r="F56" i="82"/>
  <c r="F495" i="90" s="1"/>
  <c r="E56" i="82"/>
  <c r="E495" i="90" s="1"/>
  <c r="D56" i="82"/>
  <c r="D495" i="90" s="1"/>
  <c r="C56" i="82"/>
  <c r="C495" i="90" s="1"/>
  <c r="B56" i="82"/>
  <c r="H55" i="82"/>
  <c r="G55" i="82"/>
  <c r="G485" i="90" s="1"/>
  <c r="F55" i="82"/>
  <c r="F485" i="90" s="1"/>
  <c r="E55" i="82"/>
  <c r="E485" i="90" s="1"/>
  <c r="D55" i="82"/>
  <c r="D485" i="90" s="1"/>
  <c r="C55" i="82"/>
  <c r="C485" i="90" s="1"/>
  <c r="B55" i="82"/>
  <c r="H54" i="82"/>
  <c r="G54" i="82"/>
  <c r="G475" i="90" s="1"/>
  <c r="F54" i="82"/>
  <c r="F475" i="90" s="1"/>
  <c r="E54" i="82"/>
  <c r="E475" i="90" s="1"/>
  <c r="D54" i="82"/>
  <c r="D475" i="90" s="1"/>
  <c r="C54" i="82"/>
  <c r="C475" i="90" s="1"/>
  <c r="B54" i="82"/>
  <c r="H53" i="82"/>
  <c r="G53" i="82"/>
  <c r="G465" i="90" s="1"/>
  <c r="F53" i="82"/>
  <c r="F465" i="90" s="1"/>
  <c r="E53" i="82"/>
  <c r="E465" i="90" s="1"/>
  <c r="D53" i="82"/>
  <c r="D465" i="90" s="1"/>
  <c r="C53" i="82"/>
  <c r="C465" i="90" s="1"/>
  <c r="B53" i="82"/>
  <c r="H52" i="82"/>
  <c r="G52" i="82"/>
  <c r="G455" i="90" s="1"/>
  <c r="F52" i="82"/>
  <c r="F455" i="90" s="1"/>
  <c r="E52" i="82"/>
  <c r="E455" i="90" s="1"/>
  <c r="D52" i="82"/>
  <c r="D455" i="90" s="1"/>
  <c r="C52" i="82"/>
  <c r="C455" i="90" s="1"/>
  <c r="B52" i="82"/>
  <c r="H51" i="82"/>
  <c r="G51" i="82"/>
  <c r="G445" i="90" s="1"/>
  <c r="F51" i="82"/>
  <c r="F445" i="90" s="1"/>
  <c r="E51" i="82"/>
  <c r="E445" i="90" s="1"/>
  <c r="D51" i="82"/>
  <c r="D445" i="90" s="1"/>
  <c r="C51" i="82"/>
  <c r="C445" i="90" s="1"/>
  <c r="B51" i="82"/>
  <c r="H48" i="82"/>
  <c r="G48" i="82"/>
  <c r="G424" i="90" s="1"/>
  <c r="F48" i="82"/>
  <c r="F424" i="90" s="1"/>
  <c r="E48" i="82"/>
  <c r="E424" i="90" s="1"/>
  <c r="D48" i="82"/>
  <c r="D424" i="90" s="1"/>
  <c r="C48" i="82"/>
  <c r="C424" i="90" s="1"/>
  <c r="H47" i="82"/>
  <c r="G47" i="82"/>
  <c r="G414" i="90" s="1"/>
  <c r="F47" i="82"/>
  <c r="F414" i="90" s="1"/>
  <c r="E47" i="82"/>
  <c r="E414" i="90" s="1"/>
  <c r="D47" i="82"/>
  <c r="D414" i="90" s="1"/>
  <c r="C47" i="82"/>
  <c r="C414" i="90" s="1"/>
  <c r="B47" i="82"/>
  <c r="H46" i="82"/>
  <c r="G46" i="82"/>
  <c r="G404" i="90" s="1"/>
  <c r="F46" i="82"/>
  <c r="F404" i="90" s="1"/>
  <c r="E46" i="82"/>
  <c r="D46" i="82"/>
  <c r="D404" i="90" s="1"/>
  <c r="C46" i="82"/>
  <c r="C404" i="90" s="1"/>
  <c r="B46" i="82"/>
  <c r="H45" i="82"/>
  <c r="G45" i="82"/>
  <c r="G394" i="90" s="1"/>
  <c r="F45" i="82"/>
  <c r="F394" i="90" s="1"/>
  <c r="E45" i="82"/>
  <c r="E394" i="90" s="1"/>
  <c r="D45" i="82"/>
  <c r="D394" i="90" s="1"/>
  <c r="C45" i="82"/>
  <c r="C394" i="90" s="1"/>
  <c r="B45" i="82"/>
  <c r="H44" i="82"/>
  <c r="G44" i="82"/>
  <c r="G384" i="90" s="1"/>
  <c r="F44" i="82"/>
  <c r="F384" i="90" s="1"/>
  <c r="E44" i="82"/>
  <c r="E384" i="90" s="1"/>
  <c r="D44" i="82"/>
  <c r="D384" i="90" s="1"/>
  <c r="C44" i="82"/>
  <c r="C384" i="90" s="1"/>
  <c r="B44" i="82"/>
  <c r="H43" i="82"/>
  <c r="G43" i="82"/>
  <c r="G374" i="90" s="1"/>
  <c r="F43" i="82"/>
  <c r="F374" i="90" s="1"/>
  <c r="E43" i="82"/>
  <c r="E374" i="90" s="1"/>
  <c r="D43" i="82"/>
  <c r="D374" i="90" s="1"/>
  <c r="C43" i="82"/>
  <c r="C374" i="90" s="1"/>
  <c r="H42" i="82"/>
  <c r="G42" i="82"/>
  <c r="G364" i="90" s="1"/>
  <c r="F42" i="82"/>
  <c r="F364" i="90" s="1"/>
  <c r="E42" i="82"/>
  <c r="E364" i="90" s="1"/>
  <c r="D42" i="82"/>
  <c r="D364" i="90" s="1"/>
  <c r="C42" i="82"/>
  <c r="C364" i="90" s="1"/>
  <c r="H41" i="82"/>
  <c r="G41" i="82"/>
  <c r="G354" i="90" s="1"/>
  <c r="F41" i="82"/>
  <c r="F354" i="90" s="1"/>
  <c r="E41" i="82"/>
  <c r="E354" i="90" s="1"/>
  <c r="D41" i="82"/>
  <c r="D354" i="90" s="1"/>
  <c r="C41" i="82"/>
  <c r="C354" i="90" s="1"/>
  <c r="H40" i="82"/>
  <c r="G40" i="82"/>
  <c r="G344" i="90" s="1"/>
  <c r="F40" i="82"/>
  <c r="F344" i="90" s="1"/>
  <c r="E40" i="82"/>
  <c r="E344" i="90" s="1"/>
  <c r="D40" i="82"/>
  <c r="D344" i="90" s="1"/>
  <c r="C40" i="82"/>
  <c r="C344" i="90" s="1"/>
  <c r="H39" i="82"/>
  <c r="G39" i="82"/>
  <c r="G334" i="90" s="1"/>
  <c r="F39" i="82"/>
  <c r="F334" i="90" s="1"/>
  <c r="E39" i="82"/>
  <c r="E334" i="90" s="1"/>
  <c r="D39" i="82"/>
  <c r="D334" i="90" s="1"/>
  <c r="C39" i="82"/>
  <c r="C334" i="90" s="1"/>
  <c r="H38" i="82"/>
  <c r="G38" i="82"/>
  <c r="G324" i="90" s="1"/>
  <c r="F38" i="82"/>
  <c r="F324" i="90" s="1"/>
  <c r="E38" i="82"/>
  <c r="E324" i="90" s="1"/>
  <c r="D38" i="82"/>
  <c r="D324" i="90" s="1"/>
  <c r="C38" i="82"/>
  <c r="C324" i="90" s="1"/>
  <c r="H37" i="82"/>
  <c r="G37" i="82"/>
  <c r="G314" i="90" s="1"/>
  <c r="F37" i="82"/>
  <c r="F314" i="90" s="1"/>
  <c r="E37" i="82"/>
  <c r="E314" i="90" s="1"/>
  <c r="D37" i="82"/>
  <c r="D314" i="90" s="1"/>
  <c r="C37" i="82"/>
  <c r="C314" i="90" s="1"/>
  <c r="H36" i="82"/>
  <c r="G36" i="82"/>
  <c r="G304" i="90" s="1"/>
  <c r="F36" i="82"/>
  <c r="F304" i="90" s="1"/>
  <c r="E36" i="82"/>
  <c r="E304" i="90" s="1"/>
  <c r="D36" i="82"/>
  <c r="D304" i="90" s="1"/>
  <c r="C36" i="82"/>
  <c r="C304" i="90" s="1"/>
  <c r="H33" i="82"/>
  <c r="G33" i="82"/>
  <c r="G283" i="90" s="1"/>
  <c r="F33" i="82"/>
  <c r="F283" i="90" s="1"/>
  <c r="E33" i="82"/>
  <c r="E283" i="90" s="1"/>
  <c r="D33" i="82"/>
  <c r="D283" i="90" s="1"/>
  <c r="C33" i="82"/>
  <c r="C283" i="90" s="1"/>
  <c r="H32" i="82"/>
  <c r="G32" i="82"/>
  <c r="G273" i="90" s="1"/>
  <c r="F32" i="82"/>
  <c r="F273" i="90" s="1"/>
  <c r="E32" i="82"/>
  <c r="E273" i="90" s="1"/>
  <c r="D32" i="82"/>
  <c r="D273" i="90" s="1"/>
  <c r="C32" i="82"/>
  <c r="C273" i="90" s="1"/>
  <c r="B32" i="82"/>
  <c r="H31" i="82"/>
  <c r="G31" i="82"/>
  <c r="G263" i="90" s="1"/>
  <c r="F31" i="82"/>
  <c r="F263" i="90" s="1"/>
  <c r="E31" i="82"/>
  <c r="E263" i="90" s="1"/>
  <c r="D31" i="82"/>
  <c r="D263" i="90" s="1"/>
  <c r="C31" i="82"/>
  <c r="C263" i="90" s="1"/>
  <c r="B31" i="82"/>
  <c r="H30" i="82"/>
  <c r="G30" i="82"/>
  <c r="G253" i="90" s="1"/>
  <c r="F30" i="82"/>
  <c r="F253" i="90" s="1"/>
  <c r="E30" i="82"/>
  <c r="E253" i="90" s="1"/>
  <c r="D30" i="82"/>
  <c r="D253" i="90" s="1"/>
  <c r="C30" i="82"/>
  <c r="C253" i="90" s="1"/>
  <c r="B30" i="82"/>
  <c r="H29" i="82"/>
  <c r="G29" i="82"/>
  <c r="G243" i="90" s="1"/>
  <c r="F29" i="82"/>
  <c r="F243" i="90" s="1"/>
  <c r="E29" i="82"/>
  <c r="E243" i="90" s="1"/>
  <c r="D29" i="82"/>
  <c r="D243" i="90" s="1"/>
  <c r="C29" i="82"/>
  <c r="C243" i="90" s="1"/>
  <c r="H28" i="82"/>
  <c r="G28" i="82"/>
  <c r="G233" i="90" s="1"/>
  <c r="F28" i="82"/>
  <c r="F233" i="90" s="1"/>
  <c r="E28" i="82"/>
  <c r="E233" i="90" s="1"/>
  <c r="D28" i="82"/>
  <c r="D233" i="90" s="1"/>
  <c r="C28" i="82"/>
  <c r="C233" i="90" s="1"/>
  <c r="H27" i="82"/>
  <c r="G27" i="82"/>
  <c r="G223" i="90" s="1"/>
  <c r="F27" i="82"/>
  <c r="F223" i="90" s="1"/>
  <c r="E27" i="82"/>
  <c r="E223" i="90" s="1"/>
  <c r="D27" i="82"/>
  <c r="D223" i="90" s="1"/>
  <c r="C27" i="82"/>
  <c r="C223" i="90" s="1"/>
  <c r="H26" i="82"/>
  <c r="G26" i="82"/>
  <c r="G213" i="90" s="1"/>
  <c r="F26" i="82"/>
  <c r="F213" i="90" s="1"/>
  <c r="E26" i="82"/>
  <c r="E213" i="90" s="1"/>
  <c r="D26" i="82"/>
  <c r="D213" i="90" s="1"/>
  <c r="C26" i="82"/>
  <c r="C213" i="90" s="1"/>
  <c r="H25" i="82"/>
  <c r="G25" i="82"/>
  <c r="G203" i="90" s="1"/>
  <c r="F25" i="82"/>
  <c r="F203" i="90" s="1"/>
  <c r="E25" i="82"/>
  <c r="E203" i="90" s="1"/>
  <c r="D25" i="82"/>
  <c r="D203" i="90" s="1"/>
  <c r="C25" i="82"/>
  <c r="C203" i="90" s="1"/>
  <c r="H24" i="82"/>
  <c r="G24" i="82"/>
  <c r="G193" i="90" s="1"/>
  <c r="F24" i="82"/>
  <c r="F193" i="90" s="1"/>
  <c r="E24" i="82"/>
  <c r="E193" i="90" s="1"/>
  <c r="D24" i="82"/>
  <c r="D193" i="90" s="1"/>
  <c r="C24" i="82"/>
  <c r="C193" i="90" s="1"/>
  <c r="H23" i="82"/>
  <c r="G23" i="82"/>
  <c r="G183" i="90" s="1"/>
  <c r="F23" i="82"/>
  <c r="F183" i="90" s="1"/>
  <c r="E23" i="82"/>
  <c r="E183" i="90" s="1"/>
  <c r="D23" i="82"/>
  <c r="D183" i="90" s="1"/>
  <c r="C23" i="82"/>
  <c r="C183" i="90" s="1"/>
  <c r="H22" i="82"/>
  <c r="G22" i="82"/>
  <c r="G173" i="90" s="1"/>
  <c r="F22" i="82"/>
  <c r="F173" i="90" s="1"/>
  <c r="E22" i="82"/>
  <c r="E173" i="90" s="1"/>
  <c r="D22" i="82"/>
  <c r="D173" i="90" s="1"/>
  <c r="C22" i="82"/>
  <c r="H21" i="82"/>
  <c r="G21" i="82"/>
  <c r="G163" i="90" s="1"/>
  <c r="F21" i="82"/>
  <c r="F163" i="90" s="1"/>
  <c r="E21" i="82"/>
  <c r="E163" i="90" s="1"/>
  <c r="D21" i="82"/>
  <c r="D163" i="90" s="1"/>
  <c r="C21" i="82"/>
  <c r="C163" i="90" s="1"/>
  <c r="H18" i="82"/>
  <c r="G18" i="82"/>
  <c r="G142" i="90" s="1"/>
  <c r="F18" i="82"/>
  <c r="F142" i="90" s="1"/>
  <c r="E18" i="82"/>
  <c r="E142" i="90" s="1"/>
  <c r="D18" i="82"/>
  <c r="D142" i="90" s="1"/>
  <c r="C18" i="82"/>
  <c r="C142" i="90" s="1"/>
  <c r="H17" i="82"/>
  <c r="G17" i="82"/>
  <c r="G132" i="90" s="1"/>
  <c r="F17" i="82"/>
  <c r="F132" i="90" s="1"/>
  <c r="E17" i="82"/>
  <c r="E132" i="90" s="1"/>
  <c r="D17" i="82"/>
  <c r="D132" i="90" s="1"/>
  <c r="C17" i="82"/>
  <c r="C132" i="90" s="1"/>
  <c r="B17" i="82"/>
  <c r="H16" i="82"/>
  <c r="G16" i="82"/>
  <c r="G122" i="90" s="1"/>
  <c r="F16" i="82"/>
  <c r="F122" i="90" s="1"/>
  <c r="E16" i="82"/>
  <c r="E122" i="90" s="1"/>
  <c r="D16" i="82"/>
  <c r="D122" i="90" s="1"/>
  <c r="C16" i="82"/>
  <c r="C122" i="90" s="1"/>
  <c r="B16" i="82"/>
  <c r="H15" i="82"/>
  <c r="G15" i="82"/>
  <c r="G112" i="90" s="1"/>
  <c r="F15" i="82"/>
  <c r="F112" i="90" s="1"/>
  <c r="E15" i="82"/>
  <c r="E112" i="90" s="1"/>
  <c r="D15" i="82"/>
  <c r="D112" i="90" s="1"/>
  <c r="C15" i="82"/>
  <c r="C112" i="90" s="1"/>
  <c r="B15" i="82"/>
  <c r="H14" i="82"/>
  <c r="G14" i="82"/>
  <c r="G102" i="90" s="1"/>
  <c r="F14" i="82"/>
  <c r="F102" i="90" s="1"/>
  <c r="E14" i="82"/>
  <c r="E102" i="90" s="1"/>
  <c r="D14" i="82"/>
  <c r="D102" i="90" s="1"/>
  <c r="C14" i="82"/>
  <c r="C102" i="90" s="1"/>
  <c r="H13" i="82"/>
  <c r="G13" i="82"/>
  <c r="G92" i="90" s="1"/>
  <c r="F13" i="82"/>
  <c r="F92" i="90" s="1"/>
  <c r="E13" i="82"/>
  <c r="E92" i="90" s="1"/>
  <c r="D13" i="82"/>
  <c r="D92" i="90" s="1"/>
  <c r="C13" i="82"/>
  <c r="C92" i="90" s="1"/>
  <c r="H12" i="82"/>
  <c r="G12" i="82"/>
  <c r="G82" i="90" s="1"/>
  <c r="F12" i="82"/>
  <c r="F82" i="90" s="1"/>
  <c r="E12" i="82"/>
  <c r="E82" i="90" s="1"/>
  <c r="D12" i="82"/>
  <c r="D82" i="90" s="1"/>
  <c r="C12" i="82"/>
  <c r="C82" i="90" s="1"/>
  <c r="H11" i="82"/>
  <c r="G11" i="82"/>
  <c r="G72" i="90" s="1"/>
  <c r="F11" i="82"/>
  <c r="F72" i="90" s="1"/>
  <c r="E11" i="82"/>
  <c r="E72" i="90" s="1"/>
  <c r="D11" i="82"/>
  <c r="D72" i="90" s="1"/>
  <c r="C11" i="82"/>
  <c r="C72" i="90" s="1"/>
  <c r="H10" i="82"/>
  <c r="G10" i="82"/>
  <c r="G62" i="90" s="1"/>
  <c r="F10" i="82"/>
  <c r="F62" i="90" s="1"/>
  <c r="E10" i="82"/>
  <c r="E62" i="90" s="1"/>
  <c r="D10" i="82"/>
  <c r="D62" i="90" s="1"/>
  <c r="C10" i="82"/>
  <c r="C62" i="90" s="1"/>
  <c r="H9" i="82"/>
  <c r="G9" i="82"/>
  <c r="G52" i="90" s="1"/>
  <c r="F9" i="82"/>
  <c r="F52" i="90" s="1"/>
  <c r="E9" i="82"/>
  <c r="E52" i="90" s="1"/>
  <c r="D9" i="82"/>
  <c r="D52" i="90" s="1"/>
  <c r="C9" i="82"/>
  <c r="C52" i="90" s="1"/>
  <c r="H8" i="82"/>
  <c r="G8" i="82"/>
  <c r="G42" i="90" s="1"/>
  <c r="F8" i="82"/>
  <c r="F42" i="90" s="1"/>
  <c r="E8" i="82"/>
  <c r="E42" i="90" s="1"/>
  <c r="D8" i="82"/>
  <c r="D42" i="90" s="1"/>
  <c r="C8" i="82"/>
  <c r="C42" i="90" s="1"/>
  <c r="H7" i="82"/>
  <c r="G7" i="82"/>
  <c r="G32" i="90" s="1"/>
  <c r="F7" i="82"/>
  <c r="F32" i="90" s="1"/>
  <c r="E7" i="82"/>
  <c r="E32" i="90" s="1"/>
  <c r="D7" i="82"/>
  <c r="D32" i="90" s="1"/>
  <c r="C7" i="82"/>
  <c r="C32" i="90" s="1"/>
  <c r="H6" i="82"/>
  <c r="G6" i="82"/>
  <c r="G22" i="90" s="1"/>
  <c r="F6" i="82"/>
  <c r="F22" i="90" s="1"/>
  <c r="E6" i="82"/>
  <c r="E22" i="90" s="1"/>
  <c r="D6" i="82"/>
  <c r="D22" i="90" s="1"/>
  <c r="C6" i="82"/>
  <c r="C22" i="90" s="1"/>
  <c r="H5" i="82"/>
  <c r="G5" i="82"/>
  <c r="G12" i="90" s="1"/>
  <c r="F5" i="82"/>
  <c r="F12" i="90" s="1"/>
  <c r="E5" i="82"/>
  <c r="E12" i="90" s="1"/>
  <c r="D5" i="82"/>
  <c r="D12" i="90" s="1"/>
  <c r="C5" i="82"/>
  <c r="C12" i="90" s="1"/>
  <c r="F65" i="81"/>
  <c r="E65" i="81"/>
  <c r="E459" i="89" s="1"/>
  <c r="D65" i="81"/>
  <c r="D459" i="89" s="1"/>
  <c r="C65" i="81"/>
  <c r="C459" i="89" s="1"/>
  <c r="F60" i="81"/>
  <c r="D60" i="81"/>
  <c r="D427" i="89" s="1"/>
  <c r="C60" i="81"/>
  <c r="C427" i="89" s="1"/>
  <c r="F59" i="81"/>
  <c r="E59" i="81"/>
  <c r="E417" i="89" s="1"/>
  <c r="D59" i="81"/>
  <c r="D417" i="89" s="1"/>
  <c r="C59" i="81"/>
  <c r="C417" i="89" s="1"/>
  <c r="F58" i="81"/>
  <c r="D58" i="81"/>
  <c r="D407" i="89" s="1"/>
  <c r="C58" i="81"/>
  <c r="C407" i="89" s="1"/>
  <c r="F57" i="81"/>
  <c r="E57" i="81"/>
  <c r="E397" i="89" s="1"/>
  <c r="D57" i="81"/>
  <c r="D397" i="89" s="1"/>
  <c r="C57" i="81"/>
  <c r="C397" i="89" s="1"/>
  <c r="F56" i="81"/>
  <c r="D56" i="81"/>
  <c r="D387" i="89" s="1"/>
  <c r="C56" i="81"/>
  <c r="C387" i="89" s="1"/>
  <c r="F55" i="81"/>
  <c r="E55" i="81"/>
  <c r="E377" i="89" s="1"/>
  <c r="D55" i="81"/>
  <c r="D377" i="89" s="1"/>
  <c r="C55" i="81"/>
  <c r="F52" i="81"/>
  <c r="E52" i="81"/>
  <c r="E365" i="89" s="1"/>
  <c r="D52" i="81"/>
  <c r="D365" i="89" s="1"/>
  <c r="C52" i="81"/>
  <c r="C365" i="89" s="1"/>
  <c r="F48" i="81"/>
  <c r="E48" i="81"/>
  <c r="E343" i="89" s="1"/>
  <c r="D48" i="81"/>
  <c r="C48" i="81"/>
  <c r="F45" i="81"/>
  <c r="E45" i="81"/>
  <c r="E331" i="89" s="1"/>
  <c r="D45" i="81"/>
  <c r="D331" i="89" s="1"/>
  <c r="C45" i="81"/>
  <c r="C331" i="89" s="1"/>
  <c r="F41" i="81"/>
  <c r="E41" i="81"/>
  <c r="E309" i="89" s="1"/>
  <c r="D41" i="81"/>
  <c r="D309" i="89" s="1"/>
  <c r="C41" i="81"/>
  <c r="C309" i="89" s="1"/>
  <c r="F40" i="81"/>
  <c r="E40" i="81"/>
  <c r="E299" i="89" s="1"/>
  <c r="D40" i="81"/>
  <c r="D299" i="89" s="1"/>
  <c r="C40" i="81"/>
  <c r="C299" i="89" s="1"/>
  <c r="F39" i="81"/>
  <c r="E39" i="81"/>
  <c r="E289" i="89" s="1"/>
  <c r="D39" i="81"/>
  <c r="D289" i="89" s="1"/>
  <c r="C39" i="81"/>
  <c r="F35" i="81"/>
  <c r="E35" i="81"/>
  <c r="E267" i="89" s="1"/>
  <c r="D35" i="81"/>
  <c r="D267" i="89" s="1"/>
  <c r="C35" i="81"/>
  <c r="C267" i="89" s="1"/>
  <c r="F34" i="81"/>
  <c r="E34" i="81"/>
  <c r="E257" i="89" s="1"/>
  <c r="D34" i="81"/>
  <c r="D257" i="89" s="1"/>
  <c r="C34" i="81"/>
  <c r="C257" i="89" s="1"/>
  <c r="F33" i="81"/>
  <c r="E33" i="81"/>
  <c r="E247" i="89" s="1"/>
  <c r="D33" i="81"/>
  <c r="D247" i="89" s="1"/>
  <c r="C33" i="81"/>
  <c r="C247" i="89" s="1"/>
  <c r="F32" i="81"/>
  <c r="E32" i="81"/>
  <c r="D32" i="81"/>
  <c r="D237" i="89" s="1"/>
  <c r="C32" i="81"/>
  <c r="C237" i="89" s="1"/>
  <c r="F28" i="81"/>
  <c r="E28" i="81"/>
  <c r="E215" i="89" s="1"/>
  <c r="D28" i="81"/>
  <c r="D215" i="89" s="1"/>
  <c r="C28" i="81"/>
  <c r="C215" i="89" s="1"/>
  <c r="F27" i="81"/>
  <c r="E27" i="81"/>
  <c r="E205" i="89" s="1"/>
  <c r="D27" i="81"/>
  <c r="D205" i="89" s="1"/>
  <c r="C27" i="81"/>
  <c r="C205" i="89" s="1"/>
  <c r="F26" i="81"/>
  <c r="E26" i="81"/>
  <c r="E195" i="89" s="1"/>
  <c r="D26" i="81"/>
  <c r="D195" i="89" s="1"/>
  <c r="C26" i="81"/>
  <c r="C195" i="89" s="1"/>
  <c r="F25" i="81"/>
  <c r="E25" i="81"/>
  <c r="D25" i="81"/>
  <c r="D185" i="89" s="1"/>
  <c r="C25" i="81"/>
  <c r="C185" i="89" s="1"/>
  <c r="F24" i="81"/>
  <c r="E24" i="81"/>
  <c r="E175" i="89" s="1"/>
  <c r="D24" i="81"/>
  <c r="D175" i="89" s="1"/>
  <c r="C24" i="81"/>
  <c r="C175" i="89" s="1"/>
  <c r="F19" i="81"/>
  <c r="D19" i="81"/>
  <c r="D143" i="89" s="1"/>
  <c r="C19" i="81"/>
  <c r="C143" i="89" s="1"/>
  <c r="F18" i="81"/>
  <c r="E18" i="81"/>
  <c r="E133" i="89" s="1"/>
  <c r="D18" i="81"/>
  <c r="D133" i="89" s="1"/>
  <c r="C18" i="81"/>
  <c r="C133" i="89" s="1"/>
  <c r="F17" i="81"/>
  <c r="D17" i="81"/>
  <c r="D123" i="89" s="1"/>
  <c r="C17" i="81"/>
  <c r="C123" i="89" s="1"/>
  <c r="F16" i="81"/>
  <c r="E16" i="81"/>
  <c r="E113" i="89" s="1"/>
  <c r="D16" i="81"/>
  <c r="D113" i="89" s="1"/>
  <c r="C16" i="81"/>
  <c r="C113" i="89" s="1"/>
  <c r="F15" i="81"/>
  <c r="D15" i="81"/>
  <c r="D103" i="89" s="1"/>
  <c r="C15" i="81"/>
  <c r="C103" i="89" s="1"/>
  <c r="F14" i="81"/>
  <c r="E14" i="81"/>
  <c r="E93" i="89" s="1"/>
  <c r="D14" i="81"/>
  <c r="D93" i="89" s="1"/>
  <c r="C14" i="81"/>
  <c r="C93" i="89" s="1"/>
  <c r="F13" i="81"/>
  <c r="D13" i="81"/>
  <c r="D83" i="89" s="1"/>
  <c r="C13" i="81"/>
  <c r="C83" i="89" s="1"/>
  <c r="F12" i="81"/>
  <c r="E12" i="81"/>
  <c r="E73" i="89" s="1"/>
  <c r="D12" i="81"/>
  <c r="D73" i="89" s="1"/>
  <c r="C12" i="81"/>
  <c r="C73" i="89" s="1"/>
  <c r="F11" i="81"/>
  <c r="D11" i="81"/>
  <c r="D63" i="89" s="1"/>
  <c r="C11" i="81"/>
  <c r="C63" i="89" s="1"/>
  <c r="F10" i="81"/>
  <c r="E10" i="81"/>
  <c r="E53" i="89" s="1"/>
  <c r="D10" i="81"/>
  <c r="D53" i="89" s="1"/>
  <c r="C10" i="81"/>
  <c r="C53" i="89" s="1"/>
  <c r="F9" i="81"/>
  <c r="D9" i="81"/>
  <c r="D43" i="89" s="1"/>
  <c r="C9" i="81"/>
  <c r="C43" i="89" s="1"/>
  <c r="F8" i="81"/>
  <c r="E8" i="81"/>
  <c r="E33" i="89" s="1"/>
  <c r="D8" i="81"/>
  <c r="D33" i="89" s="1"/>
  <c r="C8" i="81"/>
  <c r="C33" i="89" s="1"/>
  <c r="F7" i="81"/>
  <c r="D7" i="81"/>
  <c r="D23" i="89" s="1"/>
  <c r="C7" i="81"/>
  <c r="C23" i="89" s="1"/>
  <c r="F6" i="81"/>
  <c r="E6" i="81"/>
  <c r="E13" i="89" s="1"/>
  <c r="D6" i="81"/>
  <c r="D13" i="89" s="1"/>
  <c r="C6" i="81"/>
  <c r="C13" i="89" s="1"/>
  <c r="B2" i="82"/>
  <c r="B2" i="81"/>
  <c r="H94" i="80"/>
  <c r="G94" i="80"/>
  <c r="G837" i="90" s="1"/>
  <c r="F94" i="80"/>
  <c r="F837" i="90" s="1"/>
  <c r="E94" i="80"/>
  <c r="E837" i="90" s="1"/>
  <c r="D94" i="80"/>
  <c r="D837" i="90" s="1"/>
  <c r="C94" i="80"/>
  <c r="C837" i="90" s="1"/>
  <c r="H93" i="80"/>
  <c r="G93" i="80"/>
  <c r="G827" i="90" s="1"/>
  <c r="F93" i="80"/>
  <c r="F827" i="90" s="1"/>
  <c r="E93" i="80"/>
  <c r="E827" i="90" s="1"/>
  <c r="D93" i="80"/>
  <c r="C93" i="80"/>
  <c r="C827" i="90" s="1"/>
  <c r="H89" i="80"/>
  <c r="G89" i="80"/>
  <c r="G805" i="90" s="1"/>
  <c r="F89" i="80"/>
  <c r="F805" i="90" s="1"/>
  <c r="E89" i="80"/>
  <c r="E805" i="90" s="1"/>
  <c r="D89" i="80"/>
  <c r="D805" i="90" s="1"/>
  <c r="C89" i="80"/>
  <c r="C805" i="90" s="1"/>
  <c r="B89" i="80"/>
  <c r="H88" i="80"/>
  <c r="G88" i="80"/>
  <c r="G795" i="90" s="1"/>
  <c r="F88" i="80"/>
  <c r="F795" i="90" s="1"/>
  <c r="E88" i="80"/>
  <c r="E795" i="90" s="1"/>
  <c r="D88" i="80"/>
  <c r="D795" i="90" s="1"/>
  <c r="C88" i="80"/>
  <c r="C795" i="90" s="1"/>
  <c r="B88" i="80"/>
  <c r="H87" i="80"/>
  <c r="G87" i="80"/>
  <c r="G785" i="90" s="1"/>
  <c r="F87" i="80"/>
  <c r="F785" i="90" s="1"/>
  <c r="E87" i="80"/>
  <c r="E785" i="90" s="1"/>
  <c r="D87" i="80"/>
  <c r="D785" i="90" s="1"/>
  <c r="C87" i="80"/>
  <c r="C785" i="90" s="1"/>
  <c r="B87" i="80"/>
  <c r="H86" i="80"/>
  <c r="G86" i="80"/>
  <c r="G775" i="90" s="1"/>
  <c r="F86" i="80"/>
  <c r="F775" i="90" s="1"/>
  <c r="E86" i="80"/>
  <c r="E775" i="90" s="1"/>
  <c r="D86" i="80"/>
  <c r="D775" i="90" s="1"/>
  <c r="C86" i="80"/>
  <c r="C775" i="90" s="1"/>
  <c r="B86" i="80"/>
  <c r="H85" i="80"/>
  <c r="G85" i="80"/>
  <c r="G765" i="90" s="1"/>
  <c r="F85" i="80"/>
  <c r="F765" i="90" s="1"/>
  <c r="E85" i="80"/>
  <c r="E765" i="90" s="1"/>
  <c r="D85" i="80"/>
  <c r="D765" i="90" s="1"/>
  <c r="C85" i="80"/>
  <c r="C765" i="90" s="1"/>
  <c r="B85" i="80"/>
  <c r="H84" i="80"/>
  <c r="G84" i="80"/>
  <c r="G755" i="90" s="1"/>
  <c r="F84" i="80"/>
  <c r="F755" i="90" s="1"/>
  <c r="E84" i="80"/>
  <c r="E755" i="90" s="1"/>
  <c r="D84" i="80"/>
  <c r="D755" i="90" s="1"/>
  <c r="C84" i="80"/>
  <c r="C755" i="90" s="1"/>
  <c r="B84" i="80"/>
  <c r="H83" i="80"/>
  <c r="G83" i="80"/>
  <c r="G745" i="90" s="1"/>
  <c r="F83" i="80"/>
  <c r="F745" i="90" s="1"/>
  <c r="E83" i="80"/>
  <c r="E745" i="90" s="1"/>
  <c r="D83" i="80"/>
  <c r="D745" i="90" s="1"/>
  <c r="C83" i="80"/>
  <c r="C745" i="90" s="1"/>
  <c r="B83" i="80"/>
  <c r="H82" i="80"/>
  <c r="G82" i="80"/>
  <c r="G735" i="90" s="1"/>
  <c r="F82" i="80"/>
  <c r="F735" i="90" s="1"/>
  <c r="E82" i="80"/>
  <c r="E735" i="90" s="1"/>
  <c r="D82" i="80"/>
  <c r="D735" i="90" s="1"/>
  <c r="C82" i="80"/>
  <c r="C735" i="90" s="1"/>
  <c r="B82" i="80"/>
  <c r="H79" i="80"/>
  <c r="G79" i="80"/>
  <c r="G714" i="90" s="1"/>
  <c r="F79" i="80"/>
  <c r="F714" i="90" s="1"/>
  <c r="E79" i="80"/>
  <c r="E714" i="90" s="1"/>
  <c r="D79" i="80"/>
  <c r="D714" i="90" s="1"/>
  <c r="C79" i="80"/>
  <c r="C714" i="90" s="1"/>
  <c r="H78" i="80"/>
  <c r="G78" i="80"/>
  <c r="G704" i="90" s="1"/>
  <c r="F78" i="80"/>
  <c r="F704" i="90" s="1"/>
  <c r="E78" i="80"/>
  <c r="E704" i="90" s="1"/>
  <c r="D78" i="80"/>
  <c r="D704" i="90" s="1"/>
  <c r="C78" i="80"/>
  <c r="C704" i="90" s="1"/>
  <c r="B78" i="80"/>
  <c r="H77" i="80"/>
  <c r="G77" i="80"/>
  <c r="G694" i="90" s="1"/>
  <c r="F77" i="80"/>
  <c r="F694" i="90" s="1"/>
  <c r="E77" i="80"/>
  <c r="E694" i="90" s="1"/>
  <c r="D77" i="80"/>
  <c r="D694" i="90" s="1"/>
  <c r="C77" i="80"/>
  <c r="C694" i="90" s="1"/>
  <c r="B77" i="80"/>
  <c r="H76" i="80"/>
  <c r="G76" i="80"/>
  <c r="G684" i="90" s="1"/>
  <c r="F76" i="80"/>
  <c r="F684" i="90" s="1"/>
  <c r="E76" i="80"/>
  <c r="E684" i="90" s="1"/>
  <c r="D76" i="80"/>
  <c r="D684" i="90" s="1"/>
  <c r="C76" i="80"/>
  <c r="C684" i="90" s="1"/>
  <c r="B76" i="80"/>
  <c r="H75" i="80"/>
  <c r="G75" i="80"/>
  <c r="G674" i="90" s="1"/>
  <c r="F75" i="80"/>
  <c r="F674" i="90" s="1"/>
  <c r="E75" i="80"/>
  <c r="E674" i="90" s="1"/>
  <c r="D75" i="80"/>
  <c r="D674" i="90" s="1"/>
  <c r="C75" i="80"/>
  <c r="C674" i="90" s="1"/>
  <c r="B75" i="80"/>
  <c r="H74" i="80"/>
  <c r="G74" i="80"/>
  <c r="G664" i="90" s="1"/>
  <c r="F74" i="80"/>
  <c r="F664" i="90" s="1"/>
  <c r="E74" i="80"/>
  <c r="E664" i="90" s="1"/>
  <c r="D74" i="80"/>
  <c r="D664" i="90" s="1"/>
  <c r="C74" i="80"/>
  <c r="C664" i="90" s="1"/>
  <c r="B74" i="80"/>
  <c r="H73" i="80"/>
  <c r="G73" i="80"/>
  <c r="G654" i="90" s="1"/>
  <c r="F73" i="80"/>
  <c r="F654" i="90" s="1"/>
  <c r="E73" i="80"/>
  <c r="E654" i="90" s="1"/>
  <c r="D73" i="80"/>
  <c r="D654" i="90" s="1"/>
  <c r="C73" i="80"/>
  <c r="C654" i="90" s="1"/>
  <c r="B73" i="80"/>
  <c r="H72" i="80"/>
  <c r="G72" i="80"/>
  <c r="G644" i="90" s="1"/>
  <c r="F72" i="80"/>
  <c r="F644" i="90" s="1"/>
  <c r="E72" i="80"/>
  <c r="E644" i="90" s="1"/>
  <c r="D72" i="80"/>
  <c r="D644" i="90" s="1"/>
  <c r="C72" i="80"/>
  <c r="C644" i="90" s="1"/>
  <c r="B72" i="80"/>
  <c r="H71" i="80"/>
  <c r="G71" i="80"/>
  <c r="G634" i="90" s="1"/>
  <c r="F71" i="80"/>
  <c r="F634" i="90" s="1"/>
  <c r="E71" i="80"/>
  <c r="E634" i="90" s="1"/>
  <c r="D71" i="80"/>
  <c r="D634" i="90" s="1"/>
  <c r="C71" i="80"/>
  <c r="C634" i="90" s="1"/>
  <c r="B71" i="80"/>
  <c r="H70" i="80"/>
  <c r="G70" i="80"/>
  <c r="G624" i="90" s="1"/>
  <c r="F70" i="80"/>
  <c r="F624" i="90" s="1"/>
  <c r="E70" i="80"/>
  <c r="E624" i="90" s="1"/>
  <c r="D70" i="80"/>
  <c r="D624" i="90" s="1"/>
  <c r="C70" i="80"/>
  <c r="C624" i="90" s="1"/>
  <c r="B70" i="80"/>
  <c r="H69" i="80"/>
  <c r="G69" i="80"/>
  <c r="G614" i="90" s="1"/>
  <c r="F69" i="80"/>
  <c r="F614" i="90" s="1"/>
  <c r="E69" i="80"/>
  <c r="E614" i="90" s="1"/>
  <c r="D69" i="80"/>
  <c r="D614" i="90" s="1"/>
  <c r="C69" i="80"/>
  <c r="C614" i="90" s="1"/>
  <c r="B69" i="80"/>
  <c r="H68" i="80"/>
  <c r="G68" i="80"/>
  <c r="G604" i="90" s="1"/>
  <c r="F68" i="80"/>
  <c r="F604" i="90" s="1"/>
  <c r="E68" i="80"/>
  <c r="E604" i="90" s="1"/>
  <c r="D68" i="80"/>
  <c r="D604" i="90" s="1"/>
  <c r="C68" i="80"/>
  <c r="C604" i="90" s="1"/>
  <c r="B68" i="80"/>
  <c r="H67" i="80"/>
  <c r="G67" i="80"/>
  <c r="G594" i="90" s="1"/>
  <c r="F67" i="80"/>
  <c r="F594" i="90" s="1"/>
  <c r="E67" i="80"/>
  <c r="E594" i="90" s="1"/>
  <c r="D67" i="80"/>
  <c r="D594" i="90" s="1"/>
  <c r="C67" i="80"/>
  <c r="C594" i="90" s="1"/>
  <c r="B67" i="80"/>
  <c r="H66" i="80"/>
  <c r="G66" i="80"/>
  <c r="G584" i="90" s="1"/>
  <c r="F66" i="80"/>
  <c r="F584" i="90" s="1"/>
  <c r="E66" i="80"/>
  <c r="E584" i="90" s="1"/>
  <c r="D66" i="80"/>
  <c r="D584" i="90" s="1"/>
  <c r="C66" i="80"/>
  <c r="C584" i="90" s="1"/>
  <c r="B66" i="80"/>
  <c r="H63" i="80"/>
  <c r="G63" i="80"/>
  <c r="G563" i="90" s="1"/>
  <c r="F63" i="80"/>
  <c r="F563" i="90" s="1"/>
  <c r="E63" i="80"/>
  <c r="E563" i="90" s="1"/>
  <c r="D63" i="80"/>
  <c r="D563" i="90" s="1"/>
  <c r="C63" i="80"/>
  <c r="C563" i="90" s="1"/>
  <c r="H62" i="80"/>
  <c r="G62" i="80"/>
  <c r="G553" i="90" s="1"/>
  <c r="F62" i="80"/>
  <c r="F553" i="90" s="1"/>
  <c r="E62" i="80"/>
  <c r="E553" i="90" s="1"/>
  <c r="D62" i="80"/>
  <c r="D553" i="90" s="1"/>
  <c r="C62" i="80"/>
  <c r="C553" i="90" s="1"/>
  <c r="B62" i="80"/>
  <c r="H61" i="80"/>
  <c r="G61" i="80"/>
  <c r="G543" i="90" s="1"/>
  <c r="F61" i="80"/>
  <c r="F543" i="90" s="1"/>
  <c r="E61" i="80"/>
  <c r="E543" i="90" s="1"/>
  <c r="D61" i="80"/>
  <c r="D543" i="90" s="1"/>
  <c r="C61" i="80"/>
  <c r="C543" i="90" s="1"/>
  <c r="B61" i="80"/>
  <c r="H60" i="80"/>
  <c r="G60" i="80"/>
  <c r="G533" i="90" s="1"/>
  <c r="F60" i="80"/>
  <c r="F533" i="90" s="1"/>
  <c r="E60" i="80"/>
  <c r="E533" i="90" s="1"/>
  <c r="D60" i="80"/>
  <c r="D533" i="90" s="1"/>
  <c r="C60" i="80"/>
  <c r="C533" i="90" s="1"/>
  <c r="B60" i="80"/>
  <c r="H59" i="80"/>
  <c r="G59" i="80"/>
  <c r="G523" i="90" s="1"/>
  <c r="F59" i="80"/>
  <c r="F523" i="90" s="1"/>
  <c r="E59" i="80"/>
  <c r="E523" i="90" s="1"/>
  <c r="D59" i="80"/>
  <c r="D523" i="90" s="1"/>
  <c r="C59" i="80"/>
  <c r="C523" i="90" s="1"/>
  <c r="B59" i="80"/>
  <c r="H58" i="80"/>
  <c r="G58" i="80"/>
  <c r="G513" i="90" s="1"/>
  <c r="F58" i="80"/>
  <c r="F513" i="90" s="1"/>
  <c r="E58" i="80"/>
  <c r="E513" i="90" s="1"/>
  <c r="D58" i="80"/>
  <c r="D513" i="90" s="1"/>
  <c r="C58" i="80"/>
  <c r="C513" i="90" s="1"/>
  <c r="B58" i="80"/>
  <c r="H57" i="80"/>
  <c r="G57" i="80"/>
  <c r="G503" i="90" s="1"/>
  <c r="F57" i="80"/>
  <c r="F503" i="90" s="1"/>
  <c r="E57" i="80"/>
  <c r="E503" i="90" s="1"/>
  <c r="D57" i="80"/>
  <c r="D503" i="90" s="1"/>
  <c r="C57" i="80"/>
  <c r="C503" i="90" s="1"/>
  <c r="B57" i="80"/>
  <c r="H56" i="80"/>
  <c r="G56" i="80"/>
  <c r="G493" i="90" s="1"/>
  <c r="F56" i="80"/>
  <c r="F493" i="90" s="1"/>
  <c r="E56" i="80"/>
  <c r="E493" i="90" s="1"/>
  <c r="D56" i="80"/>
  <c r="D493" i="90" s="1"/>
  <c r="C56" i="80"/>
  <c r="C493" i="90" s="1"/>
  <c r="B56" i="80"/>
  <c r="H55" i="80"/>
  <c r="G55" i="80"/>
  <c r="G483" i="90" s="1"/>
  <c r="F55" i="80"/>
  <c r="F483" i="90" s="1"/>
  <c r="E55" i="80"/>
  <c r="E483" i="90" s="1"/>
  <c r="D55" i="80"/>
  <c r="D483" i="90" s="1"/>
  <c r="C55" i="80"/>
  <c r="C483" i="90" s="1"/>
  <c r="B55" i="80"/>
  <c r="H54" i="80"/>
  <c r="G54" i="80"/>
  <c r="G473" i="90" s="1"/>
  <c r="F54" i="80"/>
  <c r="F473" i="90" s="1"/>
  <c r="E54" i="80"/>
  <c r="E473" i="90" s="1"/>
  <c r="D54" i="80"/>
  <c r="D473" i="90" s="1"/>
  <c r="C54" i="80"/>
  <c r="C473" i="90" s="1"/>
  <c r="B54" i="80"/>
  <c r="H53" i="80"/>
  <c r="G53" i="80"/>
  <c r="G463" i="90" s="1"/>
  <c r="F53" i="80"/>
  <c r="F463" i="90" s="1"/>
  <c r="E53" i="80"/>
  <c r="E463" i="90" s="1"/>
  <c r="D53" i="80"/>
  <c r="D463" i="90" s="1"/>
  <c r="C53" i="80"/>
  <c r="C463" i="90" s="1"/>
  <c r="B53" i="80"/>
  <c r="H52" i="80"/>
  <c r="G52" i="80"/>
  <c r="G453" i="90" s="1"/>
  <c r="F52" i="80"/>
  <c r="F453" i="90" s="1"/>
  <c r="E52" i="80"/>
  <c r="E453" i="90" s="1"/>
  <c r="D52" i="80"/>
  <c r="D453" i="90" s="1"/>
  <c r="C52" i="80"/>
  <c r="C453" i="90" s="1"/>
  <c r="B52" i="80"/>
  <c r="H51" i="80"/>
  <c r="G51" i="80"/>
  <c r="G443" i="90" s="1"/>
  <c r="F51" i="80"/>
  <c r="F443" i="90" s="1"/>
  <c r="E51" i="80"/>
  <c r="E443" i="90" s="1"/>
  <c r="D51" i="80"/>
  <c r="D443" i="90" s="1"/>
  <c r="C51" i="80"/>
  <c r="C443" i="90" s="1"/>
  <c r="B51" i="80"/>
  <c r="H48" i="80"/>
  <c r="G48" i="80"/>
  <c r="G422" i="90" s="1"/>
  <c r="F48" i="80"/>
  <c r="F422" i="90" s="1"/>
  <c r="E48" i="80"/>
  <c r="E422" i="90" s="1"/>
  <c r="D48" i="80"/>
  <c r="D422" i="90" s="1"/>
  <c r="C48" i="80"/>
  <c r="C422" i="90" s="1"/>
  <c r="H47" i="80"/>
  <c r="G47" i="80"/>
  <c r="G412" i="90" s="1"/>
  <c r="F47" i="80"/>
  <c r="F412" i="90" s="1"/>
  <c r="E47" i="80"/>
  <c r="E412" i="90" s="1"/>
  <c r="D47" i="80"/>
  <c r="D412" i="90" s="1"/>
  <c r="C47" i="80"/>
  <c r="C412" i="90" s="1"/>
  <c r="B47" i="80"/>
  <c r="H46" i="80"/>
  <c r="G46" i="80"/>
  <c r="G402" i="90" s="1"/>
  <c r="F46" i="80"/>
  <c r="F402" i="90" s="1"/>
  <c r="E46" i="80"/>
  <c r="E402" i="90" s="1"/>
  <c r="D46" i="80"/>
  <c r="D402" i="90" s="1"/>
  <c r="C46" i="80"/>
  <c r="C402" i="90" s="1"/>
  <c r="B46" i="80"/>
  <c r="H45" i="80"/>
  <c r="G45" i="80"/>
  <c r="G392" i="90" s="1"/>
  <c r="F45" i="80"/>
  <c r="F392" i="90" s="1"/>
  <c r="E45" i="80"/>
  <c r="E392" i="90" s="1"/>
  <c r="D45" i="80"/>
  <c r="D392" i="90" s="1"/>
  <c r="C45" i="80"/>
  <c r="C392" i="90" s="1"/>
  <c r="B45" i="80"/>
  <c r="H44" i="80"/>
  <c r="G44" i="80"/>
  <c r="G382" i="90" s="1"/>
  <c r="F44" i="80"/>
  <c r="F382" i="90" s="1"/>
  <c r="E44" i="80"/>
  <c r="E382" i="90" s="1"/>
  <c r="D44" i="80"/>
  <c r="D382" i="90" s="1"/>
  <c r="C44" i="80"/>
  <c r="C382" i="90" s="1"/>
  <c r="B44" i="80"/>
  <c r="H43" i="80"/>
  <c r="G43" i="80"/>
  <c r="G372" i="90" s="1"/>
  <c r="F43" i="80"/>
  <c r="F372" i="90" s="1"/>
  <c r="E43" i="80"/>
  <c r="E372" i="90" s="1"/>
  <c r="D43" i="80"/>
  <c r="D372" i="90" s="1"/>
  <c r="C43" i="80"/>
  <c r="C372" i="90" s="1"/>
  <c r="H42" i="80"/>
  <c r="G42" i="80"/>
  <c r="G362" i="90" s="1"/>
  <c r="F42" i="80"/>
  <c r="F362" i="90" s="1"/>
  <c r="E42" i="80"/>
  <c r="E362" i="90" s="1"/>
  <c r="D42" i="80"/>
  <c r="D362" i="90" s="1"/>
  <c r="C42" i="80"/>
  <c r="C362" i="90" s="1"/>
  <c r="H41" i="80"/>
  <c r="G41" i="80"/>
  <c r="G352" i="90" s="1"/>
  <c r="F41" i="80"/>
  <c r="F352" i="90" s="1"/>
  <c r="E41" i="80"/>
  <c r="E352" i="90" s="1"/>
  <c r="D41" i="80"/>
  <c r="D352" i="90" s="1"/>
  <c r="C41" i="80"/>
  <c r="C352" i="90" s="1"/>
  <c r="H40" i="80"/>
  <c r="G40" i="80"/>
  <c r="G342" i="90" s="1"/>
  <c r="F40" i="80"/>
  <c r="F342" i="90" s="1"/>
  <c r="E40" i="80"/>
  <c r="E342" i="90" s="1"/>
  <c r="D40" i="80"/>
  <c r="D342" i="90" s="1"/>
  <c r="C40" i="80"/>
  <c r="C342" i="90" s="1"/>
  <c r="H39" i="80"/>
  <c r="G39" i="80"/>
  <c r="G332" i="90" s="1"/>
  <c r="F39" i="80"/>
  <c r="F332" i="90" s="1"/>
  <c r="E39" i="80"/>
  <c r="E332" i="90" s="1"/>
  <c r="D39" i="80"/>
  <c r="D332" i="90" s="1"/>
  <c r="C39" i="80"/>
  <c r="C332" i="90" s="1"/>
  <c r="H38" i="80"/>
  <c r="G38" i="80"/>
  <c r="G322" i="90" s="1"/>
  <c r="F38" i="80"/>
  <c r="F322" i="90" s="1"/>
  <c r="E38" i="80"/>
  <c r="E322" i="90" s="1"/>
  <c r="D38" i="80"/>
  <c r="D322" i="90" s="1"/>
  <c r="C38" i="80"/>
  <c r="C322" i="90" s="1"/>
  <c r="H37" i="80"/>
  <c r="G37" i="80"/>
  <c r="G312" i="90" s="1"/>
  <c r="F37" i="80"/>
  <c r="F312" i="90" s="1"/>
  <c r="E37" i="80"/>
  <c r="E312" i="90" s="1"/>
  <c r="D37" i="80"/>
  <c r="D312" i="90" s="1"/>
  <c r="C37" i="80"/>
  <c r="C312" i="90" s="1"/>
  <c r="H36" i="80"/>
  <c r="G36" i="80"/>
  <c r="G302" i="90" s="1"/>
  <c r="F36" i="80"/>
  <c r="F302" i="90" s="1"/>
  <c r="E36" i="80"/>
  <c r="E302" i="90" s="1"/>
  <c r="D36" i="80"/>
  <c r="D302" i="90" s="1"/>
  <c r="C36" i="80"/>
  <c r="C302" i="90" s="1"/>
  <c r="H33" i="80"/>
  <c r="G33" i="80"/>
  <c r="G281" i="90" s="1"/>
  <c r="F33" i="80"/>
  <c r="F281" i="90" s="1"/>
  <c r="E33" i="80"/>
  <c r="E281" i="90" s="1"/>
  <c r="D33" i="80"/>
  <c r="D281" i="90" s="1"/>
  <c r="C33" i="80"/>
  <c r="C281" i="90" s="1"/>
  <c r="H32" i="80"/>
  <c r="G32" i="80"/>
  <c r="G271" i="90" s="1"/>
  <c r="F32" i="80"/>
  <c r="F271" i="90" s="1"/>
  <c r="E32" i="80"/>
  <c r="E271" i="90" s="1"/>
  <c r="D32" i="80"/>
  <c r="D271" i="90" s="1"/>
  <c r="C32" i="80"/>
  <c r="C271" i="90" s="1"/>
  <c r="B32" i="80"/>
  <c r="H31" i="80"/>
  <c r="G31" i="80"/>
  <c r="G261" i="90" s="1"/>
  <c r="F31" i="80"/>
  <c r="F261" i="90" s="1"/>
  <c r="E31" i="80"/>
  <c r="E261" i="90" s="1"/>
  <c r="D31" i="80"/>
  <c r="D261" i="90" s="1"/>
  <c r="C31" i="80"/>
  <c r="C261" i="90" s="1"/>
  <c r="B31" i="80"/>
  <c r="H30" i="80"/>
  <c r="G30" i="80"/>
  <c r="G251" i="90" s="1"/>
  <c r="F30" i="80"/>
  <c r="F251" i="90" s="1"/>
  <c r="E30" i="80"/>
  <c r="E251" i="90" s="1"/>
  <c r="D30" i="80"/>
  <c r="D251" i="90" s="1"/>
  <c r="C30" i="80"/>
  <c r="C251" i="90" s="1"/>
  <c r="B30" i="80"/>
  <c r="H29" i="80"/>
  <c r="G29" i="80"/>
  <c r="G241" i="90" s="1"/>
  <c r="F29" i="80"/>
  <c r="F241" i="90" s="1"/>
  <c r="E29" i="80"/>
  <c r="E241" i="90" s="1"/>
  <c r="D29" i="80"/>
  <c r="D241" i="90" s="1"/>
  <c r="C29" i="80"/>
  <c r="C241" i="90" s="1"/>
  <c r="H28" i="80"/>
  <c r="G28" i="80"/>
  <c r="G231" i="90" s="1"/>
  <c r="F28" i="80"/>
  <c r="F231" i="90" s="1"/>
  <c r="E28" i="80"/>
  <c r="E231" i="90" s="1"/>
  <c r="D28" i="80"/>
  <c r="D231" i="90" s="1"/>
  <c r="C28" i="80"/>
  <c r="C231" i="90" s="1"/>
  <c r="H27" i="80"/>
  <c r="G27" i="80"/>
  <c r="G221" i="90" s="1"/>
  <c r="F27" i="80"/>
  <c r="F221" i="90" s="1"/>
  <c r="E27" i="80"/>
  <c r="E221" i="90" s="1"/>
  <c r="D27" i="80"/>
  <c r="D221" i="90" s="1"/>
  <c r="C27" i="80"/>
  <c r="C221" i="90" s="1"/>
  <c r="H26" i="80"/>
  <c r="G26" i="80"/>
  <c r="G211" i="90" s="1"/>
  <c r="F26" i="80"/>
  <c r="F211" i="90" s="1"/>
  <c r="E26" i="80"/>
  <c r="E211" i="90" s="1"/>
  <c r="D26" i="80"/>
  <c r="D211" i="90" s="1"/>
  <c r="C26" i="80"/>
  <c r="C211" i="90" s="1"/>
  <c r="H25" i="80"/>
  <c r="G25" i="80"/>
  <c r="G201" i="90" s="1"/>
  <c r="F25" i="80"/>
  <c r="F201" i="90" s="1"/>
  <c r="E25" i="80"/>
  <c r="E201" i="90" s="1"/>
  <c r="D25" i="80"/>
  <c r="D201" i="90" s="1"/>
  <c r="C25" i="80"/>
  <c r="C201" i="90" s="1"/>
  <c r="H24" i="80"/>
  <c r="G24" i="80"/>
  <c r="G191" i="90" s="1"/>
  <c r="F24" i="80"/>
  <c r="F191" i="90" s="1"/>
  <c r="E24" i="80"/>
  <c r="E191" i="90" s="1"/>
  <c r="D24" i="80"/>
  <c r="D191" i="90" s="1"/>
  <c r="C24" i="80"/>
  <c r="C191" i="90" s="1"/>
  <c r="H23" i="80"/>
  <c r="G23" i="80"/>
  <c r="G181" i="90" s="1"/>
  <c r="F23" i="80"/>
  <c r="F181" i="90" s="1"/>
  <c r="E23" i="80"/>
  <c r="E181" i="90" s="1"/>
  <c r="D23" i="80"/>
  <c r="D181" i="90" s="1"/>
  <c r="C23" i="80"/>
  <c r="C181" i="90" s="1"/>
  <c r="H22" i="80"/>
  <c r="G22" i="80"/>
  <c r="G171" i="90" s="1"/>
  <c r="F22" i="80"/>
  <c r="F171" i="90" s="1"/>
  <c r="E22" i="80"/>
  <c r="E171" i="90" s="1"/>
  <c r="D22" i="80"/>
  <c r="D171" i="90" s="1"/>
  <c r="C22" i="80"/>
  <c r="C171" i="90" s="1"/>
  <c r="H21" i="80"/>
  <c r="G21" i="80"/>
  <c r="G161" i="90" s="1"/>
  <c r="F21" i="80"/>
  <c r="F161" i="90" s="1"/>
  <c r="E21" i="80"/>
  <c r="E161" i="90" s="1"/>
  <c r="D21" i="80"/>
  <c r="D161" i="90" s="1"/>
  <c r="C21" i="80"/>
  <c r="C161" i="90" s="1"/>
  <c r="H18" i="80"/>
  <c r="G18" i="80"/>
  <c r="G140" i="90" s="1"/>
  <c r="F18" i="80"/>
  <c r="F140" i="90" s="1"/>
  <c r="E18" i="80"/>
  <c r="E140" i="90" s="1"/>
  <c r="D18" i="80"/>
  <c r="D140" i="90" s="1"/>
  <c r="C18" i="80"/>
  <c r="C140" i="90" s="1"/>
  <c r="H17" i="80"/>
  <c r="G17" i="80"/>
  <c r="G130" i="90" s="1"/>
  <c r="F17" i="80"/>
  <c r="F130" i="90" s="1"/>
  <c r="E17" i="80"/>
  <c r="E130" i="90" s="1"/>
  <c r="D17" i="80"/>
  <c r="D130" i="90" s="1"/>
  <c r="C17" i="80"/>
  <c r="C130" i="90" s="1"/>
  <c r="B17" i="80"/>
  <c r="H16" i="80"/>
  <c r="G16" i="80"/>
  <c r="G120" i="90" s="1"/>
  <c r="F16" i="80"/>
  <c r="F120" i="90" s="1"/>
  <c r="E16" i="80"/>
  <c r="E120" i="90" s="1"/>
  <c r="D16" i="80"/>
  <c r="D120" i="90" s="1"/>
  <c r="C16" i="80"/>
  <c r="C120" i="90" s="1"/>
  <c r="B16" i="80"/>
  <c r="H15" i="80"/>
  <c r="G15" i="80"/>
  <c r="G110" i="90" s="1"/>
  <c r="F15" i="80"/>
  <c r="F110" i="90" s="1"/>
  <c r="E15" i="80"/>
  <c r="E110" i="90" s="1"/>
  <c r="D15" i="80"/>
  <c r="D110" i="90" s="1"/>
  <c r="C15" i="80"/>
  <c r="C110" i="90" s="1"/>
  <c r="B15" i="80"/>
  <c r="H14" i="80"/>
  <c r="G14" i="80"/>
  <c r="G100" i="90" s="1"/>
  <c r="F14" i="80"/>
  <c r="F100" i="90" s="1"/>
  <c r="E14" i="80"/>
  <c r="E100" i="90" s="1"/>
  <c r="D14" i="80"/>
  <c r="D100" i="90" s="1"/>
  <c r="C14" i="80"/>
  <c r="C100" i="90" s="1"/>
  <c r="H13" i="80"/>
  <c r="G13" i="80"/>
  <c r="G90" i="90" s="1"/>
  <c r="F13" i="80"/>
  <c r="F90" i="90" s="1"/>
  <c r="E13" i="80"/>
  <c r="E90" i="90" s="1"/>
  <c r="D13" i="80"/>
  <c r="D90" i="90" s="1"/>
  <c r="C13" i="80"/>
  <c r="C90" i="90" s="1"/>
  <c r="H12" i="80"/>
  <c r="G12" i="80"/>
  <c r="G80" i="90" s="1"/>
  <c r="F12" i="80"/>
  <c r="F80" i="90" s="1"/>
  <c r="E12" i="80"/>
  <c r="E80" i="90" s="1"/>
  <c r="D12" i="80"/>
  <c r="D80" i="90" s="1"/>
  <c r="C12" i="80"/>
  <c r="C80" i="90" s="1"/>
  <c r="H11" i="80"/>
  <c r="G11" i="80"/>
  <c r="G70" i="90" s="1"/>
  <c r="F11" i="80"/>
  <c r="F70" i="90" s="1"/>
  <c r="E11" i="80"/>
  <c r="E70" i="90" s="1"/>
  <c r="D11" i="80"/>
  <c r="D70" i="90" s="1"/>
  <c r="C11" i="80"/>
  <c r="C70" i="90" s="1"/>
  <c r="H10" i="80"/>
  <c r="G10" i="80"/>
  <c r="G60" i="90" s="1"/>
  <c r="F10" i="80"/>
  <c r="F60" i="90" s="1"/>
  <c r="E10" i="80"/>
  <c r="E60" i="90" s="1"/>
  <c r="D10" i="80"/>
  <c r="D60" i="90" s="1"/>
  <c r="C10" i="80"/>
  <c r="C60" i="90" s="1"/>
  <c r="H9" i="80"/>
  <c r="G9" i="80"/>
  <c r="G50" i="90" s="1"/>
  <c r="F9" i="80"/>
  <c r="F50" i="90" s="1"/>
  <c r="E9" i="80"/>
  <c r="E50" i="90" s="1"/>
  <c r="D9" i="80"/>
  <c r="D50" i="90" s="1"/>
  <c r="C9" i="80"/>
  <c r="C50" i="90" s="1"/>
  <c r="H8" i="80"/>
  <c r="G8" i="80"/>
  <c r="G40" i="90" s="1"/>
  <c r="F8" i="80"/>
  <c r="F40" i="90" s="1"/>
  <c r="E8" i="80"/>
  <c r="E40" i="90" s="1"/>
  <c r="D8" i="80"/>
  <c r="D40" i="90" s="1"/>
  <c r="C8" i="80"/>
  <c r="C40" i="90" s="1"/>
  <c r="H7" i="80"/>
  <c r="G7" i="80"/>
  <c r="G30" i="90" s="1"/>
  <c r="F7" i="80"/>
  <c r="F30" i="90" s="1"/>
  <c r="E7" i="80"/>
  <c r="E30" i="90" s="1"/>
  <c r="D7" i="80"/>
  <c r="D30" i="90" s="1"/>
  <c r="C7" i="80"/>
  <c r="C30" i="90" s="1"/>
  <c r="H6" i="80"/>
  <c r="G6" i="80"/>
  <c r="G20" i="90" s="1"/>
  <c r="F6" i="80"/>
  <c r="F20" i="90" s="1"/>
  <c r="E6" i="80"/>
  <c r="E20" i="90" s="1"/>
  <c r="D6" i="80"/>
  <c r="D20" i="90" s="1"/>
  <c r="C6" i="80"/>
  <c r="C20" i="90" s="1"/>
  <c r="H5" i="80"/>
  <c r="G5" i="80"/>
  <c r="G10" i="90" s="1"/>
  <c r="F5" i="80"/>
  <c r="F10" i="90" s="1"/>
  <c r="E5" i="80"/>
  <c r="E10" i="90" s="1"/>
  <c r="D5" i="80"/>
  <c r="D10" i="90" s="1"/>
  <c r="C5" i="80"/>
  <c r="C10" i="90" s="1"/>
  <c r="F65" i="79"/>
  <c r="E65" i="79"/>
  <c r="E457" i="89" s="1"/>
  <c r="D65" i="79"/>
  <c r="D457" i="89" s="1"/>
  <c r="C65" i="79"/>
  <c r="C457" i="89" s="1"/>
  <c r="F60" i="79"/>
  <c r="D60" i="79"/>
  <c r="D425" i="89" s="1"/>
  <c r="C60" i="79"/>
  <c r="C425" i="89" s="1"/>
  <c r="F59" i="79"/>
  <c r="E59" i="79"/>
  <c r="E415" i="89" s="1"/>
  <c r="D59" i="79"/>
  <c r="D415" i="89" s="1"/>
  <c r="C59" i="79"/>
  <c r="C415" i="89" s="1"/>
  <c r="F58" i="79"/>
  <c r="D58" i="79"/>
  <c r="D405" i="89" s="1"/>
  <c r="C58" i="79"/>
  <c r="C405" i="89" s="1"/>
  <c r="F57" i="79"/>
  <c r="E57" i="79"/>
  <c r="E395" i="89" s="1"/>
  <c r="D57" i="79"/>
  <c r="C57" i="79"/>
  <c r="C395" i="89" s="1"/>
  <c r="F56" i="79"/>
  <c r="D56" i="79"/>
  <c r="D385" i="89" s="1"/>
  <c r="C56" i="79"/>
  <c r="C385" i="89" s="1"/>
  <c r="F55" i="79"/>
  <c r="E55" i="79"/>
  <c r="E375" i="89" s="1"/>
  <c r="D55" i="79"/>
  <c r="D375" i="89" s="1"/>
  <c r="C55" i="79"/>
  <c r="C375" i="89" s="1"/>
  <c r="F52" i="79"/>
  <c r="E52" i="79"/>
  <c r="E363" i="89" s="1"/>
  <c r="D52" i="79"/>
  <c r="D363" i="89" s="1"/>
  <c r="C52" i="79"/>
  <c r="C363" i="89" s="1"/>
  <c r="F48" i="79"/>
  <c r="E48" i="79"/>
  <c r="D48" i="79"/>
  <c r="C48" i="79"/>
  <c r="C341" i="89" s="1"/>
  <c r="F45" i="79"/>
  <c r="E45" i="79"/>
  <c r="E329" i="89" s="1"/>
  <c r="D45" i="79"/>
  <c r="D329" i="89" s="1"/>
  <c r="C45" i="79"/>
  <c r="C329" i="89" s="1"/>
  <c r="F41" i="79"/>
  <c r="E41" i="79"/>
  <c r="E307" i="89" s="1"/>
  <c r="D41" i="79"/>
  <c r="D307" i="89" s="1"/>
  <c r="C41" i="79"/>
  <c r="C307" i="89" s="1"/>
  <c r="F40" i="79"/>
  <c r="E40" i="79"/>
  <c r="E297" i="89" s="1"/>
  <c r="D40" i="79"/>
  <c r="D297" i="89" s="1"/>
  <c r="C40" i="79"/>
  <c r="C297" i="89" s="1"/>
  <c r="F39" i="79"/>
  <c r="E39" i="79"/>
  <c r="E287" i="89" s="1"/>
  <c r="D39" i="79"/>
  <c r="D287" i="89" s="1"/>
  <c r="C39" i="79"/>
  <c r="C287" i="89" s="1"/>
  <c r="F35" i="79"/>
  <c r="E35" i="79"/>
  <c r="E265" i="89" s="1"/>
  <c r="D35" i="79"/>
  <c r="D265" i="89" s="1"/>
  <c r="C35" i="79"/>
  <c r="C265" i="89" s="1"/>
  <c r="F34" i="79"/>
  <c r="E34" i="79"/>
  <c r="E255" i="89" s="1"/>
  <c r="D34" i="79"/>
  <c r="D255" i="89" s="1"/>
  <c r="C34" i="79"/>
  <c r="C255" i="89" s="1"/>
  <c r="F33" i="79"/>
  <c r="E33" i="79"/>
  <c r="E245" i="89" s="1"/>
  <c r="D33" i="79"/>
  <c r="D245" i="89" s="1"/>
  <c r="C33" i="79"/>
  <c r="C245" i="89" s="1"/>
  <c r="F32" i="79"/>
  <c r="E32" i="79"/>
  <c r="D32" i="79"/>
  <c r="D235" i="89" s="1"/>
  <c r="C32" i="79"/>
  <c r="C235" i="89" s="1"/>
  <c r="F28" i="79"/>
  <c r="E28" i="79"/>
  <c r="E213" i="89" s="1"/>
  <c r="D28" i="79"/>
  <c r="D213" i="89" s="1"/>
  <c r="C28" i="79"/>
  <c r="C213" i="89" s="1"/>
  <c r="F27" i="79"/>
  <c r="E27" i="79"/>
  <c r="E203" i="89" s="1"/>
  <c r="D27" i="79"/>
  <c r="D203" i="89" s="1"/>
  <c r="C27" i="79"/>
  <c r="C203" i="89" s="1"/>
  <c r="F26" i="79"/>
  <c r="E26" i="79"/>
  <c r="E193" i="89" s="1"/>
  <c r="D26" i="79"/>
  <c r="D193" i="89" s="1"/>
  <c r="C26" i="79"/>
  <c r="C193" i="89" s="1"/>
  <c r="F25" i="79"/>
  <c r="E25" i="79"/>
  <c r="E183" i="89" s="1"/>
  <c r="D25" i="79"/>
  <c r="D183" i="89" s="1"/>
  <c r="C25" i="79"/>
  <c r="C183" i="89" s="1"/>
  <c r="F24" i="79"/>
  <c r="E24" i="79"/>
  <c r="E173" i="89" s="1"/>
  <c r="D24" i="79"/>
  <c r="D173" i="89" s="1"/>
  <c r="C24" i="79"/>
  <c r="C173" i="89" s="1"/>
  <c r="F19" i="79"/>
  <c r="D19" i="79"/>
  <c r="D141" i="89" s="1"/>
  <c r="C19" i="79"/>
  <c r="C141" i="89" s="1"/>
  <c r="F18" i="79"/>
  <c r="E18" i="79"/>
  <c r="E131" i="89" s="1"/>
  <c r="D18" i="79"/>
  <c r="D131" i="89" s="1"/>
  <c r="C18" i="79"/>
  <c r="C131" i="89" s="1"/>
  <c r="F17" i="79"/>
  <c r="D17" i="79"/>
  <c r="D121" i="89" s="1"/>
  <c r="C17" i="79"/>
  <c r="C121" i="89" s="1"/>
  <c r="F16" i="79"/>
  <c r="E16" i="79"/>
  <c r="E111" i="89" s="1"/>
  <c r="D16" i="79"/>
  <c r="D111" i="89" s="1"/>
  <c r="C16" i="79"/>
  <c r="C111" i="89" s="1"/>
  <c r="F15" i="79"/>
  <c r="D15" i="79"/>
  <c r="D101" i="89" s="1"/>
  <c r="C15" i="79"/>
  <c r="C101" i="89" s="1"/>
  <c r="F14" i="79"/>
  <c r="E14" i="79"/>
  <c r="E91" i="89" s="1"/>
  <c r="D14" i="79"/>
  <c r="D91" i="89" s="1"/>
  <c r="C14" i="79"/>
  <c r="C91" i="89" s="1"/>
  <c r="F13" i="79"/>
  <c r="D13" i="79"/>
  <c r="D81" i="89" s="1"/>
  <c r="C13" i="79"/>
  <c r="C81" i="89" s="1"/>
  <c r="F12" i="79"/>
  <c r="E12" i="79"/>
  <c r="E71" i="89" s="1"/>
  <c r="D12" i="79"/>
  <c r="D71" i="89" s="1"/>
  <c r="C12" i="79"/>
  <c r="C71" i="89" s="1"/>
  <c r="F11" i="79"/>
  <c r="D11" i="79"/>
  <c r="D61" i="89" s="1"/>
  <c r="C11" i="79"/>
  <c r="C61" i="89" s="1"/>
  <c r="F10" i="79"/>
  <c r="E10" i="79"/>
  <c r="E51" i="89" s="1"/>
  <c r="D10" i="79"/>
  <c r="D51" i="89" s="1"/>
  <c r="C10" i="79"/>
  <c r="C51" i="89" s="1"/>
  <c r="F9" i="79"/>
  <c r="D9" i="79"/>
  <c r="D41" i="89" s="1"/>
  <c r="C9" i="79"/>
  <c r="C41" i="89" s="1"/>
  <c r="F8" i="79"/>
  <c r="E8" i="79"/>
  <c r="E31" i="89" s="1"/>
  <c r="D8" i="79"/>
  <c r="D31" i="89" s="1"/>
  <c r="C8" i="79"/>
  <c r="C31" i="89" s="1"/>
  <c r="F7" i="79"/>
  <c r="D7" i="79"/>
  <c r="D21" i="89" s="1"/>
  <c r="C7" i="79"/>
  <c r="C21" i="89" s="1"/>
  <c r="F6" i="79"/>
  <c r="E6" i="79"/>
  <c r="E11" i="89" s="1"/>
  <c r="D6" i="79"/>
  <c r="D11" i="89" s="1"/>
  <c r="C6" i="79"/>
  <c r="C11" i="89" s="1"/>
  <c r="G95" i="80"/>
  <c r="G847" i="90" s="1"/>
  <c r="E95" i="80"/>
  <c r="E847" i="90" s="1"/>
  <c r="B2" i="80"/>
  <c r="C49" i="79"/>
  <c r="C351" i="89" s="1"/>
  <c r="E29" i="79"/>
  <c r="E223" i="89" s="1"/>
  <c r="B2" i="79"/>
  <c r="H94" i="78"/>
  <c r="G94" i="78"/>
  <c r="G840" i="90" s="1"/>
  <c r="F94" i="78"/>
  <c r="F840" i="90" s="1"/>
  <c r="E94" i="78"/>
  <c r="E840" i="90" s="1"/>
  <c r="D94" i="78"/>
  <c r="D840" i="90" s="1"/>
  <c r="C94" i="78"/>
  <c r="C840" i="90" s="1"/>
  <c r="H93" i="78"/>
  <c r="G93" i="78"/>
  <c r="G830" i="90" s="1"/>
  <c r="F93" i="78"/>
  <c r="F830" i="90" s="1"/>
  <c r="E93" i="78"/>
  <c r="E830" i="90" s="1"/>
  <c r="D93" i="78"/>
  <c r="D830" i="90" s="1"/>
  <c r="C93" i="78"/>
  <c r="C830" i="90" s="1"/>
  <c r="H89" i="78"/>
  <c r="G89" i="78"/>
  <c r="G808" i="90" s="1"/>
  <c r="F89" i="78"/>
  <c r="F808" i="90" s="1"/>
  <c r="E89" i="78"/>
  <c r="E808" i="90" s="1"/>
  <c r="D89" i="78"/>
  <c r="D808" i="90" s="1"/>
  <c r="C89" i="78"/>
  <c r="C808" i="90" s="1"/>
  <c r="B89" i="78"/>
  <c r="H88" i="78"/>
  <c r="G88" i="78"/>
  <c r="G798" i="90" s="1"/>
  <c r="F88" i="78"/>
  <c r="F798" i="90" s="1"/>
  <c r="E88" i="78"/>
  <c r="E798" i="90" s="1"/>
  <c r="D88" i="78"/>
  <c r="D798" i="90" s="1"/>
  <c r="C88" i="78"/>
  <c r="C798" i="90" s="1"/>
  <c r="B88" i="78"/>
  <c r="H87" i="78"/>
  <c r="G87" i="78"/>
  <c r="G788" i="90" s="1"/>
  <c r="F87" i="78"/>
  <c r="F788" i="90" s="1"/>
  <c r="E87" i="78"/>
  <c r="E788" i="90" s="1"/>
  <c r="D87" i="78"/>
  <c r="D788" i="90" s="1"/>
  <c r="C87" i="78"/>
  <c r="C788" i="90" s="1"/>
  <c r="B87" i="78"/>
  <c r="H86" i="78"/>
  <c r="G86" i="78"/>
  <c r="G778" i="90" s="1"/>
  <c r="F86" i="78"/>
  <c r="F778" i="90" s="1"/>
  <c r="E86" i="78"/>
  <c r="E778" i="90" s="1"/>
  <c r="D86" i="78"/>
  <c r="D778" i="90" s="1"/>
  <c r="C86" i="78"/>
  <c r="C778" i="90" s="1"/>
  <c r="B86" i="78"/>
  <c r="H85" i="78"/>
  <c r="G85" i="78"/>
  <c r="G768" i="90" s="1"/>
  <c r="F85" i="78"/>
  <c r="F768" i="90" s="1"/>
  <c r="E85" i="78"/>
  <c r="E768" i="90" s="1"/>
  <c r="D85" i="78"/>
  <c r="D768" i="90" s="1"/>
  <c r="C85" i="78"/>
  <c r="C768" i="90" s="1"/>
  <c r="B85" i="78"/>
  <c r="H84" i="78"/>
  <c r="G84" i="78"/>
  <c r="G758" i="90" s="1"/>
  <c r="F84" i="78"/>
  <c r="F758" i="90" s="1"/>
  <c r="E84" i="78"/>
  <c r="E758" i="90" s="1"/>
  <c r="D84" i="78"/>
  <c r="D758" i="90" s="1"/>
  <c r="C84" i="78"/>
  <c r="C758" i="90" s="1"/>
  <c r="B84" i="78"/>
  <c r="H83" i="78"/>
  <c r="G83" i="78"/>
  <c r="G748" i="90" s="1"/>
  <c r="F83" i="78"/>
  <c r="F748" i="90" s="1"/>
  <c r="E83" i="78"/>
  <c r="E748" i="90" s="1"/>
  <c r="D83" i="78"/>
  <c r="D748" i="90" s="1"/>
  <c r="C83" i="78"/>
  <c r="C748" i="90" s="1"/>
  <c r="B83" i="78"/>
  <c r="H82" i="78"/>
  <c r="G82" i="78"/>
  <c r="G738" i="90" s="1"/>
  <c r="F82" i="78"/>
  <c r="F738" i="90" s="1"/>
  <c r="E82" i="78"/>
  <c r="E738" i="90" s="1"/>
  <c r="D82" i="78"/>
  <c r="D738" i="90" s="1"/>
  <c r="C82" i="78"/>
  <c r="C738" i="90" s="1"/>
  <c r="B82" i="78"/>
  <c r="H79" i="78"/>
  <c r="G79" i="78"/>
  <c r="G717" i="90" s="1"/>
  <c r="F79" i="78"/>
  <c r="F717" i="90" s="1"/>
  <c r="E79" i="78"/>
  <c r="E717" i="90" s="1"/>
  <c r="D79" i="78"/>
  <c r="D717" i="90" s="1"/>
  <c r="C79" i="78"/>
  <c r="C717" i="90" s="1"/>
  <c r="H78" i="78"/>
  <c r="G78" i="78"/>
  <c r="G707" i="90" s="1"/>
  <c r="F78" i="78"/>
  <c r="F707" i="90" s="1"/>
  <c r="E78" i="78"/>
  <c r="E707" i="90" s="1"/>
  <c r="D78" i="78"/>
  <c r="D707" i="90" s="1"/>
  <c r="C78" i="78"/>
  <c r="C707" i="90" s="1"/>
  <c r="B78" i="78"/>
  <c r="H77" i="78"/>
  <c r="G77" i="78"/>
  <c r="G697" i="90" s="1"/>
  <c r="F77" i="78"/>
  <c r="F697" i="90" s="1"/>
  <c r="E77" i="78"/>
  <c r="E697" i="90" s="1"/>
  <c r="D77" i="78"/>
  <c r="D697" i="90" s="1"/>
  <c r="C77" i="78"/>
  <c r="C697" i="90" s="1"/>
  <c r="B77" i="78"/>
  <c r="H76" i="78"/>
  <c r="G76" i="78"/>
  <c r="G687" i="90" s="1"/>
  <c r="F76" i="78"/>
  <c r="F687" i="90" s="1"/>
  <c r="E76" i="78"/>
  <c r="E687" i="90" s="1"/>
  <c r="D76" i="78"/>
  <c r="D687" i="90" s="1"/>
  <c r="C76" i="78"/>
  <c r="C687" i="90" s="1"/>
  <c r="B76" i="78"/>
  <c r="H75" i="78"/>
  <c r="G75" i="78"/>
  <c r="G677" i="90" s="1"/>
  <c r="F75" i="78"/>
  <c r="F677" i="90" s="1"/>
  <c r="E75" i="78"/>
  <c r="E677" i="90" s="1"/>
  <c r="D75" i="78"/>
  <c r="D677" i="90" s="1"/>
  <c r="C75" i="78"/>
  <c r="C677" i="90" s="1"/>
  <c r="B75" i="78"/>
  <c r="H74" i="78"/>
  <c r="G74" i="78"/>
  <c r="G667" i="90" s="1"/>
  <c r="F74" i="78"/>
  <c r="F667" i="90" s="1"/>
  <c r="E74" i="78"/>
  <c r="E667" i="90" s="1"/>
  <c r="D74" i="78"/>
  <c r="D667" i="90" s="1"/>
  <c r="C74" i="78"/>
  <c r="C667" i="90" s="1"/>
  <c r="B74" i="78"/>
  <c r="H73" i="78"/>
  <c r="G73" i="78"/>
  <c r="G657" i="90" s="1"/>
  <c r="F73" i="78"/>
  <c r="F657" i="90" s="1"/>
  <c r="E73" i="78"/>
  <c r="E657" i="90" s="1"/>
  <c r="D73" i="78"/>
  <c r="D657" i="90" s="1"/>
  <c r="C73" i="78"/>
  <c r="C657" i="90" s="1"/>
  <c r="B73" i="78"/>
  <c r="H72" i="78"/>
  <c r="G72" i="78"/>
  <c r="G647" i="90" s="1"/>
  <c r="F72" i="78"/>
  <c r="F647" i="90" s="1"/>
  <c r="E72" i="78"/>
  <c r="E647" i="90" s="1"/>
  <c r="D72" i="78"/>
  <c r="D647" i="90" s="1"/>
  <c r="C72" i="78"/>
  <c r="C647" i="90" s="1"/>
  <c r="B72" i="78"/>
  <c r="H71" i="78"/>
  <c r="G71" i="78"/>
  <c r="G637" i="90" s="1"/>
  <c r="F71" i="78"/>
  <c r="F637" i="90" s="1"/>
  <c r="E71" i="78"/>
  <c r="E637" i="90" s="1"/>
  <c r="D71" i="78"/>
  <c r="D637" i="90" s="1"/>
  <c r="C71" i="78"/>
  <c r="C637" i="90" s="1"/>
  <c r="B71" i="78"/>
  <c r="H70" i="78"/>
  <c r="G70" i="78"/>
  <c r="G627" i="90" s="1"/>
  <c r="F70" i="78"/>
  <c r="F627" i="90" s="1"/>
  <c r="E70" i="78"/>
  <c r="E627" i="90" s="1"/>
  <c r="D70" i="78"/>
  <c r="D627" i="90" s="1"/>
  <c r="C70" i="78"/>
  <c r="C627" i="90" s="1"/>
  <c r="B70" i="78"/>
  <c r="H69" i="78"/>
  <c r="G69" i="78"/>
  <c r="G617" i="90" s="1"/>
  <c r="F69" i="78"/>
  <c r="F617" i="90" s="1"/>
  <c r="E69" i="78"/>
  <c r="E617" i="90" s="1"/>
  <c r="D69" i="78"/>
  <c r="D617" i="90" s="1"/>
  <c r="C69" i="78"/>
  <c r="C617" i="90" s="1"/>
  <c r="B69" i="78"/>
  <c r="H68" i="78"/>
  <c r="G68" i="78"/>
  <c r="G607" i="90" s="1"/>
  <c r="F68" i="78"/>
  <c r="E68" i="78"/>
  <c r="E607" i="90" s="1"/>
  <c r="D68" i="78"/>
  <c r="D607" i="90" s="1"/>
  <c r="C68" i="78"/>
  <c r="C607" i="90" s="1"/>
  <c r="B68" i="78"/>
  <c r="H67" i="78"/>
  <c r="G67" i="78"/>
  <c r="G597" i="90" s="1"/>
  <c r="F67" i="78"/>
  <c r="F597" i="90" s="1"/>
  <c r="E67" i="78"/>
  <c r="E597" i="90" s="1"/>
  <c r="D67" i="78"/>
  <c r="D597" i="90" s="1"/>
  <c r="C67" i="78"/>
  <c r="C597" i="90" s="1"/>
  <c r="B67" i="78"/>
  <c r="H66" i="78"/>
  <c r="G66" i="78"/>
  <c r="G587" i="90" s="1"/>
  <c r="F66" i="78"/>
  <c r="F587" i="90" s="1"/>
  <c r="E66" i="78"/>
  <c r="E587" i="90" s="1"/>
  <c r="D66" i="78"/>
  <c r="D587" i="90" s="1"/>
  <c r="C66" i="78"/>
  <c r="C587" i="90" s="1"/>
  <c r="B66" i="78"/>
  <c r="H63" i="78"/>
  <c r="G63" i="78"/>
  <c r="G566" i="90" s="1"/>
  <c r="F63" i="78"/>
  <c r="F566" i="90" s="1"/>
  <c r="E63" i="78"/>
  <c r="E566" i="90" s="1"/>
  <c r="D63" i="78"/>
  <c r="D566" i="90" s="1"/>
  <c r="C63" i="78"/>
  <c r="C566" i="90" s="1"/>
  <c r="H62" i="78"/>
  <c r="G62" i="78"/>
  <c r="G556" i="90" s="1"/>
  <c r="F62" i="78"/>
  <c r="F556" i="90" s="1"/>
  <c r="E62" i="78"/>
  <c r="E556" i="90" s="1"/>
  <c r="D62" i="78"/>
  <c r="D556" i="90" s="1"/>
  <c r="C62" i="78"/>
  <c r="C556" i="90" s="1"/>
  <c r="B62" i="78"/>
  <c r="H61" i="78"/>
  <c r="G61" i="78"/>
  <c r="G546" i="90" s="1"/>
  <c r="F61" i="78"/>
  <c r="F546" i="90" s="1"/>
  <c r="E61" i="78"/>
  <c r="E546" i="90" s="1"/>
  <c r="D61" i="78"/>
  <c r="D546" i="90" s="1"/>
  <c r="C61" i="78"/>
  <c r="C546" i="90" s="1"/>
  <c r="B61" i="78"/>
  <c r="H60" i="78"/>
  <c r="G60" i="78"/>
  <c r="G536" i="90" s="1"/>
  <c r="F60" i="78"/>
  <c r="F536" i="90" s="1"/>
  <c r="E60" i="78"/>
  <c r="E536" i="90" s="1"/>
  <c r="D60" i="78"/>
  <c r="D536" i="90" s="1"/>
  <c r="C60" i="78"/>
  <c r="C536" i="90" s="1"/>
  <c r="B60" i="78"/>
  <c r="H59" i="78"/>
  <c r="G59" i="78"/>
  <c r="G526" i="90" s="1"/>
  <c r="F59" i="78"/>
  <c r="F526" i="90" s="1"/>
  <c r="E59" i="78"/>
  <c r="E526" i="90" s="1"/>
  <c r="D59" i="78"/>
  <c r="D526" i="90" s="1"/>
  <c r="C59" i="78"/>
  <c r="C526" i="90" s="1"/>
  <c r="B59" i="78"/>
  <c r="H58" i="78"/>
  <c r="G58" i="78"/>
  <c r="G516" i="90" s="1"/>
  <c r="F58" i="78"/>
  <c r="F516" i="90" s="1"/>
  <c r="E58" i="78"/>
  <c r="E516" i="90" s="1"/>
  <c r="D58" i="78"/>
  <c r="D516" i="90" s="1"/>
  <c r="C58" i="78"/>
  <c r="C516" i="90" s="1"/>
  <c r="B58" i="78"/>
  <c r="H57" i="78"/>
  <c r="G57" i="78"/>
  <c r="G506" i="90" s="1"/>
  <c r="F57" i="78"/>
  <c r="F506" i="90" s="1"/>
  <c r="E57" i="78"/>
  <c r="E506" i="90" s="1"/>
  <c r="D57" i="78"/>
  <c r="D506" i="90" s="1"/>
  <c r="C57" i="78"/>
  <c r="C506" i="90" s="1"/>
  <c r="B57" i="78"/>
  <c r="H56" i="78"/>
  <c r="G56" i="78"/>
  <c r="G496" i="90" s="1"/>
  <c r="F56" i="78"/>
  <c r="F496" i="90" s="1"/>
  <c r="E56" i="78"/>
  <c r="E496" i="90" s="1"/>
  <c r="D56" i="78"/>
  <c r="D496" i="90" s="1"/>
  <c r="C56" i="78"/>
  <c r="C496" i="90" s="1"/>
  <c r="B56" i="78"/>
  <c r="H55" i="78"/>
  <c r="G55" i="78"/>
  <c r="G486" i="90" s="1"/>
  <c r="F55" i="78"/>
  <c r="F486" i="90" s="1"/>
  <c r="E55" i="78"/>
  <c r="E486" i="90" s="1"/>
  <c r="D55" i="78"/>
  <c r="D486" i="90" s="1"/>
  <c r="C55" i="78"/>
  <c r="C486" i="90" s="1"/>
  <c r="B55" i="78"/>
  <c r="H54" i="78"/>
  <c r="G54" i="78"/>
  <c r="G476" i="90" s="1"/>
  <c r="F54" i="78"/>
  <c r="F476" i="90" s="1"/>
  <c r="E54" i="78"/>
  <c r="E476" i="90" s="1"/>
  <c r="D54" i="78"/>
  <c r="D476" i="90" s="1"/>
  <c r="C54" i="78"/>
  <c r="C476" i="90" s="1"/>
  <c r="B54" i="78"/>
  <c r="H53" i="78"/>
  <c r="G53" i="78"/>
  <c r="G466" i="90" s="1"/>
  <c r="F53" i="78"/>
  <c r="F466" i="90" s="1"/>
  <c r="E53" i="78"/>
  <c r="E466" i="90" s="1"/>
  <c r="D53" i="78"/>
  <c r="D466" i="90" s="1"/>
  <c r="C53" i="78"/>
  <c r="C466" i="90" s="1"/>
  <c r="B53" i="78"/>
  <c r="H52" i="78"/>
  <c r="G52" i="78"/>
  <c r="G456" i="90" s="1"/>
  <c r="F52" i="78"/>
  <c r="F456" i="90" s="1"/>
  <c r="E52" i="78"/>
  <c r="E456" i="90" s="1"/>
  <c r="D52" i="78"/>
  <c r="D456" i="90" s="1"/>
  <c r="C52" i="78"/>
  <c r="B52" i="78"/>
  <c r="H51" i="78"/>
  <c r="G51" i="78"/>
  <c r="G446" i="90" s="1"/>
  <c r="F51" i="78"/>
  <c r="F446" i="90" s="1"/>
  <c r="E51" i="78"/>
  <c r="E446" i="90" s="1"/>
  <c r="D51" i="78"/>
  <c r="D446" i="90" s="1"/>
  <c r="C51" i="78"/>
  <c r="C446" i="90" s="1"/>
  <c r="B51" i="78"/>
  <c r="H48" i="78"/>
  <c r="G48" i="78"/>
  <c r="G425" i="90" s="1"/>
  <c r="F48" i="78"/>
  <c r="F425" i="90" s="1"/>
  <c r="E48" i="78"/>
  <c r="E425" i="90" s="1"/>
  <c r="D48" i="78"/>
  <c r="D425" i="90" s="1"/>
  <c r="C48" i="78"/>
  <c r="C425" i="90" s="1"/>
  <c r="H47" i="78"/>
  <c r="G47" i="78"/>
  <c r="G415" i="90" s="1"/>
  <c r="F47" i="78"/>
  <c r="F415" i="90" s="1"/>
  <c r="E47" i="78"/>
  <c r="E415" i="90" s="1"/>
  <c r="D47" i="78"/>
  <c r="D415" i="90" s="1"/>
  <c r="C47" i="78"/>
  <c r="C415" i="90" s="1"/>
  <c r="B47" i="78"/>
  <c r="H46" i="78"/>
  <c r="G46" i="78"/>
  <c r="G405" i="90" s="1"/>
  <c r="F46" i="78"/>
  <c r="F405" i="90" s="1"/>
  <c r="E46" i="78"/>
  <c r="E405" i="90" s="1"/>
  <c r="D46" i="78"/>
  <c r="D405" i="90" s="1"/>
  <c r="C46" i="78"/>
  <c r="C405" i="90" s="1"/>
  <c r="B46" i="78"/>
  <c r="H45" i="78"/>
  <c r="G45" i="78"/>
  <c r="G395" i="90" s="1"/>
  <c r="F45" i="78"/>
  <c r="F395" i="90" s="1"/>
  <c r="E45" i="78"/>
  <c r="E395" i="90" s="1"/>
  <c r="D45" i="78"/>
  <c r="D395" i="90" s="1"/>
  <c r="C45" i="78"/>
  <c r="C395" i="90" s="1"/>
  <c r="B45" i="78"/>
  <c r="H44" i="78"/>
  <c r="G44" i="78"/>
  <c r="G385" i="90" s="1"/>
  <c r="F44" i="78"/>
  <c r="F385" i="90" s="1"/>
  <c r="E44" i="78"/>
  <c r="E385" i="90" s="1"/>
  <c r="D44" i="78"/>
  <c r="D385" i="90" s="1"/>
  <c r="C44" i="78"/>
  <c r="C385" i="90" s="1"/>
  <c r="B44" i="78"/>
  <c r="H43" i="78"/>
  <c r="G43" i="78"/>
  <c r="G375" i="90" s="1"/>
  <c r="F43" i="78"/>
  <c r="F375" i="90" s="1"/>
  <c r="E43" i="78"/>
  <c r="E375" i="90" s="1"/>
  <c r="D43" i="78"/>
  <c r="D375" i="90" s="1"/>
  <c r="C43" i="78"/>
  <c r="C375" i="90" s="1"/>
  <c r="H42" i="78"/>
  <c r="G42" i="78"/>
  <c r="G365" i="90" s="1"/>
  <c r="F42" i="78"/>
  <c r="F365" i="90" s="1"/>
  <c r="E42" i="78"/>
  <c r="E365" i="90" s="1"/>
  <c r="D42" i="78"/>
  <c r="D365" i="90" s="1"/>
  <c r="C42" i="78"/>
  <c r="C365" i="90" s="1"/>
  <c r="H41" i="78"/>
  <c r="G41" i="78"/>
  <c r="G355" i="90" s="1"/>
  <c r="F41" i="78"/>
  <c r="F355" i="90" s="1"/>
  <c r="E41" i="78"/>
  <c r="E355" i="90" s="1"/>
  <c r="D41" i="78"/>
  <c r="D355" i="90" s="1"/>
  <c r="C41" i="78"/>
  <c r="C355" i="90" s="1"/>
  <c r="H40" i="78"/>
  <c r="G40" i="78"/>
  <c r="G345" i="90" s="1"/>
  <c r="F40" i="78"/>
  <c r="F345" i="90" s="1"/>
  <c r="E40" i="78"/>
  <c r="E345" i="90" s="1"/>
  <c r="D40" i="78"/>
  <c r="D345" i="90" s="1"/>
  <c r="C40" i="78"/>
  <c r="C345" i="90" s="1"/>
  <c r="H39" i="78"/>
  <c r="G39" i="78"/>
  <c r="G335" i="90" s="1"/>
  <c r="F39" i="78"/>
  <c r="F335" i="90" s="1"/>
  <c r="E39" i="78"/>
  <c r="E335" i="90" s="1"/>
  <c r="D39" i="78"/>
  <c r="D335" i="90" s="1"/>
  <c r="C39" i="78"/>
  <c r="C335" i="90" s="1"/>
  <c r="H38" i="78"/>
  <c r="G38" i="78"/>
  <c r="G325" i="90" s="1"/>
  <c r="F38" i="78"/>
  <c r="F325" i="90" s="1"/>
  <c r="E38" i="78"/>
  <c r="E325" i="90" s="1"/>
  <c r="D38" i="78"/>
  <c r="D325" i="90" s="1"/>
  <c r="C38" i="78"/>
  <c r="C325" i="90" s="1"/>
  <c r="H37" i="78"/>
  <c r="G37" i="78"/>
  <c r="F37" i="78"/>
  <c r="F315" i="90" s="1"/>
  <c r="E37" i="78"/>
  <c r="E315" i="90" s="1"/>
  <c r="D37" i="78"/>
  <c r="D315" i="90" s="1"/>
  <c r="C37" i="78"/>
  <c r="C315" i="90" s="1"/>
  <c r="H36" i="78"/>
  <c r="G36" i="78"/>
  <c r="G305" i="90" s="1"/>
  <c r="F36" i="78"/>
  <c r="F305" i="90" s="1"/>
  <c r="E36" i="78"/>
  <c r="E305" i="90" s="1"/>
  <c r="D36" i="78"/>
  <c r="D305" i="90" s="1"/>
  <c r="C36" i="78"/>
  <c r="C305" i="90" s="1"/>
  <c r="H33" i="78"/>
  <c r="G33" i="78"/>
  <c r="G284" i="90" s="1"/>
  <c r="F33" i="78"/>
  <c r="F284" i="90" s="1"/>
  <c r="E33" i="78"/>
  <c r="E284" i="90" s="1"/>
  <c r="D33" i="78"/>
  <c r="D284" i="90" s="1"/>
  <c r="C33" i="78"/>
  <c r="C284" i="90" s="1"/>
  <c r="H32" i="78"/>
  <c r="G32" i="78"/>
  <c r="G274" i="90" s="1"/>
  <c r="F32" i="78"/>
  <c r="F274" i="90" s="1"/>
  <c r="E32" i="78"/>
  <c r="E274" i="90" s="1"/>
  <c r="D32" i="78"/>
  <c r="D274" i="90" s="1"/>
  <c r="C32" i="78"/>
  <c r="C274" i="90" s="1"/>
  <c r="B32" i="78"/>
  <c r="H31" i="78"/>
  <c r="G31" i="78"/>
  <c r="G264" i="90" s="1"/>
  <c r="F31" i="78"/>
  <c r="F264" i="90" s="1"/>
  <c r="E31" i="78"/>
  <c r="E264" i="90" s="1"/>
  <c r="D31" i="78"/>
  <c r="D264" i="90" s="1"/>
  <c r="C31" i="78"/>
  <c r="C264" i="90" s="1"/>
  <c r="B31" i="78"/>
  <c r="H30" i="78"/>
  <c r="G30" i="78"/>
  <c r="G254" i="90" s="1"/>
  <c r="F30" i="78"/>
  <c r="F254" i="90" s="1"/>
  <c r="E30" i="78"/>
  <c r="E254" i="90" s="1"/>
  <c r="D30" i="78"/>
  <c r="D254" i="90" s="1"/>
  <c r="C30" i="78"/>
  <c r="C254" i="90" s="1"/>
  <c r="B30" i="78"/>
  <c r="H29" i="78"/>
  <c r="G29" i="78"/>
  <c r="G244" i="90" s="1"/>
  <c r="F29" i="78"/>
  <c r="F244" i="90" s="1"/>
  <c r="E29" i="78"/>
  <c r="E244" i="90" s="1"/>
  <c r="D29" i="78"/>
  <c r="D244" i="90" s="1"/>
  <c r="C29" i="78"/>
  <c r="C244" i="90" s="1"/>
  <c r="H28" i="78"/>
  <c r="G28" i="78"/>
  <c r="G234" i="90" s="1"/>
  <c r="F28" i="78"/>
  <c r="F234" i="90" s="1"/>
  <c r="E28" i="78"/>
  <c r="E234" i="90" s="1"/>
  <c r="D28" i="78"/>
  <c r="D234" i="90" s="1"/>
  <c r="C28" i="78"/>
  <c r="C234" i="90" s="1"/>
  <c r="H27" i="78"/>
  <c r="G27" i="78"/>
  <c r="G224" i="90" s="1"/>
  <c r="F27" i="78"/>
  <c r="F224" i="90" s="1"/>
  <c r="E27" i="78"/>
  <c r="E224" i="90" s="1"/>
  <c r="D27" i="78"/>
  <c r="D224" i="90" s="1"/>
  <c r="C27" i="78"/>
  <c r="C224" i="90" s="1"/>
  <c r="H26" i="78"/>
  <c r="G26" i="78"/>
  <c r="G214" i="90" s="1"/>
  <c r="F26" i="78"/>
  <c r="F214" i="90" s="1"/>
  <c r="E26" i="78"/>
  <c r="E214" i="90" s="1"/>
  <c r="D26" i="78"/>
  <c r="D214" i="90" s="1"/>
  <c r="C26" i="78"/>
  <c r="C214" i="90" s="1"/>
  <c r="H25" i="78"/>
  <c r="G25" i="78"/>
  <c r="G204" i="90" s="1"/>
  <c r="F25" i="78"/>
  <c r="F204" i="90" s="1"/>
  <c r="E25" i="78"/>
  <c r="E204" i="90" s="1"/>
  <c r="D25" i="78"/>
  <c r="D204" i="90" s="1"/>
  <c r="C25" i="78"/>
  <c r="C204" i="90" s="1"/>
  <c r="H24" i="78"/>
  <c r="G24" i="78"/>
  <c r="G194" i="90" s="1"/>
  <c r="F24" i="78"/>
  <c r="F194" i="90" s="1"/>
  <c r="E24" i="78"/>
  <c r="E194" i="90" s="1"/>
  <c r="D24" i="78"/>
  <c r="D194" i="90" s="1"/>
  <c r="C24" i="78"/>
  <c r="C194" i="90" s="1"/>
  <c r="H23" i="78"/>
  <c r="G23" i="78"/>
  <c r="G184" i="90" s="1"/>
  <c r="F23" i="78"/>
  <c r="F184" i="90" s="1"/>
  <c r="E23" i="78"/>
  <c r="E184" i="90" s="1"/>
  <c r="D23" i="78"/>
  <c r="D184" i="90" s="1"/>
  <c r="C23" i="78"/>
  <c r="C184" i="90" s="1"/>
  <c r="H22" i="78"/>
  <c r="G22" i="78"/>
  <c r="G174" i="90" s="1"/>
  <c r="F22" i="78"/>
  <c r="F174" i="90" s="1"/>
  <c r="E22" i="78"/>
  <c r="E174" i="90" s="1"/>
  <c r="D22" i="78"/>
  <c r="D174" i="90" s="1"/>
  <c r="C22" i="78"/>
  <c r="C174" i="90" s="1"/>
  <c r="H21" i="78"/>
  <c r="G21" i="78"/>
  <c r="G164" i="90" s="1"/>
  <c r="F21" i="78"/>
  <c r="E21" i="78"/>
  <c r="E164" i="90" s="1"/>
  <c r="D21" i="78"/>
  <c r="D164" i="90" s="1"/>
  <c r="C21" i="78"/>
  <c r="C164" i="90" s="1"/>
  <c r="H18" i="78"/>
  <c r="G18" i="78"/>
  <c r="G143" i="90" s="1"/>
  <c r="F18" i="78"/>
  <c r="F143" i="90" s="1"/>
  <c r="E18" i="78"/>
  <c r="E143" i="90" s="1"/>
  <c r="D18" i="78"/>
  <c r="D143" i="90" s="1"/>
  <c r="C18" i="78"/>
  <c r="C143" i="90" s="1"/>
  <c r="H17" i="78"/>
  <c r="G17" i="78"/>
  <c r="G133" i="90" s="1"/>
  <c r="F17" i="78"/>
  <c r="F133" i="90" s="1"/>
  <c r="E17" i="78"/>
  <c r="E133" i="90" s="1"/>
  <c r="D17" i="78"/>
  <c r="D133" i="90" s="1"/>
  <c r="C17" i="78"/>
  <c r="C133" i="90" s="1"/>
  <c r="B17" i="78"/>
  <c r="H16" i="78"/>
  <c r="G16" i="78"/>
  <c r="G123" i="90" s="1"/>
  <c r="F16" i="78"/>
  <c r="F123" i="90" s="1"/>
  <c r="E16" i="78"/>
  <c r="E123" i="90" s="1"/>
  <c r="D16" i="78"/>
  <c r="D123" i="90" s="1"/>
  <c r="C16" i="78"/>
  <c r="C123" i="90" s="1"/>
  <c r="B16" i="78"/>
  <c r="H15" i="78"/>
  <c r="G15" i="78"/>
  <c r="G113" i="90" s="1"/>
  <c r="F15" i="78"/>
  <c r="F113" i="90" s="1"/>
  <c r="E15" i="78"/>
  <c r="E113" i="90" s="1"/>
  <c r="D15" i="78"/>
  <c r="D113" i="90" s="1"/>
  <c r="C15" i="78"/>
  <c r="C113" i="90" s="1"/>
  <c r="B15" i="78"/>
  <c r="H14" i="78"/>
  <c r="G14" i="78"/>
  <c r="G103" i="90" s="1"/>
  <c r="F14" i="78"/>
  <c r="F103" i="90" s="1"/>
  <c r="E14" i="78"/>
  <c r="E103" i="90" s="1"/>
  <c r="D14" i="78"/>
  <c r="D103" i="90" s="1"/>
  <c r="C14" i="78"/>
  <c r="C103" i="90" s="1"/>
  <c r="H13" i="78"/>
  <c r="G13" i="78"/>
  <c r="G93" i="90" s="1"/>
  <c r="F13" i="78"/>
  <c r="F93" i="90" s="1"/>
  <c r="E13" i="78"/>
  <c r="E93" i="90" s="1"/>
  <c r="D13" i="78"/>
  <c r="D93" i="90" s="1"/>
  <c r="C13" i="78"/>
  <c r="C93" i="90" s="1"/>
  <c r="H12" i="78"/>
  <c r="G12" i="78"/>
  <c r="G83" i="90" s="1"/>
  <c r="F12" i="78"/>
  <c r="F83" i="90" s="1"/>
  <c r="E12" i="78"/>
  <c r="E83" i="90" s="1"/>
  <c r="D12" i="78"/>
  <c r="D83" i="90" s="1"/>
  <c r="C12" i="78"/>
  <c r="C83" i="90" s="1"/>
  <c r="H11" i="78"/>
  <c r="G11" i="78"/>
  <c r="G73" i="90" s="1"/>
  <c r="F11" i="78"/>
  <c r="F73" i="90" s="1"/>
  <c r="E11" i="78"/>
  <c r="E73" i="90" s="1"/>
  <c r="D11" i="78"/>
  <c r="D73" i="90" s="1"/>
  <c r="C11" i="78"/>
  <c r="C73" i="90" s="1"/>
  <c r="H10" i="78"/>
  <c r="G10" i="78"/>
  <c r="G63" i="90" s="1"/>
  <c r="F10" i="78"/>
  <c r="F63" i="90" s="1"/>
  <c r="E10" i="78"/>
  <c r="E63" i="90" s="1"/>
  <c r="D10" i="78"/>
  <c r="D63" i="90" s="1"/>
  <c r="C10" i="78"/>
  <c r="C63" i="90" s="1"/>
  <c r="H9" i="78"/>
  <c r="G9" i="78"/>
  <c r="G53" i="90" s="1"/>
  <c r="F9" i="78"/>
  <c r="F53" i="90" s="1"/>
  <c r="E9" i="78"/>
  <c r="E53" i="90" s="1"/>
  <c r="D9" i="78"/>
  <c r="D53" i="90" s="1"/>
  <c r="C9" i="78"/>
  <c r="C53" i="90" s="1"/>
  <c r="H8" i="78"/>
  <c r="G8" i="78"/>
  <c r="G43" i="90" s="1"/>
  <c r="F8" i="78"/>
  <c r="F43" i="90" s="1"/>
  <c r="E8" i="78"/>
  <c r="E43" i="90" s="1"/>
  <c r="D8" i="78"/>
  <c r="D43" i="90" s="1"/>
  <c r="C8" i="78"/>
  <c r="C43" i="90" s="1"/>
  <c r="H7" i="78"/>
  <c r="G7" i="78"/>
  <c r="G33" i="90" s="1"/>
  <c r="F7" i="78"/>
  <c r="F33" i="90" s="1"/>
  <c r="E7" i="78"/>
  <c r="E33" i="90" s="1"/>
  <c r="D7" i="78"/>
  <c r="D33" i="90" s="1"/>
  <c r="C7" i="78"/>
  <c r="C33" i="90" s="1"/>
  <c r="H6" i="78"/>
  <c r="G6" i="78"/>
  <c r="G23" i="90" s="1"/>
  <c r="F6" i="78"/>
  <c r="F23" i="90" s="1"/>
  <c r="E6" i="78"/>
  <c r="E23" i="90" s="1"/>
  <c r="D6" i="78"/>
  <c r="D23" i="90" s="1"/>
  <c r="C6" i="78"/>
  <c r="C23" i="90" s="1"/>
  <c r="H5" i="78"/>
  <c r="G5" i="78"/>
  <c r="G13" i="90" s="1"/>
  <c r="F5" i="78"/>
  <c r="F13" i="90" s="1"/>
  <c r="E5" i="78"/>
  <c r="D5" i="78"/>
  <c r="D13" i="90" s="1"/>
  <c r="C5" i="78"/>
  <c r="C13" i="90" s="1"/>
  <c r="F65" i="77"/>
  <c r="E65" i="77"/>
  <c r="E460" i="89" s="1"/>
  <c r="D65" i="77"/>
  <c r="D460" i="89" s="1"/>
  <c r="C65" i="77"/>
  <c r="C460" i="89" s="1"/>
  <c r="F60" i="77"/>
  <c r="D60" i="77"/>
  <c r="D428" i="89" s="1"/>
  <c r="C60" i="77"/>
  <c r="C428" i="89" s="1"/>
  <c r="F59" i="77"/>
  <c r="E59" i="77"/>
  <c r="E418" i="89" s="1"/>
  <c r="D59" i="77"/>
  <c r="D418" i="89" s="1"/>
  <c r="C59" i="77"/>
  <c r="C418" i="89" s="1"/>
  <c r="F58" i="77"/>
  <c r="D58" i="77"/>
  <c r="D408" i="89" s="1"/>
  <c r="C58" i="77"/>
  <c r="C408" i="89" s="1"/>
  <c r="F57" i="77"/>
  <c r="E57" i="77"/>
  <c r="E398" i="89" s="1"/>
  <c r="D57" i="77"/>
  <c r="D398" i="89" s="1"/>
  <c r="C57" i="77"/>
  <c r="F56" i="77"/>
  <c r="D56" i="77"/>
  <c r="D388" i="89" s="1"/>
  <c r="C56" i="77"/>
  <c r="C388" i="89" s="1"/>
  <c r="F55" i="77"/>
  <c r="E55" i="77"/>
  <c r="D55" i="77"/>
  <c r="D378" i="89" s="1"/>
  <c r="C55" i="77"/>
  <c r="C378" i="89" s="1"/>
  <c r="F52" i="77"/>
  <c r="E52" i="77"/>
  <c r="E366" i="89" s="1"/>
  <c r="D52" i="77"/>
  <c r="D366" i="89" s="1"/>
  <c r="C52" i="77"/>
  <c r="C366" i="89" s="1"/>
  <c r="F48" i="77"/>
  <c r="E48" i="77"/>
  <c r="E344" i="89" s="1"/>
  <c r="D48" i="77"/>
  <c r="C48" i="77"/>
  <c r="C344" i="89" s="1"/>
  <c r="F45" i="77"/>
  <c r="E45" i="77"/>
  <c r="E332" i="89" s="1"/>
  <c r="D45" i="77"/>
  <c r="D332" i="89" s="1"/>
  <c r="C45" i="77"/>
  <c r="C332" i="89" s="1"/>
  <c r="F41" i="77"/>
  <c r="E41" i="77"/>
  <c r="E310" i="89" s="1"/>
  <c r="D41" i="77"/>
  <c r="D310" i="89" s="1"/>
  <c r="C41" i="77"/>
  <c r="C310" i="89" s="1"/>
  <c r="F40" i="77"/>
  <c r="E40" i="77"/>
  <c r="E300" i="89" s="1"/>
  <c r="D40" i="77"/>
  <c r="D300" i="89" s="1"/>
  <c r="C40" i="77"/>
  <c r="C300" i="89" s="1"/>
  <c r="F39" i="77"/>
  <c r="E39" i="77"/>
  <c r="D39" i="77"/>
  <c r="D290" i="89" s="1"/>
  <c r="C39" i="77"/>
  <c r="F35" i="77"/>
  <c r="E35" i="77"/>
  <c r="E268" i="89" s="1"/>
  <c r="D35" i="77"/>
  <c r="D268" i="89" s="1"/>
  <c r="C35" i="77"/>
  <c r="C268" i="89" s="1"/>
  <c r="F34" i="77"/>
  <c r="E34" i="77"/>
  <c r="E258" i="89" s="1"/>
  <c r="D34" i="77"/>
  <c r="D258" i="89" s="1"/>
  <c r="C34" i="77"/>
  <c r="C258" i="89" s="1"/>
  <c r="F33" i="77"/>
  <c r="E33" i="77"/>
  <c r="E248" i="89" s="1"/>
  <c r="D33" i="77"/>
  <c r="D248" i="89" s="1"/>
  <c r="C33" i="77"/>
  <c r="C248" i="89" s="1"/>
  <c r="F32" i="77"/>
  <c r="E32" i="77"/>
  <c r="D32" i="77"/>
  <c r="D238" i="89" s="1"/>
  <c r="C32" i="77"/>
  <c r="F28" i="77"/>
  <c r="E28" i="77"/>
  <c r="E216" i="89" s="1"/>
  <c r="D28" i="77"/>
  <c r="D216" i="89" s="1"/>
  <c r="C28" i="77"/>
  <c r="C216" i="89" s="1"/>
  <c r="F27" i="77"/>
  <c r="E27" i="77"/>
  <c r="E206" i="89" s="1"/>
  <c r="D27" i="77"/>
  <c r="D206" i="89" s="1"/>
  <c r="C27" i="77"/>
  <c r="C206" i="89" s="1"/>
  <c r="F26" i="77"/>
  <c r="E26" i="77"/>
  <c r="E196" i="89" s="1"/>
  <c r="D26" i="77"/>
  <c r="D196" i="89" s="1"/>
  <c r="C26" i="77"/>
  <c r="C196" i="89" s="1"/>
  <c r="F25" i="77"/>
  <c r="E25" i="77"/>
  <c r="D25" i="77"/>
  <c r="D186" i="89" s="1"/>
  <c r="C25" i="77"/>
  <c r="F24" i="77"/>
  <c r="E24" i="77"/>
  <c r="E176" i="89" s="1"/>
  <c r="D24" i="77"/>
  <c r="C24" i="77"/>
  <c r="C176" i="89" s="1"/>
  <c r="F19" i="77"/>
  <c r="D19" i="77"/>
  <c r="D144" i="89" s="1"/>
  <c r="C19" i="77"/>
  <c r="C144" i="89" s="1"/>
  <c r="F18" i="77"/>
  <c r="E18" i="77"/>
  <c r="E134" i="89" s="1"/>
  <c r="D18" i="77"/>
  <c r="D134" i="89" s="1"/>
  <c r="C18" i="77"/>
  <c r="C134" i="89" s="1"/>
  <c r="F17" i="77"/>
  <c r="D17" i="77"/>
  <c r="D124" i="89" s="1"/>
  <c r="C17" i="77"/>
  <c r="C124" i="89" s="1"/>
  <c r="F16" i="77"/>
  <c r="E16" i="77"/>
  <c r="E114" i="89" s="1"/>
  <c r="D16" i="77"/>
  <c r="D114" i="89" s="1"/>
  <c r="C16" i="77"/>
  <c r="C114" i="89" s="1"/>
  <c r="F15" i="77"/>
  <c r="D15" i="77"/>
  <c r="D104" i="89" s="1"/>
  <c r="C15" i="77"/>
  <c r="C104" i="89" s="1"/>
  <c r="F14" i="77"/>
  <c r="E14" i="77"/>
  <c r="E94" i="89" s="1"/>
  <c r="D14" i="77"/>
  <c r="D94" i="89" s="1"/>
  <c r="C14" i="77"/>
  <c r="C94" i="89" s="1"/>
  <c r="F13" i="77"/>
  <c r="D13" i="77"/>
  <c r="D84" i="89" s="1"/>
  <c r="C13" i="77"/>
  <c r="C84" i="89" s="1"/>
  <c r="F12" i="77"/>
  <c r="E12" i="77"/>
  <c r="E74" i="89" s="1"/>
  <c r="D12" i="77"/>
  <c r="D74" i="89" s="1"/>
  <c r="C12" i="77"/>
  <c r="C74" i="89" s="1"/>
  <c r="F11" i="77"/>
  <c r="D11" i="77"/>
  <c r="D64" i="89" s="1"/>
  <c r="C11" i="77"/>
  <c r="C64" i="89" s="1"/>
  <c r="F10" i="77"/>
  <c r="E10" i="77"/>
  <c r="E54" i="89" s="1"/>
  <c r="D10" i="77"/>
  <c r="D54" i="89" s="1"/>
  <c r="C10" i="77"/>
  <c r="C54" i="89" s="1"/>
  <c r="F9" i="77"/>
  <c r="D9" i="77"/>
  <c r="D44" i="89" s="1"/>
  <c r="C9" i="77"/>
  <c r="C44" i="89" s="1"/>
  <c r="F8" i="77"/>
  <c r="E8" i="77"/>
  <c r="E34" i="89" s="1"/>
  <c r="D8" i="77"/>
  <c r="D34" i="89" s="1"/>
  <c r="C8" i="77"/>
  <c r="C34" i="89" s="1"/>
  <c r="F7" i="77"/>
  <c r="D7" i="77"/>
  <c r="D24" i="89" s="1"/>
  <c r="C7" i="77"/>
  <c r="C24" i="89" s="1"/>
  <c r="F6" i="77"/>
  <c r="E6" i="77"/>
  <c r="E14" i="89" s="1"/>
  <c r="D6" i="77"/>
  <c r="D14" i="89" s="1"/>
  <c r="C6" i="77"/>
  <c r="C14" i="89" s="1"/>
  <c r="E95" i="78"/>
  <c r="E850" i="90" s="1"/>
  <c r="C95" i="78"/>
  <c r="C850" i="90" s="1"/>
  <c r="B2" i="78"/>
  <c r="C49" i="77"/>
  <c r="C354" i="89" s="1"/>
  <c r="B2" i="77"/>
  <c r="H94" i="76"/>
  <c r="G94" i="76"/>
  <c r="G836" i="90" s="1"/>
  <c r="F94" i="76"/>
  <c r="F836" i="90" s="1"/>
  <c r="E94" i="76"/>
  <c r="E836" i="90" s="1"/>
  <c r="D94" i="76"/>
  <c r="D836" i="90" s="1"/>
  <c r="C94" i="76"/>
  <c r="C836" i="90" s="1"/>
  <c r="H93" i="76"/>
  <c r="G93" i="76"/>
  <c r="F93" i="76"/>
  <c r="E93" i="76"/>
  <c r="E826" i="90" s="1"/>
  <c r="D93" i="76"/>
  <c r="C93" i="76"/>
  <c r="C826" i="90" s="1"/>
  <c r="H89" i="76"/>
  <c r="G89" i="76"/>
  <c r="G804" i="90" s="1"/>
  <c r="F89" i="76"/>
  <c r="F804" i="90" s="1"/>
  <c r="E89" i="76"/>
  <c r="E804" i="90" s="1"/>
  <c r="D89" i="76"/>
  <c r="D804" i="90" s="1"/>
  <c r="C89" i="76"/>
  <c r="C804" i="90" s="1"/>
  <c r="B89" i="76"/>
  <c r="H88" i="76"/>
  <c r="G88" i="76"/>
  <c r="G794" i="90" s="1"/>
  <c r="F88" i="76"/>
  <c r="F794" i="90" s="1"/>
  <c r="E88" i="76"/>
  <c r="E794" i="90" s="1"/>
  <c r="D88" i="76"/>
  <c r="D794" i="90" s="1"/>
  <c r="C88" i="76"/>
  <c r="C794" i="90" s="1"/>
  <c r="B88" i="76"/>
  <c r="H87" i="76"/>
  <c r="G87" i="76"/>
  <c r="G784" i="90" s="1"/>
  <c r="F87" i="76"/>
  <c r="F784" i="90" s="1"/>
  <c r="E87" i="76"/>
  <c r="E784" i="90" s="1"/>
  <c r="D87" i="76"/>
  <c r="D784" i="90" s="1"/>
  <c r="C87" i="76"/>
  <c r="C784" i="90" s="1"/>
  <c r="B87" i="76"/>
  <c r="H86" i="76"/>
  <c r="G86" i="76"/>
  <c r="G774" i="90" s="1"/>
  <c r="F86" i="76"/>
  <c r="F774" i="90" s="1"/>
  <c r="E86" i="76"/>
  <c r="E774" i="90" s="1"/>
  <c r="D86" i="76"/>
  <c r="D774" i="90" s="1"/>
  <c r="C86" i="76"/>
  <c r="C774" i="90" s="1"/>
  <c r="B86" i="76"/>
  <c r="H85" i="76"/>
  <c r="G85" i="76"/>
  <c r="G764" i="90" s="1"/>
  <c r="F85" i="76"/>
  <c r="F764" i="90" s="1"/>
  <c r="E85" i="76"/>
  <c r="E764" i="90" s="1"/>
  <c r="D85" i="76"/>
  <c r="D764" i="90" s="1"/>
  <c r="C85" i="76"/>
  <c r="C764" i="90" s="1"/>
  <c r="B85" i="76"/>
  <c r="H84" i="76"/>
  <c r="G84" i="76"/>
  <c r="G754" i="90" s="1"/>
  <c r="F84" i="76"/>
  <c r="F754" i="90" s="1"/>
  <c r="E84" i="76"/>
  <c r="E754" i="90" s="1"/>
  <c r="D84" i="76"/>
  <c r="D754" i="90" s="1"/>
  <c r="C84" i="76"/>
  <c r="C754" i="90" s="1"/>
  <c r="B84" i="76"/>
  <c r="H83" i="76"/>
  <c r="G83" i="76"/>
  <c r="G744" i="90" s="1"/>
  <c r="F83" i="76"/>
  <c r="F744" i="90" s="1"/>
  <c r="E83" i="76"/>
  <c r="E744" i="90" s="1"/>
  <c r="D83" i="76"/>
  <c r="D744" i="90" s="1"/>
  <c r="C83" i="76"/>
  <c r="C744" i="90" s="1"/>
  <c r="B83" i="76"/>
  <c r="H82" i="76"/>
  <c r="G82" i="76"/>
  <c r="G734" i="90" s="1"/>
  <c r="F82" i="76"/>
  <c r="F734" i="90" s="1"/>
  <c r="E82" i="76"/>
  <c r="E734" i="90" s="1"/>
  <c r="D82" i="76"/>
  <c r="D734" i="90" s="1"/>
  <c r="C82" i="76"/>
  <c r="C734" i="90" s="1"/>
  <c r="B82" i="76"/>
  <c r="H79" i="76"/>
  <c r="G79" i="76"/>
  <c r="G713" i="90" s="1"/>
  <c r="F79" i="76"/>
  <c r="F713" i="90" s="1"/>
  <c r="E79" i="76"/>
  <c r="E713" i="90" s="1"/>
  <c r="D79" i="76"/>
  <c r="D713" i="90" s="1"/>
  <c r="C79" i="76"/>
  <c r="C713" i="90" s="1"/>
  <c r="H78" i="76"/>
  <c r="G78" i="76"/>
  <c r="G703" i="90" s="1"/>
  <c r="F78" i="76"/>
  <c r="F703" i="90" s="1"/>
  <c r="E78" i="76"/>
  <c r="E703" i="90" s="1"/>
  <c r="D78" i="76"/>
  <c r="D703" i="90" s="1"/>
  <c r="C78" i="76"/>
  <c r="C703" i="90" s="1"/>
  <c r="B78" i="76"/>
  <c r="H77" i="76"/>
  <c r="G77" i="76"/>
  <c r="G693" i="90" s="1"/>
  <c r="F77" i="76"/>
  <c r="F693" i="90" s="1"/>
  <c r="E77" i="76"/>
  <c r="E693" i="90" s="1"/>
  <c r="D77" i="76"/>
  <c r="D693" i="90" s="1"/>
  <c r="C77" i="76"/>
  <c r="C693" i="90" s="1"/>
  <c r="B77" i="76"/>
  <c r="H76" i="76"/>
  <c r="G76" i="76"/>
  <c r="G683" i="90" s="1"/>
  <c r="F76" i="76"/>
  <c r="F683" i="90" s="1"/>
  <c r="E76" i="76"/>
  <c r="E683" i="90" s="1"/>
  <c r="D76" i="76"/>
  <c r="D683" i="90" s="1"/>
  <c r="C76" i="76"/>
  <c r="C683" i="90" s="1"/>
  <c r="B76" i="76"/>
  <c r="H75" i="76"/>
  <c r="G75" i="76"/>
  <c r="G673" i="90" s="1"/>
  <c r="F75" i="76"/>
  <c r="F673" i="90" s="1"/>
  <c r="E75" i="76"/>
  <c r="E673" i="90" s="1"/>
  <c r="D75" i="76"/>
  <c r="D673" i="90" s="1"/>
  <c r="C75" i="76"/>
  <c r="C673" i="90" s="1"/>
  <c r="B75" i="76"/>
  <c r="H74" i="76"/>
  <c r="G74" i="76"/>
  <c r="G663" i="90" s="1"/>
  <c r="F74" i="76"/>
  <c r="F663" i="90" s="1"/>
  <c r="E74" i="76"/>
  <c r="E663" i="90" s="1"/>
  <c r="D74" i="76"/>
  <c r="D663" i="90" s="1"/>
  <c r="C74" i="76"/>
  <c r="C663" i="90" s="1"/>
  <c r="B74" i="76"/>
  <c r="H73" i="76"/>
  <c r="G73" i="76"/>
  <c r="G653" i="90" s="1"/>
  <c r="F73" i="76"/>
  <c r="F653" i="90" s="1"/>
  <c r="E73" i="76"/>
  <c r="E653" i="90" s="1"/>
  <c r="D73" i="76"/>
  <c r="D653" i="90" s="1"/>
  <c r="C73" i="76"/>
  <c r="C653" i="90" s="1"/>
  <c r="B73" i="76"/>
  <c r="H72" i="76"/>
  <c r="G72" i="76"/>
  <c r="G643" i="90" s="1"/>
  <c r="F72" i="76"/>
  <c r="F643" i="90" s="1"/>
  <c r="E72" i="76"/>
  <c r="E643" i="90" s="1"/>
  <c r="D72" i="76"/>
  <c r="D643" i="90" s="1"/>
  <c r="C72" i="76"/>
  <c r="C643" i="90" s="1"/>
  <c r="B72" i="76"/>
  <c r="H71" i="76"/>
  <c r="G71" i="76"/>
  <c r="G633" i="90" s="1"/>
  <c r="F71" i="76"/>
  <c r="F633" i="90" s="1"/>
  <c r="E71" i="76"/>
  <c r="E633" i="90" s="1"/>
  <c r="D71" i="76"/>
  <c r="D633" i="90" s="1"/>
  <c r="C71" i="76"/>
  <c r="C633" i="90" s="1"/>
  <c r="B71" i="76"/>
  <c r="H70" i="76"/>
  <c r="G70" i="76"/>
  <c r="G623" i="90" s="1"/>
  <c r="F70" i="76"/>
  <c r="F623" i="90" s="1"/>
  <c r="E70" i="76"/>
  <c r="E623" i="90" s="1"/>
  <c r="D70" i="76"/>
  <c r="D623" i="90" s="1"/>
  <c r="C70" i="76"/>
  <c r="C623" i="90" s="1"/>
  <c r="B70" i="76"/>
  <c r="H69" i="76"/>
  <c r="G69" i="76"/>
  <c r="G613" i="90" s="1"/>
  <c r="F69" i="76"/>
  <c r="F613" i="90" s="1"/>
  <c r="E69" i="76"/>
  <c r="E613" i="90" s="1"/>
  <c r="D69" i="76"/>
  <c r="D613" i="90" s="1"/>
  <c r="C69" i="76"/>
  <c r="C613" i="90" s="1"/>
  <c r="B69" i="76"/>
  <c r="H68" i="76"/>
  <c r="G68" i="76"/>
  <c r="G603" i="90" s="1"/>
  <c r="F68" i="76"/>
  <c r="F603" i="90" s="1"/>
  <c r="E68" i="76"/>
  <c r="E603" i="90" s="1"/>
  <c r="D68" i="76"/>
  <c r="D603" i="90" s="1"/>
  <c r="C68" i="76"/>
  <c r="C603" i="90" s="1"/>
  <c r="B68" i="76"/>
  <c r="H67" i="76"/>
  <c r="G67" i="76"/>
  <c r="G593" i="90" s="1"/>
  <c r="F67" i="76"/>
  <c r="F593" i="90" s="1"/>
  <c r="E67" i="76"/>
  <c r="E593" i="90" s="1"/>
  <c r="D67" i="76"/>
  <c r="D593" i="90" s="1"/>
  <c r="C67" i="76"/>
  <c r="C593" i="90" s="1"/>
  <c r="B67" i="76"/>
  <c r="H66" i="76"/>
  <c r="G66" i="76"/>
  <c r="G583" i="90" s="1"/>
  <c r="F66" i="76"/>
  <c r="F583" i="90" s="1"/>
  <c r="E66" i="76"/>
  <c r="E583" i="90" s="1"/>
  <c r="D66" i="76"/>
  <c r="D583" i="90" s="1"/>
  <c r="C66" i="76"/>
  <c r="C583" i="90" s="1"/>
  <c r="B66" i="76"/>
  <c r="H63" i="76"/>
  <c r="G63" i="76"/>
  <c r="G562" i="90" s="1"/>
  <c r="F63" i="76"/>
  <c r="F562" i="90" s="1"/>
  <c r="E63" i="76"/>
  <c r="E562" i="90" s="1"/>
  <c r="D63" i="76"/>
  <c r="D562" i="90" s="1"/>
  <c r="C63" i="76"/>
  <c r="C562" i="90" s="1"/>
  <c r="H62" i="76"/>
  <c r="G62" i="76"/>
  <c r="G552" i="90" s="1"/>
  <c r="F62" i="76"/>
  <c r="F552" i="90" s="1"/>
  <c r="E62" i="76"/>
  <c r="E552" i="90" s="1"/>
  <c r="D62" i="76"/>
  <c r="D552" i="90" s="1"/>
  <c r="C62" i="76"/>
  <c r="C552" i="90" s="1"/>
  <c r="B62" i="76"/>
  <c r="H61" i="76"/>
  <c r="G61" i="76"/>
  <c r="G542" i="90" s="1"/>
  <c r="F61" i="76"/>
  <c r="F542" i="90" s="1"/>
  <c r="E61" i="76"/>
  <c r="E542" i="90" s="1"/>
  <c r="D61" i="76"/>
  <c r="D542" i="90" s="1"/>
  <c r="C61" i="76"/>
  <c r="C542" i="90" s="1"/>
  <c r="B61" i="76"/>
  <c r="H60" i="76"/>
  <c r="G60" i="76"/>
  <c r="G532" i="90" s="1"/>
  <c r="F60" i="76"/>
  <c r="F532" i="90" s="1"/>
  <c r="E60" i="76"/>
  <c r="E532" i="90" s="1"/>
  <c r="D60" i="76"/>
  <c r="D532" i="90" s="1"/>
  <c r="C60" i="76"/>
  <c r="C532" i="90" s="1"/>
  <c r="B60" i="76"/>
  <c r="H59" i="76"/>
  <c r="G59" i="76"/>
  <c r="G522" i="90" s="1"/>
  <c r="F59" i="76"/>
  <c r="F522" i="90" s="1"/>
  <c r="E59" i="76"/>
  <c r="E522" i="90" s="1"/>
  <c r="D59" i="76"/>
  <c r="D522" i="90" s="1"/>
  <c r="C59" i="76"/>
  <c r="C522" i="90" s="1"/>
  <c r="B59" i="76"/>
  <c r="H58" i="76"/>
  <c r="G58" i="76"/>
  <c r="G512" i="90" s="1"/>
  <c r="F58" i="76"/>
  <c r="F512" i="90" s="1"/>
  <c r="E58" i="76"/>
  <c r="E512" i="90" s="1"/>
  <c r="D58" i="76"/>
  <c r="D512" i="90" s="1"/>
  <c r="C58" i="76"/>
  <c r="C512" i="90" s="1"/>
  <c r="B58" i="76"/>
  <c r="H57" i="76"/>
  <c r="G57" i="76"/>
  <c r="G502" i="90" s="1"/>
  <c r="F57" i="76"/>
  <c r="F502" i="90" s="1"/>
  <c r="E57" i="76"/>
  <c r="E502" i="90" s="1"/>
  <c r="D57" i="76"/>
  <c r="D502" i="90" s="1"/>
  <c r="C57" i="76"/>
  <c r="C502" i="90" s="1"/>
  <c r="B57" i="76"/>
  <c r="H56" i="76"/>
  <c r="G56" i="76"/>
  <c r="G492" i="90" s="1"/>
  <c r="F56" i="76"/>
  <c r="F492" i="90" s="1"/>
  <c r="E56" i="76"/>
  <c r="E492" i="90" s="1"/>
  <c r="D56" i="76"/>
  <c r="D492" i="90" s="1"/>
  <c r="C56" i="76"/>
  <c r="C492" i="90" s="1"/>
  <c r="B56" i="76"/>
  <c r="H55" i="76"/>
  <c r="G55" i="76"/>
  <c r="G482" i="90" s="1"/>
  <c r="F55" i="76"/>
  <c r="F482" i="90" s="1"/>
  <c r="E55" i="76"/>
  <c r="E482" i="90" s="1"/>
  <c r="D55" i="76"/>
  <c r="D482" i="90" s="1"/>
  <c r="C55" i="76"/>
  <c r="C482" i="90" s="1"/>
  <c r="B55" i="76"/>
  <c r="H54" i="76"/>
  <c r="G54" i="76"/>
  <c r="G472" i="90" s="1"/>
  <c r="F54" i="76"/>
  <c r="F472" i="90" s="1"/>
  <c r="E54" i="76"/>
  <c r="E472" i="90" s="1"/>
  <c r="D54" i="76"/>
  <c r="D472" i="90" s="1"/>
  <c r="C54" i="76"/>
  <c r="C472" i="90" s="1"/>
  <c r="B54" i="76"/>
  <c r="H53" i="76"/>
  <c r="G53" i="76"/>
  <c r="G462" i="90" s="1"/>
  <c r="F53" i="76"/>
  <c r="F462" i="90" s="1"/>
  <c r="E53" i="76"/>
  <c r="E462" i="90" s="1"/>
  <c r="D53" i="76"/>
  <c r="D462" i="90" s="1"/>
  <c r="C53" i="76"/>
  <c r="C462" i="90" s="1"/>
  <c r="B53" i="76"/>
  <c r="H52" i="76"/>
  <c r="G52" i="76"/>
  <c r="G452" i="90" s="1"/>
  <c r="F52" i="76"/>
  <c r="F452" i="90" s="1"/>
  <c r="E52" i="76"/>
  <c r="E452" i="90" s="1"/>
  <c r="D52" i="76"/>
  <c r="D452" i="90" s="1"/>
  <c r="C52" i="76"/>
  <c r="C452" i="90" s="1"/>
  <c r="B52" i="76"/>
  <c r="H51" i="76"/>
  <c r="G51" i="76"/>
  <c r="G442" i="90" s="1"/>
  <c r="F51" i="76"/>
  <c r="F442" i="90" s="1"/>
  <c r="E51" i="76"/>
  <c r="E442" i="90" s="1"/>
  <c r="D51" i="76"/>
  <c r="D442" i="90" s="1"/>
  <c r="C51" i="76"/>
  <c r="C442" i="90" s="1"/>
  <c r="B51" i="76"/>
  <c r="H48" i="76"/>
  <c r="G48" i="76"/>
  <c r="G421" i="90" s="1"/>
  <c r="F48" i="76"/>
  <c r="F421" i="90" s="1"/>
  <c r="E48" i="76"/>
  <c r="E421" i="90" s="1"/>
  <c r="D48" i="76"/>
  <c r="D421" i="90" s="1"/>
  <c r="C48" i="76"/>
  <c r="C421" i="90" s="1"/>
  <c r="H47" i="76"/>
  <c r="G47" i="76"/>
  <c r="G411" i="90" s="1"/>
  <c r="F47" i="76"/>
  <c r="F411" i="90" s="1"/>
  <c r="E47" i="76"/>
  <c r="E411" i="90" s="1"/>
  <c r="D47" i="76"/>
  <c r="D411" i="90" s="1"/>
  <c r="C47" i="76"/>
  <c r="C411" i="90" s="1"/>
  <c r="B47" i="76"/>
  <c r="H46" i="76"/>
  <c r="G46" i="76"/>
  <c r="G401" i="90" s="1"/>
  <c r="F46" i="76"/>
  <c r="F401" i="90" s="1"/>
  <c r="E46" i="76"/>
  <c r="E401" i="90" s="1"/>
  <c r="D46" i="76"/>
  <c r="D401" i="90" s="1"/>
  <c r="C46" i="76"/>
  <c r="C401" i="90" s="1"/>
  <c r="B46" i="76"/>
  <c r="H45" i="76"/>
  <c r="G45" i="76"/>
  <c r="G391" i="90" s="1"/>
  <c r="F45" i="76"/>
  <c r="F391" i="90" s="1"/>
  <c r="E45" i="76"/>
  <c r="E391" i="90" s="1"/>
  <c r="D45" i="76"/>
  <c r="D391" i="90" s="1"/>
  <c r="C45" i="76"/>
  <c r="C391" i="90" s="1"/>
  <c r="B45" i="76"/>
  <c r="H44" i="76"/>
  <c r="G44" i="76"/>
  <c r="G381" i="90" s="1"/>
  <c r="F44" i="76"/>
  <c r="F381" i="90" s="1"/>
  <c r="E44" i="76"/>
  <c r="E381" i="90" s="1"/>
  <c r="D44" i="76"/>
  <c r="D381" i="90" s="1"/>
  <c r="C44" i="76"/>
  <c r="C381" i="90" s="1"/>
  <c r="B44" i="76"/>
  <c r="H43" i="76"/>
  <c r="G43" i="76"/>
  <c r="G371" i="90" s="1"/>
  <c r="F43" i="76"/>
  <c r="F371" i="90" s="1"/>
  <c r="E43" i="76"/>
  <c r="E371" i="90" s="1"/>
  <c r="D43" i="76"/>
  <c r="D371" i="90" s="1"/>
  <c r="C43" i="76"/>
  <c r="C371" i="90" s="1"/>
  <c r="H42" i="76"/>
  <c r="G42" i="76"/>
  <c r="G361" i="90" s="1"/>
  <c r="F42" i="76"/>
  <c r="F361" i="90" s="1"/>
  <c r="E42" i="76"/>
  <c r="E361" i="90" s="1"/>
  <c r="D42" i="76"/>
  <c r="D361" i="90" s="1"/>
  <c r="C42" i="76"/>
  <c r="C361" i="90" s="1"/>
  <c r="H41" i="76"/>
  <c r="G41" i="76"/>
  <c r="G351" i="90" s="1"/>
  <c r="F41" i="76"/>
  <c r="F351" i="90" s="1"/>
  <c r="E41" i="76"/>
  <c r="E351" i="90" s="1"/>
  <c r="D41" i="76"/>
  <c r="D351" i="90" s="1"/>
  <c r="C41" i="76"/>
  <c r="C351" i="90" s="1"/>
  <c r="H40" i="76"/>
  <c r="G40" i="76"/>
  <c r="G341" i="90" s="1"/>
  <c r="F40" i="76"/>
  <c r="F341" i="90" s="1"/>
  <c r="E40" i="76"/>
  <c r="E341" i="90" s="1"/>
  <c r="D40" i="76"/>
  <c r="D341" i="90" s="1"/>
  <c r="C40" i="76"/>
  <c r="C341" i="90" s="1"/>
  <c r="H39" i="76"/>
  <c r="G39" i="76"/>
  <c r="G331" i="90" s="1"/>
  <c r="F39" i="76"/>
  <c r="F331" i="90" s="1"/>
  <c r="E39" i="76"/>
  <c r="E331" i="90" s="1"/>
  <c r="D39" i="76"/>
  <c r="D331" i="90" s="1"/>
  <c r="C39" i="76"/>
  <c r="C331" i="90" s="1"/>
  <c r="H38" i="76"/>
  <c r="G38" i="76"/>
  <c r="G321" i="90" s="1"/>
  <c r="F38" i="76"/>
  <c r="F321" i="90" s="1"/>
  <c r="E38" i="76"/>
  <c r="E321" i="90" s="1"/>
  <c r="D38" i="76"/>
  <c r="D321" i="90" s="1"/>
  <c r="C38" i="76"/>
  <c r="C321" i="90" s="1"/>
  <c r="H37" i="76"/>
  <c r="G37" i="76"/>
  <c r="G311" i="90" s="1"/>
  <c r="F37" i="76"/>
  <c r="F311" i="90" s="1"/>
  <c r="E37" i="76"/>
  <c r="D37" i="76"/>
  <c r="D311" i="90" s="1"/>
  <c r="C37" i="76"/>
  <c r="C311" i="90" s="1"/>
  <c r="H36" i="76"/>
  <c r="G36" i="76"/>
  <c r="F36" i="76"/>
  <c r="F301" i="90" s="1"/>
  <c r="E36" i="76"/>
  <c r="E301" i="90" s="1"/>
  <c r="D36" i="76"/>
  <c r="D301" i="90" s="1"/>
  <c r="C36" i="76"/>
  <c r="C301" i="90" s="1"/>
  <c r="H33" i="76"/>
  <c r="G33" i="76"/>
  <c r="G280" i="90" s="1"/>
  <c r="F33" i="76"/>
  <c r="F280" i="90" s="1"/>
  <c r="E33" i="76"/>
  <c r="E280" i="90" s="1"/>
  <c r="D33" i="76"/>
  <c r="D280" i="90" s="1"/>
  <c r="C33" i="76"/>
  <c r="C280" i="90" s="1"/>
  <c r="H32" i="76"/>
  <c r="G32" i="76"/>
  <c r="G270" i="90" s="1"/>
  <c r="F32" i="76"/>
  <c r="F270" i="90" s="1"/>
  <c r="E32" i="76"/>
  <c r="E270" i="90" s="1"/>
  <c r="D32" i="76"/>
  <c r="D270" i="90" s="1"/>
  <c r="C32" i="76"/>
  <c r="C270" i="90" s="1"/>
  <c r="B32" i="76"/>
  <c r="H31" i="76"/>
  <c r="G31" i="76"/>
  <c r="G260" i="90" s="1"/>
  <c r="F31" i="76"/>
  <c r="F260" i="90" s="1"/>
  <c r="E31" i="76"/>
  <c r="E260" i="90" s="1"/>
  <c r="D31" i="76"/>
  <c r="D260" i="90" s="1"/>
  <c r="C31" i="76"/>
  <c r="C260" i="90" s="1"/>
  <c r="B31" i="76"/>
  <c r="H30" i="76"/>
  <c r="G30" i="76"/>
  <c r="G250" i="90" s="1"/>
  <c r="F30" i="76"/>
  <c r="F250" i="90" s="1"/>
  <c r="E30" i="76"/>
  <c r="E250" i="90" s="1"/>
  <c r="D30" i="76"/>
  <c r="D250" i="90" s="1"/>
  <c r="C30" i="76"/>
  <c r="C250" i="90" s="1"/>
  <c r="B30" i="76"/>
  <c r="H29" i="76"/>
  <c r="G29" i="76"/>
  <c r="G240" i="90" s="1"/>
  <c r="F29" i="76"/>
  <c r="F240" i="90" s="1"/>
  <c r="E29" i="76"/>
  <c r="E240" i="90" s="1"/>
  <c r="D29" i="76"/>
  <c r="D240" i="90" s="1"/>
  <c r="C29" i="76"/>
  <c r="C240" i="90" s="1"/>
  <c r="H28" i="76"/>
  <c r="G28" i="76"/>
  <c r="G230" i="90" s="1"/>
  <c r="F28" i="76"/>
  <c r="F230" i="90" s="1"/>
  <c r="E28" i="76"/>
  <c r="E230" i="90" s="1"/>
  <c r="D28" i="76"/>
  <c r="D230" i="90" s="1"/>
  <c r="C28" i="76"/>
  <c r="C230" i="90" s="1"/>
  <c r="H27" i="76"/>
  <c r="G27" i="76"/>
  <c r="G220" i="90" s="1"/>
  <c r="F27" i="76"/>
  <c r="F220" i="90" s="1"/>
  <c r="E27" i="76"/>
  <c r="E220" i="90" s="1"/>
  <c r="D27" i="76"/>
  <c r="D220" i="90" s="1"/>
  <c r="C27" i="76"/>
  <c r="C220" i="90" s="1"/>
  <c r="H26" i="76"/>
  <c r="G26" i="76"/>
  <c r="G210" i="90" s="1"/>
  <c r="F26" i="76"/>
  <c r="F210" i="90" s="1"/>
  <c r="E26" i="76"/>
  <c r="E210" i="90" s="1"/>
  <c r="D26" i="76"/>
  <c r="D210" i="90" s="1"/>
  <c r="C26" i="76"/>
  <c r="C210" i="90" s="1"/>
  <c r="H25" i="76"/>
  <c r="G25" i="76"/>
  <c r="G200" i="90" s="1"/>
  <c r="F25" i="76"/>
  <c r="F200" i="90" s="1"/>
  <c r="E25" i="76"/>
  <c r="E200" i="90" s="1"/>
  <c r="D25" i="76"/>
  <c r="D200" i="90" s="1"/>
  <c r="C25" i="76"/>
  <c r="C200" i="90" s="1"/>
  <c r="H24" i="76"/>
  <c r="G24" i="76"/>
  <c r="G190" i="90" s="1"/>
  <c r="F24" i="76"/>
  <c r="F190" i="90" s="1"/>
  <c r="E24" i="76"/>
  <c r="E190" i="90" s="1"/>
  <c r="D24" i="76"/>
  <c r="D190" i="90" s="1"/>
  <c r="C24" i="76"/>
  <c r="C190" i="90" s="1"/>
  <c r="H23" i="76"/>
  <c r="G23" i="76"/>
  <c r="G180" i="90" s="1"/>
  <c r="F23" i="76"/>
  <c r="F180" i="90" s="1"/>
  <c r="E23" i="76"/>
  <c r="E180" i="90" s="1"/>
  <c r="D23" i="76"/>
  <c r="C23" i="76"/>
  <c r="C180" i="90" s="1"/>
  <c r="H22" i="76"/>
  <c r="G22" i="76"/>
  <c r="G170" i="90" s="1"/>
  <c r="F22" i="76"/>
  <c r="F170" i="90" s="1"/>
  <c r="E22" i="76"/>
  <c r="E170" i="90" s="1"/>
  <c r="D22" i="76"/>
  <c r="D170" i="90" s="1"/>
  <c r="C22" i="76"/>
  <c r="C170" i="90" s="1"/>
  <c r="H21" i="76"/>
  <c r="G21" i="76"/>
  <c r="G160" i="90" s="1"/>
  <c r="F21" i="76"/>
  <c r="F160" i="90" s="1"/>
  <c r="E21" i="76"/>
  <c r="E160" i="90" s="1"/>
  <c r="D21" i="76"/>
  <c r="D160" i="90" s="1"/>
  <c r="C21" i="76"/>
  <c r="C160" i="90" s="1"/>
  <c r="H18" i="76"/>
  <c r="G18" i="76"/>
  <c r="G139" i="90" s="1"/>
  <c r="F18" i="76"/>
  <c r="F139" i="90" s="1"/>
  <c r="E18" i="76"/>
  <c r="E139" i="90" s="1"/>
  <c r="D18" i="76"/>
  <c r="D139" i="90" s="1"/>
  <c r="C18" i="76"/>
  <c r="C139" i="90" s="1"/>
  <c r="H17" i="76"/>
  <c r="G17" i="76"/>
  <c r="G129" i="90" s="1"/>
  <c r="F17" i="76"/>
  <c r="F129" i="90" s="1"/>
  <c r="E17" i="76"/>
  <c r="E129" i="90" s="1"/>
  <c r="D17" i="76"/>
  <c r="D129" i="90" s="1"/>
  <c r="C17" i="76"/>
  <c r="C129" i="90" s="1"/>
  <c r="B17" i="76"/>
  <c r="H16" i="76"/>
  <c r="G16" i="76"/>
  <c r="G119" i="90" s="1"/>
  <c r="F16" i="76"/>
  <c r="F119" i="90" s="1"/>
  <c r="E16" i="76"/>
  <c r="E119" i="90" s="1"/>
  <c r="D16" i="76"/>
  <c r="D119" i="90" s="1"/>
  <c r="C16" i="76"/>
  <c r="C119" i="90" s="1"/>
  <c r="B16" i="76"/>
  <c r="H15" i="76"/>
  <c r="G15" i="76"/>
  <c r="G109" i="90" s="1"/>
  <c r="F15" i="76"/>
  <c r="F109" i="90" s="1"/>
  <c r="E15" i="76"/>
  <c r="E109" i="90" s="1"/>
  <c r="D15" i="76"/>
  <c r="D109" i="90" s="1"/>
  <c r="C15" i="76"/>
  <c r="C109" i="90" s="1"/>
  <c r="B15" i="76"/>
  <c r="H14" i="76"/>
  <c r="G14" i="76"/>
  <c r="G99" i="90" s="1"/>
  <c r="F14" i="76"/>
  <c r="F99" i="90" s="1"/>
  <c r="E14" i="76"/>
  <c r="E99" i="90" s="1"/>
  <c r="D14" i="76"/>
  <c r="D99" i="90" s="1"/>
  <c r="C14" i="76"/>
  <c r="C99" i="90" s="1"/>
  <c r="H13" i="76"/>
  <c r="G13" i="76"/>
  <c r="G89" i="90" s="1"/>
  <c r="F13" i="76"/>
  <c r="F89" i="90" s="1"/>
  <c r="E13" i="76"/>
  <c r="E89" i="90" s="1"/>
  <c r="D13" i="76"/>
  <c r="D89" i="90" s="1"/>
  <c r="C13" i="76"/>
  <c r="C89" i="90" s="1"/>
  <c r="H12" i="76"/>
  <c r="G12" i="76"/>
  <c r="G79" i="90" s="1"/>
  <c r="F12" i="76"/>
  <c r="F79" i="90" s="1"/>
  <c r="E12" i="76"/>
  <c r="E79" i="90" s="1"/>
  <c r="D12" i="76"/>
  <c r="D79" i="90" s="1"/>
  <c r="C12" i="76"/>
  <c r="C79" i="90" s="1"/>
  <c r="H11" i="76"/>
  <c r="G11" i="76"/>
  <c r="G69" i="90" s="1"/>
  <c r="F11" i="76"/>
  <c r="F69" i="90" s="1"/>
  <c r="E11" i="76"/>
  <c r="E69" i="90" s="1"/>
  <c r="D11" i="76"/>
  <c r="D69" i="90" s="1"/>
  <c r="C11" i="76"/>
  <c r="C69" i="90" s="1"/>
  <c r="H10" i="76"/>
  <c r="G10" i="76"/>
  <c r="G59" i="90" s="1"/>
  <c r="F10" i="76"/>
  <c r="F59" i="90" s="1"/>
  <c r="E10" i="76"/>
  <c r="E59" i="90" s="1"/>
  <c r="D10" i="76"/>
  <c r="D59" i="90" s="1"/>
  <c r="C10" i="76"/>
  <c r="C59" i="90" s="1"/>
  <c r="H9" i="76"/>
  <c r="G9" i="76"/>
  <c r="G49" i="90" s="1"/>
  <c r="F9" i="76"/>
  <c r="F49" i="90" s="1"/>
  <c r="E9" i="76"/>
  <c r="E49" i="90" s="1"/>
  <c r="D9" i="76"/>
  <c r="D49" i="90" s="1"/>
  <c r="C9" i="76"/>
  <c r="C49" i="90" s="1"/>
  <c r="H8" i="76"/>
  <c r="G8" i="76"/>
  <c r="G39" i="90" s="1"/>
  <c r="F8" i="76"/>
  <c r="F39" i="90" s="1"/>
  <c r="E8" i="76"/>
  <c r="E39" i="90" s="1"/>
  <c r="D8" i="76"/>
  <c r="D39" i="90" s="1"/>
  <c r="C8" i="76"/>
  <c r="C39" i="90" s="1"/>
  <c r="H7" i="76"/>
  <c r="G7" i="76"/>
  <c r="G29" i="90" s="1"/>
  <c r="F7" i="76"/>
  <c r="F29" i="90" s="1"/>
  <c r="E7" i="76"/>
  <c r="E29" i="90" s="1"/>
  <c r="D7" i="76"/>
  <c r="D29" i="90" s="1"/>
  <c r="C7" i="76"/>
  <c r="C29" i="90" s="1"/>
  <c r="H6" i="76"/>
  <c r="G6" i="76"/>
  <c r="G19" i="90" s="1"/>
  <c r="F6" i="76"/>
  <c r="F19" i="90" s="1"/>
  <c r="E6" i="76"/>
  <c r="E19" i="90" s="1"/>
  <c r="D6" i="76"/>
  <c r="D19" i="90" s="1"/>
  <c r="C6" i="76"/>
  <c r="C19" i="90" s="1"/>
  <c r="H5" i="76"/>
  <c r="G5" i="76"/>
  <c r="G9" i="90" s="1"/>
  <c r="F5" i="76"/>
  <c r="F9" i="90" s="1"/>
  <c r="E5" i="76"/>
  <c r="E9" i="90" s="1"/>
  <c r="D5" i="76"/>
  <c r="D9" i="90" s="1"/>
  <c r="C5" i="76"/>
  <c r="C9" i="90" s="1"/>
  <c r="F65" i="75"/>
  <c r="E65" i="75"/>
  <c r="E456" i="89" s="1"/>
  <c r="D65" i="75"/>
  <c r="D456" i="89" s="1"/>
  <c r="C65" i="75"/>
  <c r="C456" i="89" s="1"/>
  <c r="F60" i="75"/>
  <c r="D60" i="75"/>
  <c r="D424" i="89" s="1"/>
  <c r="C60" i="75"/>
  <c r="C424" i="89" s="1"/>
  <c r="F59" i="75"/>
  <c r="E59" i="75"/>
  <c r="E414" i="89" s="1"/>
  <c r="D59" i="75"/>
  <c r="D414" i="89" s="1"/>
  <c r="C59" i="75"/>
  <c r="C414" i="89" s="1"/>
  <c r="F58" i="75"/>
  <c r="D58" i="75"/>
  <c r="D404" i="89" s="1"/>
  <c r="C58" i="75"/>
  <c r="C404" i="89" s="1"/>
  <c r="F57" i="75"/>
  <c r="E57" i="75"/>
  <c r="E394" i="89" s="1"/>
  <c r="D57" i="75"/>
  <c r="D394" i="89" s="1"/>
  <c r="C57" i="75"/>
  <c r="C394" i="89" s="1"/>
  <c r="F56" i="75"/>
  <c r="D56" i="75"/>
  <c r="D384" i="89" s="1"/>
  <c r="C56" i="75"/>
  <c r="C384" i="89" s="1"/>
  <c r="F55" i="75"/>
  <c r="E55" i="75"/>
  <c r="E374" i="89" s="1"/>
  <c r="D55" i="75"/>
  <c r="C55" i="75"/>
  <c r="C374" i="89" s="1"/>
  <c r="F52" i="75"/>
  <c r="E52" i="75"/>
  <c r="E362" i="89" s="1"/>
  <c r="D52" i="75"/>
  <c r="D362" i="89" s="1"/>
  <c r="C52" i="75"/>
  <c r="C362" i="89" s="1"/>
  <c r="F48" i="75"/>
  <c r="E48" i="75"/>
  <c r="D48" i="75"/>
  <c r="C48" i="75"/>
  <c r="C340" i="89" s="1"/>
  <c r="F45" i="75"/>
  <c r="E45" i="75"/>
  <c r="E328" i="89" s="1"/>
  <c r="D45" i="75"/>
  <c r="D328" i="89" s="1"/>
  <c r="C45" i="75"/>
  <c r="C328" i="89" s="1"/>
  <c r="F41" i="75"/>
  <c r="E41" i="75"/>
  <c r="E306" i="89" s="1"/>
  <c r="D41" i="75"/>
  <c r="D306" i="89" s="1"/>
  <c r="C41" i="75"/>
  <c r="C306" i="89" s="1"/>
  <c r="F40" i="75"/>
  <c r="E40" i="75"/>
  <c r="E296" i="89" s="1"/>
  <c r="D40" i="75"/>
  <c r="D296" i="89" s="1"/>
  <c r="C40" i="75"/>
  <c r="C296" i="89" s="1"/>
  <c r="F39" i="75"/>
  <c r="E39" i="75"/>
  <c r="D39" i="75"/>
  <c r="D286" i="89" s="1"/>
  <c r="C39" i="75"/>
  <c r="C286" i="89" s="1"/>
  <c r="F35" i="75"/>
  <c r="E35" i="75"/>
  <c r="E264" i="89" s="1"/>
  <c r="D35" i="75"/>
  <c r="D264" i="89" s="1"/>
  <c r="C35" i="75"/>
  <c r="C264" i="89" s="1"/>
  <c r="F34" i="75"/>
  <c r="E34" i="75"/>
  <c r="E254" i="89" s="1"/>
  <c r="D34" i="75"/>
  <c r="D254" i="89" s="1"/>
  <c r="C34" i="75"/>
  <c r="C254" i="89" s="1"/>
  <c r="F33" i="75"/>
  <c r="E33" i="75"/>
  <c r="E244" i="89" s="1"/>
  <c r="D33" i="75"/>
  <c r="D244" i="89" s="1"/>
  <c r="C33" i="75"/>
  <c r="C244" i="89" s="1"/>
  <c r="F32" i="75"/>
  <c r="E32" i="75"/>
  <c r="D32" i="75"/>
  <c r="D234" i="89" s="1"/>
  <c r="C32" i="75"/>
  <c r="C234" i="89" s="1"/>
  <c r="F28" i="75"/>
  <c r="E28" i="75"/>
  <c r="E212" i="89" s="1"/>
  <c r="D28" i="75"/>
  <c r="D212" i="89" s="1"/>
  <c r="C28" i="75"/>
  <c r="C212" i="89" s="1"/>
  <c r="F27" i="75"/>
  <c r="E27" i="75"/>
  <c r="E202" i="89" s="1"/>
  <c r="D27" i="75"/>
  <c r="D202" i="89" s="1"/>
  <c r="C27" i="75"/>
  <c r="C202" i="89" s="1"/>
  <c r="F26" i="75"/>
  <c r="E26" i="75"/>
  <c r="E192" i="89" s="1"/>
  <c r="D26" i="75"/>
  <c r="D192" i="89" s="1"/>
  <c r="C26" i="75"/>
  <c r="C192" i="89" s="1"/>
  <c r="F25" i="75"/>
  <c r="E25" i="75"/>
  <c r="D25" i="75"/>
  <c r="D182" i="89" s="1"/>
  <c r="C25" i="75"/>
  <c r="C182" i="89" s="1"/>
  <c r="F24" i="75"/>
  <c r="E24" i="75"/>
  <c r="E172" i="89" s="1"/>
  <c r="D24" i="75"/>
  <c r="D172" i="89" s="1"/>
  <c r="C24" i="75"/>
  <c r="F19" i="75"/>
  <c r="D19" i="75"/>
  <c r="D140" i="89" s="1"/>
  <c r="C19" i="75"/>
  <c r="C140" i="89" s="1"/>
  <c r="F18" i="75"/>
  <c r="E18" i="75"/>
  <c r="E130" i="89" s="1"/>
  <c r="D18" i="75"/>
  <c r="D130" i="89" s="1"/>
  <c r="C18" i="75"/>
  <c r="C130" i="89" s="1"/>
  <c r="F17" i="75"/>
  <c r="D17" i="75"/>
  <c r="D120" i="89" s="1"/>
  <c r="C17" i="75"/>
  <c r="C120" i="89" s="1"/>
  <c r="F16" i="75"/>
  <c r="E16" i="75"/>
  <c r="E110" i="89" s="1"/>
  <c r="D16" i="75"/>
  <c r="D110" i="89" s="1"/>
  <c r="C16" i="75"/>
  <c r="C110" i="89" s="1"/>
  <c r="F15" i="75"/>
  <c r="D15" i="75"/>
  <c r="D100" i="89" s="1"/>
  <c r="C15" i="75"/>
  <c r="C100" i="89" s="1"/>
  <c r="F14" i="75"/>
  <c r="E14" i="75"/>
  <c r="E90" i="89" s="1"/>
  <c r="D14" i="75"/>
  <c r="D90" i="89" s="1"/>
  <c r="C14" i="75"/>
  <c r="C90" i="89" s="1"/>
  <c r="F13" i="75"/>
  <c r="D13" i="75"/>
  <c r="D80" i="89" s="1"/>
  <c r="C13" i="75"/>
  <c r="C80" i="89" s="1"/>
  <c r="F12" i="75"/>
  <c r="E12" i="75"/>
  <c r="E70" i="89" s="1"/>
  <c r="D12" i="75"/>
  <c r="D70" i="89" s="1"/>
  <c r="C12" i="75"/>
  <c r="C70" i="89" s="1"/>
  <c r="F11" i="75"/>
  <c r="D11" i="75"/>
  <c r="D60" i="89" s="1"/>
  <c r="C11" i="75"/>
  <c r="C60" i="89" s="1"/>
  <c r="F10" i="75"/>
  <c r="E10" i="75"/>
  <c r="E50" i="89" s="1"/>
  <c r="D10" i="75"/>
  <c r="D50" i="89" s="1"/>
  <c r="C10" i="75"/>
  <c r="C50" i="89" s="1"/>
  <c r="F9" i="75"/>
  <c r="D9" i="75"/>
  <c r="C9" i="75"/>
  <c r="C40" i="89" s="1"/>
  <c r="F8" i="75"/>
  <c r="E8" i="75"/>
  <c r="E30" i="89" s="1"/>
  <c r="D8" i="75"/>
  <c r="D30" i="89" s="1"/>
  <c r="C8" i="75"/>
  <c r="C30" i="89" s="1"/>
  <c r="F7" i="75"/>
  <c r="D7" i="75"/>
  <c r="D20" i="89" s="1"/>
  <c r="C7" i="75"/>
  <c r="C20" i="89" s="1"/>
  <c r="F6" i="75"/>
  <c r="E6" i="75"/>
  <c r="E10" i="89" s="1"/>
  <c r="D6" i="75"/>
  <c r="D10" i="89" s="1"/>
  <c r="C6" i="75"/>
  <c r="C10" i="89" s="1"/>
  <c r="E95" i="76"/>
  <c r="E846" i="90" s="1"/>
  <c r="C95" i="76"/>
  <c r="C846" i="90" s="1"/>
  <c r="B2" i="76"/>
  <c r="C61" i="75"/>
  <c r="C434" i="89" s="1"/>
  <c r="C49" i="75"/>
  <c r="C350" i="89" s="1"/>
  <c r="B2" i="75"/>
  <c r="H94" i="74"/>
  <c r="G94" i="74"/>
  <c r="G834" i="90" s="1"/>
  <c r="F94" i="74"/>
  <c r="F834" i="90" s="1"/>
  <c r="E94" i="74"/>
  <c r="E834" i="90" s="1"/>
  <c r="D94" i="74"/>
  <c r="D834" i="90" s="1"/>
  <c r="C94" i="74"/>
  <c r="C834" i="90" s="1"/>
  <c r="H93" i="74"/>
  <c r="G93" i="74"/>
  <c r="F93" i="74"/>
  <c r="E93" i="74"/>
  <c r="E824" i="90" s="1"/>
  <c r="D93" i="74"/>
  <c r="C93" i="74"/>
  <c r="C824" i="90" s="1"/>
  <c r="H89" i="74"/>
  <c r="G89" i="74"/>
  <c r="G802" i="90" s="1"/>
  <c r="F89" i="74"/>
  <c r="F802" i="90" s="1"/>
  <c r="E89" i="74"/>
  <c r="E802" i="90" s="1"/>
  <c r="D89" i="74"/>
  <c r="D802" i="90" s="1"/>
  <c r="C89" i="74"/>
  <c r="C802" i="90" s="1"/>
  <c r="B89" i="74"/>
  <c r="H88" i="74"/>
  <c r="G88" i="74"/>
  <c r="G792" i="90" s="1"/>
  <c r="F88" i="74"/>
  <c r="F792" i="90" s="1"/>
  <c r="E88" i="74"/>
  <c r="E792" i="90" s="1"/>
  <c r="D88" i="74"/>
  <c r="D792" i="90" s="1"/>
  <c r="C88" i="74"/>
  <c r="C792" i="90" s="1"/>
  <c r="B88" i="74"/>
  <c r="H87" i="74"/>
  <c r="G87" i="74"/>
  <c r="G782" i="90" s="1"/>
  <c r="F87" i="74"/>
  <c r="F782" i="90" s="1"/>
  <c r="E87" i="74"/>
  <c r="E782" i="90" s="1"/>
  <c r="D87" i="74"/>
  <c r="D782" i="90" s="1"/>
  <c r="C87" i="74"/>
  <c r="C782" i="90" s="1"/>
  <c r="B87" i="74"/>
  <c r="H86" i="74"/>
  <c r="G86" i="74"/>
  <c r="G772" i="90" s="1"/>
  <c r="F86" i="74"/>
  <c r="F772" i="90" s="1"/>
  <c r="E86" i="74"/>
  <c r="E772" i="90" s="1"/>
  <c r="D86" i="74"/>
  <c r="D772" i="90" s="1"/>
  <c r="C86" i="74"/>
  <c r="C772" i="90" s="1"/>
  <c r="B86" i="74"/>
  <c r="H85" i="74"/>
  <c r="G85" i="74"/>
  <c r="G762" i="90" s="1"/>
  <c r="F85" i="74"/>
  <c r="F762" i="90" s="1"/>
  <c r="E85" i="74"/>
  <c r="E762" i="90" s="1"/>
  <c r="D85" i="74"/>
  <c r="D762" i="90" s="1"/>
  <c r="C85" i="74"/>
  <c r="C762" i="90" s="1"/>
  <c r="B85" i="74"/>
  <c r="H84" i="74"/>
  <c r="G84" i="74"/>
  <c r="G752" i="90" s="1"/>
  <c r="F84" i="74"/>
  <c r="F752" i="90" s="1"/>
  <c r="E84" i="74"/>
  <c r="E752" i="90" s="1"/>
  <c r="D84" i="74"/>
  <c r="D752" i="90" s="1"/>
  <c r="C84" i="74"/>
  <c r="C752" i="90" s="1"/>
  <c r="B84" i="74"/>
  <c r="H83" i="74"/>
  <c r="G83" i="74"/>
  <c r="G742" i="90" s="1"/>
  <c r="F83" i="74"/>
  <c r="F742" i="90" s="1"/>
  <c r="E83" i="74"/>
  <c r="E742" i="90" s="1"/>
  <c r="D83" i="74"/>
  <c r="D742" i="90" s="1"/>
  <c r="C83" i="74"/>
  <c r="C742" i="90" s="1"/>
  <c r="B83" i="74"/>
  <c r="H82" i="74"/>
  <c r="G82" i="74"/>
  <c r="G732" i="90" s="1"/>
  <c r="F82" i="74"/>
  <c r="F732" i="90" s="1"/>
  <c r="E82" i="74"/>
  <c r="E732" i="90" s="1"/>
  <c r="D82" i="74"/>
  <c r="D732" i="90" s="1"/>
  <c r="C82" i="74"/>
  <c r="C732" i="90" s="1"/>
  <c r="B82" i="74"/>
  <c r="H79" i="74"/>
  <c r="G79" i="74"/>
  <c r="G711" i="90" s="1"/>
  <c r="F79" i="74"/>
  <c r="F711" i="90" s="1"/>
  <c r="E79" i="74"/>
  <c r="E711" i="90" s="1"/>
  <c r="D79" i="74"/>
  <c r="D711" i="90" s="1"/>
  <c r="C79" i="74"/>
  <c r="C711" i="90" s="1"/>
  <c r="H78" i="74"/>
  <c r="G78" i="74"/>
  <c r="G701" i="90" s="1"/>
  <c r="F78" i="74"/>
  <c r="F701" i="90" s="1"/>
  <c r="E78" i="74"/>
  <c r="E701" i="90" s="1"/>
  <c r="D78" i="74"/>
  <c r="D701" i="90" s="1"/>
  <c r="C78" i="74"/>
  <c r="C701" i="90" s="1"/>
  <c r="B78" i="74"/>
  <c r="H77" i="74"/>
  <c r="G77" i="74"/>
  <c r="G691" i="90" s="1"/>
  <c r="F77" i="74"/>
  <c r="F691" i="90" s="1"/>
  <c r="E77" i="74"/>
  <c r="E691" i="90" s="1"/>
  <c r="D77" i="74"/>
  <c r="D691" i="90" s="1"/>
  <c r="C77" i="74"/>
  <c r="C691" i="90" s="1"/>
  <c r="B77" i="74"/>
  <c r="H76" i="74"/>
  <c r="G76" i="74"/>
  <c r="G681" i="90" s="1"/>
  <c r="F76" i="74"/>
  <c r="F681" i="90" s="1"/>
  <c r="E76" i="74"/>
  <c r="E681" i="90" s="1"/>
  <c r="D76" i="74"/>
  <c r="D681" i="90" s="1"/>
  <c r="C76" i="74"/>
  <c r="C681" i="90" s="1"/>
  <c r="B76" i="74"/>
  <c r="H75" i="74"/>
  <c r="G75" i="74"/>
  <c r="G671" i="90" s="1"/>
  <c r="F75" i="74"/>
  <c r="F671" i="90" s="1"/>
  <c r="E75" i="74"/>
  <c r="E671" i="90" s="1"/>
  <c r="D75" i="74"/>
  <c r="D671" i="90" s="1"/>
  <c r="C75" i="74"/>
  <c r="C671" i="90" s="1"/>
  <c r="B75" i="74"/>
  <c r="H74" i="74"/>
  <c r="G74" i="74"/>
  <c r="G661" i="90" s="1"/>
  <c r="F74" i="74"/>
  <c r="F661" i="90" s="1"/>
  <c r="E74" i="74"/>
  <c r="E661" i="90" s="1"/>
  <c r="D74" i="74"/>
  <c r="D661" i="90" s="1"/>
  <c r="C74" i="74"/>
  <c r="C661" i="90" s="1"/>
  <c r="B74" i="74"/>
  <c r="H73" i="74"/>
  <c r="G73" i="74"/>
  <c r="G651" i="90" s="1"/>
  <c r="F73" i="74"/>
  <c r="F651" i="90" s="1"/>
  <c r="E73" i="74"/>
  <c r="E651" i="90" s="1"/>
  <c r="D73" i="74"/>
  <c r="D651" i="90" s="1"/>
  <c r="C73" i="74"/>
  <c r="C651" i="90" s="1"/>
  <c r="B73" i="74"/>
  <c r="H72" i="74"/>
  <c r="G72" i="74"/>
  <c r="G641" i="90" s="1"/>
  <c r="F72" i="74"/>
  <c r="F641" i="90" s="1"/>
  <c r="E72" i="74"/>
  <c r="E641" i="90" s="1"/>
  <c r="D72" i="74"/>
  <c r="D641" i="90" s="1"/>
  <c r="C72" i="74"/>
  <c r="C641" i="90" s="1"/>
  <c r="B72" i="74"/>
  <c r="H71" i="74"/>
  <c r="G71" i="74"/>
  <c r="G631" i="90" s="1"/>
  <c r="F71" i="74"/>
  <c r="F631" i="90" s="1"/>
  <c r="E71" i="74"/>
  <c r="E631" i="90" s="1"/>
  <c r="D71" i="74"/>
  <c r="D631" i="90" s="1"/>
  <c r="C71" i="74"/>
  <c r="C631" i="90" s="1"/>
  <c r="B71" i="74"/>
  <c r="H70" i="74"/>
  <c r="G70" i="74"/>
  <c r="G621" i="90" s="1"/>
  <c r="F70" i="74"/>
  <c r="F621" i="90" s="1"/>
  <c r="E70" i="74"/>
  <c r="E621" i="90" s="1"/>
  <c r="D70" i="74"/>
  <c r="D621" i="90" s="1"/>
  <c r="C70" i="74"/>
  <c r="C621" i="90" s="1"/>
  <c r="B70" i="74"/>
  <c r="H69" i="74"/>
  <c r="G69" i="74"/>
  <c r="G611" i="90" s="1"/>
  <c r="F69" i="74"/>
  <c r="F611" i="90" s="1"/>
  <c r="E69" i="74"/>
  <c r="E611" i="90" s="1"/>
  <c r="D69" i="74"/>
  <c r="D611" i="90" s="1"/>
  <c r="C69" i="74"/>
  <c r="C611" i="90" s="1"/>
  <c r="B69" i="74"/>
  <c r="H68" i="74"/>
  <c r="G68" i="74"/>
  <c r="G601" i="90" s="1"/>
  <c r="F68" i="74"/>
  <c r="F601" i="90" s="1"/>
  <c r="E68" i="74"/>
  <c r="E601" i="90" s="1"/>
  <c r="D68" i="74"/>
  <c r="D601" i="90" s="1"/>
  <c r="C68" i="74"/>
  <c r="C601" i="90" s="1"/>
  <c r="B68" i="74"/>
  <c r="H67" i="74"/>
  <c r="G67" i="74"/>
  <c r="G591" i="90" s="1"/>
  <c r="F67" i="74"/>
  <c r="F591" i="90" s="1"/>
  <c r="E67" i="74"/>
  <c r="E591" i="90" s="1"/>
  <c r="D67" i="74"/>
  <c r="D591" i="90" s="1"/>
  <c r="C67" i="74"/>
  <c r="C591" i="90" s="1"/>
  <c r="B67" i="74"/>
  <c r="H66" i="74"/>
  <c r="G66" i="74"/>
  <c r="G581" i="90" s="1"/>
  <c r="F66" i="74"/>
  <c r="F581" i="90" s="1"/>
  <c r="E66" i="74"/>
  <c r="E581" i="90" s="1"/>
  <c r="D66" i="74"/>
  <c r="D581" i="90" s="1"/>
  <c r="C66" i="74"/>
  <c r="C581" i="90" s="1"/>
  <c r="B66" i="74"/>
  <c r="H63" i="74"/>
  <c r="G63" i="74"/>
  <c r="G560" i="90" s="1"/>
  <c r="F63" i="74"/>
  <c r="F560" i="90" s="1"/>
  <c r="E63" i="74"/>
  <c r="E560" i="90" s="1"/>
  <c r="D63" i="74"/>
  <c r="D560" i="90" s="1"/>
  <c r="C63" i="74"/>
  <c r="C560" i="90" s="1"/>
  <c r="H62" i="74"/>
  <c r="G62" i="74"/>
  <c r="G550" i="90" s="1"/>
  <c r="F62" i="74"/>
  <c r="F550" i="90" s="1"/>
  <c r="E62" i="74"/>
  <c r="E550" i="90" s="1"/>
  <c r="D62" i="74"/>
  <c r="D550" i="90" s="1"/>
  <c r="C62" i="74"/>
  <c r="C550" i="90" s="1"/>
  <c r="B62" i="74"/>
  <c r="H61" i="74"/>
  <c r="G61" i="74"/>
  <c r="G540" i="90" s="1"/>
  <c r="F61" i="74"/>
  <c r="F540" i="90" s="1"/>
  <c r="E61" i="74"/>
  <c r="E540" i="90" s="1"/>
  <c r="D61" i="74"/>
  <c r="D540" i="90" s="1"/>
  <c r="C61" i="74"/>
  <c r="C540" i="90" s="1"/>
  <c r="B61" i="74"/>
  <c r="H60" i="74"/>
  <c r="G60" i="74"/>
  <c r="G530" i="90" s="1"/>
  <c r="F60" i="74"/>
  <c r="F530" i="90" s="1"/>
  <c r="E60" i="74"/>
  <c r="E530" i="90" s="1"/>
  <c r="D60" i="74"/>
  <c r="D530" i="90" s="1"/>
  <c r="C60" i="74"/>
  <c r="C530" i="90" s="1"/>
  <c r="B60" i="74"/>
  <c r="H59" i="74"/>
  <c r="G59" i="74"/>
  <c r="G520" i="90" s="1"/>
  <c r="F59" i="74"/>
  <c r="F520" i="90" s="1"/>
  <c r="E59" i="74"/>
  <c r="E520" i="90" s="1"/>
  <c r="D59" i="74"/>
  <c r="D520" i="90" s="1"/>
  <c r="C59" i="74"/>
  <c r="C520" i="90" s="1"/>
  <c r="B59" i="74"/>
  <c r="H58" i="74"/>
  <c r="G58" i="74"/>
  <c r="G510" i="90" s="1"/>
  <c r="F58" i="74"/>
  <c r="F510" i="90" s="1"/>
  <c r="E58" i="74"/>
  <c r="E510" i="90" s="1"/>
  <c r="D58" i="74"/>
  <c r="D510" i="90" s="1"/>
  <c r="C58" i="74"/>
  <c r="C510" i="90" s="1"/>
  <c r="B58" i="74"/>
  <c r="H57" i="74"/>
  <c r="G57" i="74"/>
  <c r="G500" i="90" s="1"/>
  <c r="F57" i="74"/>
  <c r="F500" i="90" s="1"/>
  <c r="E57" i="74"/>
  <c r="E500" i="90" s="1"/>
  <c r="D57" i="74"/>
  <c r="D500" i="90" s="1"/>
  <c r="C57" i="74"/>
  <c r="C500" i="90" s="1"/>
  <c r="B57" i="74"/>
  <c r="H56" i="74"/>
  <c r="G56" i="74"/>
  <c r="G490" i="90" s="1"/>
  <c r="F56" i="74"/>
  <c r="F490" i="90" s="1"/>
  <c r="E56" i="74"/>
  <c r="E490" i="90" s="1"/>
  <c r="D56" i="74"/>
  <c r="D490" i="90" s="1"/>
  <c r="C56" i="74"/>
  <c r="C490" i="90" s="1"/>
  <c r="B56" i="74"/>
  <c r="H55" i="74"/>
  <c r="G55" i="74"/>
  <c r="G480" i="90" s="1"/>
  <c r="F55" i="74"/>
  <c r="F480" i="90" s="1"/>
  <c r="E55" i="74"/>
  <c r="E480" i="90" s="1"/>
  <c r="D55" i="74"/>
  <c r="D480" i="90" s="1"/>
  <c r="C55" i="74"/>
  <c r="C480" i="90" s="1"/>
  <c r="B55" i="74"/>
  <c r="H54" i="74"/>
  <c r="G54" i="74"/>
  <c r="G470" i="90" s="1"/>
  <c r="F54" i="74"/>
  <c r="F470" i="90" s="1"/>
  <c r="E54" i="74"/>
  <c r="E470" i="90" s="1"/>
  <c r="D54" i="74"/>
  <c r="D470" i="90" s="1"/>
  <c r="C54" i="74"/>
  <c r="C470" i="90" s="1"/>
  <c r="B54" i="74"/>
  <c r="H53" i="74"/>
  <c r="G53" i="74"/>
  <c r="G460" i="90" s="1"/>
  <c r="F53" i="74"/>
  <c r="F460" i="90" s="1"/>
  <c r="E53" i="74"/>
  <c r="E460" i="90" s="1"/>
  <c r="D53" i="74"/>
  <c r="D460" i="90" s="1"/>
  <c r="C53" i="74"/>
  <c r="C460" i="90" s="1"/>
  <c r="B53" i="74"/>
  <c r="H52" i="74"/>
  <c r="G52" i="74"/>
  <c r="G450" i="90" s="1"/>
  <c r="F52" i="74"/>
  <c r="F450" i="90" s="1"/>
  <c r="E52" i="74"/>
  <c r="E450" i="90" s="1"/>
  <c r="D52" i="74"/>
  <c r="D450" i="90" s="1"/>
  <c r="C52" i="74"/>
  <c r="C450" i="90" s="1"/>
  <c r="B52" i="74"/>
  <c r="H51" i="74"/>
  <c r="G51" i="74"/>
  <c r="G440" i="90" s="1"/>
  <c r="F51" i="74"/>
  <c r="F440" i="90" s="1"/>
  <c r="E51" i="74"/>
  <c r="E440" i="90" s="1"/>
  <c r="D51" i="74"/>
  <c r="D440" i="90" s="1"/>
  <c r="C51" i="74"/>
  <c r="C440" i="90" s="1"/>
  <c r="B51" i="74"/>
  <c r="H48" i="74"/>
  <c r="G48" i="74"/>
  <c r="G419" i="90" s="1"/>
  <c r="F48" i="74"/>
  <c r="F419" i="90" s="1"/>
  <c r="E48" i="74"/>
  <c r="E419" i="90" s="1"/>
  <c r="D48" i="74"/>
  <c r="D419" i="90" s="1"/>
  <c r="C48" i="74"/>
  <c r="C419" i="90" s="1"/>
  <c r="H47" i="74"/>
  <c r="G47" i="74"/>
  <c r="G409" i="90" s="1"/>
  <c r="F47" i="74"/>
  <c r="F409" i="90" s="1"/>
  <c r="E47" i="74"/>
  <c r="E409" i="90" s="1"/>
  <c r="D47" i="74"/>
  <c r="D409" i="90" s="1"/>
  <c r="C47" i="74"/>
  <c r="C409" i="90" s="1"/>
  <c r="B47" i="74"/>
  <c r="H46" i="74"/>
  <c r="G46" i="74"/>
  <c r="G399" i="90" s="1"/>
  <c r="F46" i="74"/>
  <c r="F399" i="90" s="1"/>
  <c r="E46" i="74"/>
  <c r="E399" i="90" s="1"/>
  <c r="D46" i="74"/>
  <c r="D399" i="90" s="1"/>
  <c r="C46" i="74"/>
  <c r="C399" i="90" s="1"/>
  <c r="B46" i="74"/>
  <c r="H45" i="74"/>
  <c r="G45" i="74"/>
  <c r="G389" i="90" s="1"/>
  <c r="F45" i="74"/>
  <c r="F389" i="90" s="1"/>
  <c r="E45" i="74"/>
  <c r="E389" i="90" s="1"/>
  <c r="D45" i="74"/>
  <c r="D389" i="90" s="1"/>
  <c r="C45" i="74"/>
  <c r="C389" i="90" s="1"/>
  <c r="B45" i="74"/>
  <c r="H44" i="74"/>
  <c r="G44" i="74"/>
  <c r="G379" i="90" s="1"/>
  <c r="F44" i="74"/>
  <c r="F379" i="90" s="1"/>
  <c r="E44" i="74"/>
  <c r="E379" i="90" s="1"/>
  <c r="D44" i="74"/>
  <c r="D379" i="90" s="1"/>
  <c r="C44" i="74"/>
  <c r="C379" i="90" s="1"/>
  <c r="B44" i="74"/>
  <c r="H43" i="74"/>
  <c r="G43" i="74"/>
  <c r="G369" i="90" s="1"/>
  <c r="F43" i="74"/>
  <c r="F369" i="90" s="1"/>
  <c r="E43" i="74"/>
  <c r="E369" i="90" s="1"/>
  <c r="D43" i="74"/>
  <c r="D369" i="90" s="1"/>
  <c r="C43" i="74"/>
  <c r="C369" i="90" s="1"/>
  <c r="H42" i="74"/>
  <c r="G42" i="74"/>
  <c r="G359" i="90" s="1"/>
  <c r="F42" i="74"/>
  <c r="F359" i="90" s="1"/>
  <c r="E42" i="74"/>
  <c r="E359" i="90" s="1"/>
  <c r="D42" i="74"/>
  <c r="D359" i="90" s="1"/>
  <c r="C42" i="74"/>
  <c r="C359" i="90" s="1"/>
  <c r="H41" i="74"/>
  <c r="G41" i="74"/>
  <c r="G349" i="90" s="1"/>
  <c r="F41" i="74"/>
  <c r="F349" i="90" s="1"/>
  <c r="E41" i="74"/>
  <c r="E349" i="90" s="1"/>
  <c r="D41" i="74"/>
  <c r="D349" i="90" s="1"/>
  <c r="C41" i="74"/>
  <c r="C349" i="90" s="1"/>
  <c r="H40" i="74"/>
  <c r="G40" i="74"/>
  <c r="G339" i="90" s="1"/>
  <c r="F40" i="74"/>
  <c r="F339" i="90" s="1"/>
  <c r="E40" i="74"/>
  <c r="E339" i="90" s="1"/>
  <c r="D40" i="74"/>
  <c r="D339" i="90" s="1"/>
  <c r="C40" i="74"/>
  <c r="C339" i="90" s="1"/>
  <c r="H39" i="74"/>
  <c r="G39" i="74"/>
  <c r="G329" i="90" s="1"/>
  <c r="F39" i="74"/>
  <c r="F329" i="90" s="1"/>
  <c r="E39" i="74"/>
  <c r="E329" i="90" s="1"/>
  <c r="D39" i="74"/>
  <c r="D329" i="90" s="1"/>
  <c r="C39" i="74"/>
  <c r="C329" i="90" s="1"/>
  <c r="H38" i="74"/>
  <c r="G38" i="74"/>
  <c r="G319" i="90" s="1"/>
  <c r="F38" i="74"/>
  <c r="F319" i="90" s="1"/>
  <c r="E38" i="74"/>
  <c r="E319" i="90" s="1"/>
  <c r="D38" i="74"/>
  <c r="D319" i="90" s="1"/>
  <c r="C38" i="74"/>
  <c r="C319" i="90" s="1"/>
  <c r="H37" i="74"/>
  <c r="G37" i="74"/>
  <c r="G309" i="90" s="1"/>
  <c r="F37" i="74"/>
  <c r="F309" i="90" s="1"/>
  <c r="E37" i="74"/>
  <c r="E309" i="90" s="1"/>
  <c r="D37" i="74"/>
  <c r="D309" i="90" s="1"/>
  <c r="C37" i="74"/>
  <c r="C309" i="90" s="1"/>
  <c r="H36" i="74"/>
  <c r="G36" i="74"/>
  <c r="G299" i="90" s="1"/>
  <c r="F36" i="74"/>
  <c r="F299" i="90" s="1"/>
  <c r="E36" i="74"/>
  <c r="E299" i="90" s="1"/>
  <c r="D36" i="74"/>
  <c r="D299" i="90" s="1"/>
  <c r="C36" i="74"/>
  <c r="C299" i="90" s="1"/>
  <c r="H33" i="74"/>
  <c r="G33" i="74"/>
  <c r="G278" i="90" s="1"/>
  <c r="F33" i="74"/>
  <c r="F278" i="90" s="1"/>
  <c r="E33" i="74"/>
  <c r="E278" i="90" s="1"/>
  <c r="D33" i="74"/>
  <c r="D278" i="90" s="1"/>
  <c r="C33" i="74"/>
  <c r="C278" i="90" s="1"/>
  <c r="H32" i="74"/>
  <c r="G32" i="74"/>
  <c r="G268" i="90" s="1"/>
  <c r="F32" i="74"/>
  <c r="F268" i="90" s="1"/>
  <c r="E32" i="74"/>
  <c r="E268" i="90" s="1"/>
  <c r="D32" i="74"/>
  <c r="D268" i="90" s="1"/>
  <c r="C32" i="74"/>
  <c r="C268" i="90" s="1"/>
  <c r="B32" i="74"/>
  <c r="H31" i="74"/>
  <c r="G31" i="74"/>
  <c r="G258" i="90" s="1"/>
  <c r="F31" i="74"/>
  <c r="F258" i="90" s="1"/>
  <c r="E31" i="74"/>
  <c r="E258" i="90" s="1"/>
  <c r="D31" i="74"/>
  <c r="D258" i="90" s="1"/>
  <c r="C31" i="74"/>
  <c r="C258" i="90" s="1"/>
  <c r="B31" i="74"/>
  <c r="H30" i="74"/>
  <c r="G30" i="74"/>
  <c r="G248" i="90" s="1"/>
  <c r="F30" i="74"/>
  <c r="F248" i="90" s="1"/>
  <c r="E30" i="74"/>
  <c r="E248" i="90" s="1"/>
  <c r="D30" i="74"/>
  <c r="D248" i="90" s="1"/>
  <c r="C30" i="74"/>
  <c r="C248" i="90" s="1"/>
  <c r="B30" i="74"/>
  <c r="H29" i="74"/>
  <c r="G29" i="74"/>
  <c r="G238" i="90" s="1"/>
  <c r="F29" i="74"/>
  <c r="F238" i="90" s="1"/>
  <c r="E29" i="74"/>
  <c r="E238" i="90" s="1"/>
  <c r="D29" i="74"/>
  <c r="D238" i="90" s="1"/>
  <c r="C29" i="74"/>
  <c r="C238" i="90" s="1"/>
  <c r="H28" i="74"/>
  <c r="G28" i="74"/>
  <c r="G228" i="90" s="1"/>
  <c r="F28" i="74"/>
  <c r="F228" i="90" s="1"/>
  <c r="E28" i="74"/>
  <c r="E228" i="90" s="1"/>
  <c r="D28" i="74"/>
  <c r="D228" i="90" s="1"/>
  <c r="C28" i="74"/>
  <c r="C228" i="90" s="1"/>
  <c r="H27" i="74"/>
  <c r="G27" i="74"/>
  <c r="G218" i="90" s="1"/>
  <c r="F27" i="74"/>
  <c r="F218" i="90" s="1"/>
  <c r="E27" i="74"/>
  <c r="E218" i="90" s="1"/>
  <c r="D27" i="74"/>
  <c r="D218" i="90" s="1"/>
  <c r="C27" i="74"/>
  <c r="C218" i="90" s="1"/>
  <c r="H26" i="74"/>
  <c r="G26" i="74"/>
  <c r="G208" i="90" s="1"/>
  <c r="F26" i="74"/>
  <c r="F208" i="90" s="1"/>
  <c r="E26" i="74"/>
  <c r="E208" i="90" s="1"/>
  <c r="D26" i="74"/>
  <c r="D208" i="90" s="1"/>
  <c r="C26" i="74"/>
  <c r="C208" i="90" s="1"/>
  <c r="H25" i="74"/>
  <c r="G25" i="74"/>
  <c r="G198" i="90" s="1"/>
  <c r="F25" i="74"/>
  <c r="F198" i="90" s="1"/>
  <c r="E25" i="74"/>
  <c r="E198" i="90" s="1"/>
  <c r="D25" i="74"/>
  <c r="D198" i="90" s="1"/>
  <c r="C25" i="74"/>
  <c r="C198" i="90" s="1"/>
  <c r="H24" i="74"/>
  <c r="G24" i="74"/>
  <c r="G188" i="90" s="1"/>
  <c r="F24" i="74"/>
  <c r="F188" i="90" s="1"/>
  <c r="E24" i="74"/>
  <c r="E188" i="90" s="1"/>
  <c r="D24" i="74"/>
  <c r="D188" i="90" s="1"/>
  <c r="C24" i="74"/>
  <c r="C188" i="90" s="1"/>
  <c r="H23" i="74"/>
  <c r="G23" i="74"/>
  <c r="G178" i="90" s="1"/>
  <c r="F23" i="74"/>
  <c r="F178" i="90" s="1"/>
  <c r="E23" i="74"/>
  <c r="E178" i="90" s="1"/>
  <c r="D23" i="74"/>
  <c r="D178" i="90" s="1"/>
  <c r="C23" i="74"/>
  <c r="C178" i="90" s="1"/>
  <c r="H22" i="74"/>
  <c r="G22" i="74"/>
  <c r="G168" i="90" s="1"/>
  <c r="F22" i="74"/>
  <c r="F168" i="90" s="1"/>
  <c r="E22" i="74"/>
  <c r="E168" i="90" s="1"/>
  <c r="D22" i="74"/>
  <c r="D168" i="90" s="1"/>
  <c r="C22" i="74"/>
  <c r="C168" i="90" s="1"/>
  <c r="H21" i="74"/>
  <c r="G21" i="74"/>
  <c r="G158" i="90" s="1"/>
  <c r="F21" i="74"/>
  <c r="F158" i="90" s="1"/>
  <c r="E21" i="74"/>
  <c r="E158" i="90" s="1"/>
  <c r="D21" i="74"/>
  <c r="D158" i="90" s="1"/>
  <c r="C21" i="74"/>
  <c r="C158" i="90" s="1"/>
  <c r="H18" i="74"/>
  <c r="G18" i="74"/>
  <c r="G137" i="90" s="1"/>
  <c r="F18" i="74"/>
  <c r="F137" i="90" s="1"/>
  <c r="E18" i="74"/>
  <c r="E137" i="90" s="1"/>
  <c r="D18" i="74"/>
  <c r="D137" i="90" s="1"/>
  <c r="C18" i="74"/>
  <c r="C137" i="90" s="1"/>
  <c r="H17" i="74"/>
  <c r="G17" i="74"/>
  <c r="G127" i="90" s="1"/>
  <c r="F17" i="74"/>
  <c r="F127" i="90" s="1"/>
  <c r="E17" i="74"/>
  <c r="E127" i="90" s="1"/>
  <c r="D17" i="74"/>
  <c r="D127" i="90" s="1"/>
  <c r="C17" i="74"/>
  <c r="C127" i="90" s="1"/>
  <c r="B17" i="74"/>
  <c r="H16" i="74"/>
  <c r="G16" i="74"/>
  <c r="G117" i="90" s="1"/>
  <c r="F16" i="74"/>
  <c r="F117" i="90" s="1"/>
  <c r="E16" i="74"/>
  <c r="E117" i="90" s="1"/>
  <c r="D16" i="74"/>
  <c r="D117" i="90" s="1"/>
  <c r="C16" i="74"/>
  <c r="C117" i="90" s="1"/>
  <c r="B16" i="74"/>
  <c r="H15" i="74"/>
  <c r="G15" i="74"/>
  <c r="G107" i="90" s="1"/>
  <c r="F15" i="74"/>
  <c r="F107" i="90" s="1"/>
  <c r="E15" i="74"/>
  <c r="E107" i="90" s="1"/>
  <c r="D15" i="74"/>
  <c r="D107" i="90" s="1"/>
  <c r="C15" i="74"/>
  <c r="C107" i="90" s="1"/>
  <c r="B15" i="74"/>
  <c r="H14" i="74"/>
  <c r="G14" i="74"/>
  <c r="G97" i="90" s="1"/>
  <c r="F14" i="74"/>
  <c r="F97" i="90" s="1"/>
  <c r="E14" i="74"/>
  <c r="E97" i="90" s="1"/>
  <c r="D14" i="74"/>
  <c r="D97" i="90" s="1"/>
  <c r="C14" i="74"/>
  <c r="C97" i="90" s="1"/>
  <c r="H13" i="74"/>
  <c r="G13" i="74"/>
  <c r="G87" i="90" s="1"/>
  <c r="F13" i="74"/>
  <c r="F87" i="90" s="1"/>
  <c r="E13" i="74"/>
  <c r="E87" i="90" s="1"/>
  <c r="D13" i="74"/>
  <c r="D87" i="90" s="1"/>
  <c r="C13" i="74"/>
  <c r="C87" i="90" s="1"/>
  <c r="H12" i="74"/>
  <c r="G12" i="74"/>
  <c r="G77" i="90" s="1"/>
  <c r="F12" i="74"/>
  <c r="F77" i="90" s="1"/>
  <c r="E12" i="74"/>
  <c r="E77" i="90" s="1"/>
  <c r="D12" i="74"/>
  <c r="D77" i="90" s="1"/>
  <c r="C12" i="74"/>
  <c r="C77" i="90" s="1"/>
  <c r="H11" i="74"/>
  <c r="G11" i="74"/>
  <c r="G67" i="90" s="1"/>
  <c r="F11" i="74"/>
  <c r="F67" i="90" s="1"/>
  <c r="E11" i="74"/>
  <c r="E67" i="90" s="1"/>
  <c r="D11" i="74"/>
  <c r="D67" i="90" s="1"/>
  <c r="C11" i="74"/>
  <c r="C67" i="90" s="1"/>
  <c r="H10" i="74"/>
  <c r="G10" i="74"/>
  <c r="G57" i="90" s="1"/>
  <c r="F10" i="74"/>
  <c r="F57" i="90" s="1"/>
  <c r="E10" i="74"/>
  <c r="E57" i="90" s="1"/>
  <c r="D10" i="74"/>
  <c r="D57" i="90" s="1"/>
  <c r="C10" i="74"/>
  <c r="C57" i="90" s="1"/>
  <c r="H9" i="74"/>
  <c r="G9" i="74"/>
  <c r="G47" i="90" s="1"/>
  <c r="F9" i="74"/>
  <c r="F47" i="90" s="1"/>
  <c r="E9" i="74"/>
  <c r="E47" i="90" s="1"/>
  <c r="D9" i="74"/>
  <c r="D47" i="90" s="1"/>
  <c r="C9" i="74"/>
  <c r="C47" i="90" s="1"/>
  <c r="H8" i="74"/>
  <c r="G8" i="74"/>
  <c r="G37" i="90" s="1"/>
  <c r="F8" i="74"/>
  <c r="F37" i="90" s="1"/>
  <c r="E8" i="74"/>
  <c r="E37" i="90" s="1"/>
  <c r="D8" i="74"/>
  <c r="D37" i="90" s="1"/>
  <c r="C8" i="74"/>
  <c r="C37" i="90" s="1"/>
  <c r="H7" i="74"/>
  <c r="G7" i="74"/>
  <c r="G27" i="90" s="1"/>
  <c r="F7" i="74"/>
  <c r="F27" i="90" s="1"/>
  <c r="E7" i="74"/>
  <c r="E27" i="90" s="1"/>
  <c r="D7" i="74"/>
  <c r="D27" i="90" s="1"/>
  <c r="C7" i="74"/>
  <c r="C27" i="90" s="1"/>
  <c r="H6" i="74"/>
  <c r="G6" i="74"/>
  <c r="G17" i="90" s="1"/>
  <c r="F6" i="74"/>
  <c r="F17" i="90" s="1"/>
  <c r="E6" i="74"/>
  <c r="E17" i="90" s="1"/>
  <c r="D6" i="74"/>
  <c r="D17" i="90" s="1"/>
  <c r="C6" i="74"/>
  <c r="C17" i="90" s="1"/>
  <c r="H5" i="74"/>
  <c r="G5" i="74"/>
  <c r="G7" i="90" s="1"/>
  <c r="F5" i="74"/>
  <c r="F7" i="90" s="1"/>
  <c r="E5" i="74"/>
  <c r="E7" i="90" s="1"/>
  <c r="D5" i="74"/>
  <c r="D7" i="90" s="1"/>
  <c r="C5" i="74"/>
  <c r="C7" i="90" s="1"/>
  <c r="F65" i="73"/>
  <c r="E65" i="73"/>
  <c r="E454" i="89" s="1"/>
  <c r="D65" i="73"/>
  <c r="D454" i="89" s="1"/>
  <c r="C65" i="73"/>
  <c r="C454" i="89" s="1"/>
  <c r="F60" i="73"/>
  <c r="D60" i="73"/>
  <c r="D422" i="89" s="1"/>
  <c r="C60" i="73"/>
  <c r="F59" i="73"/>
  <c r="E59" i="73"/>
  <c r="E412" i="89" s="1"/>
  <c r="D59" i="73"/>
  <c r="D412" i="89" s="1"/>
  <c r="C59" i="73"/>
  <c r="C412" i="89" s="1"/>
  <c r="F58" i="73"/>
  <c r="D58" i="73"/>
  <c r="D402" i="89" s="1"/>
  <c r="C58" i="73"/>
  <c r="C402" i="89" s="1"/>
  <c r="F57" i="73"/>
  <c r="E57" i="73"/>
  <c r="E392" i="89" s="1"/>
  <c r="D57" i="73"/>
  <c r="D392" i="89" s="1"/>
  <c r="C57" i="73"/>
  <c r="C392" i="89" s="1"/>
  <c r="F56" i="73"/>
  <c r="D56" i="73"/>
  <c r="D382" i="89" s="1"/>
  <c r="C56" i="73"/>
  <c r="C382" i="89" s="1"/>
  <c r="F55" i="73"/>
  <c r="E55" i="73"/>
  <c r="E372" i="89" s="1"/>
  <c r="D55" i="73"/>
  <c r="D372" i="89" s="1"/>
  <c r="C55" i="73"/>
  <c r="C372" i="89" s="1"/>
  <c r="F52" i="73"/>
  <c r="E52" i="73"/>
  <c r="E360" i="89" s="1"/>
  <c r="D52" i="73"/>
  <c r="D360" i="89" s="1"/>
  <c r="C52" i="73"/>
  <c r="C360" i="89" s="1"/>
  <c r="F48" i="73"/>
  <c r="E48" i="73"/>
  <c r="D48" i="73"/>
  <c r="C48" i="73"/>
  <c r="C338" i="89" s="1"/>
  <c r="F45" i="73"/>
  <c r="E45" i="73"/>
  <c r="E326" i="89" s="1"/>
  <c r="D45" i="73"/>
  <c r="D326" i="89" s="1"/>
  <c r="C45" i="73"/>
  <c r="C326" i="89" s="1"/>
  <c r="F41" i="73"/>
  <c r="E41" i="73"/>
  <c r="E304" i="89" s="1"/>
  <c r="D41" i="73"/>
  <c r="D304" i="89" s="1"/>
  <c r="C41" i="73"/>
  <c r="C304" i="89" s="1"/>
  <c r="F40" i="73"/>
  <c r="E40" i="73"/>
  <c r="E294" i="89" s="1"/>
  <c r="D40" i="73"/>
  <c r="D294" i="89" s="1"/>
  <c r="C40" i="73"/>
  <c r="C294" i="89" s="1"/>
  <c r="F39" i="73"/>
  <c r="E39" i="73"/>
  <c r="D39" i="73"/>
  <c r="D284" i="89" s="1"/>
  <c r="C39" i="73"/>
  <c r="C284" i="89" s="1"/>
  <c r="F35" i="73"/>
  <c r="E35" i="73"/>
  <c r="E262" i="89" s="1"/>
  <c r="D35" i="73"/>
  <c r="D262" i="89" s="1"/>
  <c r="C35" i="73"/>
  <c r="C262" i="89" s="1"/>
  <c r="F34" i="73"/>
  <c r="E34" i="73"/>
  <c r="E252" i="89" s="1"/>
  <c r="D34" i="73"/>
  <c r="D252" i="89" s="1"/>
  <c r="C34" i="73"/>
  <c r="C252" i="89" s="1"/>
  <c r="F33" i="73"/>
  <c r="E33" i="73"/>
  <c r="E242" i="89" s="1"/>
  <c r="D33" i="73"/>
  <c r="D242" i="89" s="1"/>
  <c r="C33" i="73"/>
  <c r="C242" i="89" s="1"/>
  <c r="F32" i="73"/>
  <c r="E32" i="73"/>
  <c r="D32" i="73"/>
  <c r="D232" i="89" s="1"/>
  <c r="C32" i="73"/>
  <c r="C232" i="89" s="1"/>
  <c r="F28" i="73"/>
  <c r="E28" i="73"/>
  <c r="E210" i="89" s="1"/>
  <c r="D28" i="73"/>
  <c r="D210" i="89" s="1"/>
  <c r="C28" i="73"/>
  <c r="C210" i="89" s="1"/>
  <c r="F27" i="73"/>
  <c r="E27" i="73"/>
  <c r="E200" i="89" s="1"/>
  <c r="D27" i="73"/>
  <c r="D200" i="89" s="1"/>
  <c r="C27" i="73"/>
  <c r="C200" i="89" s="1"/>
  <c r="F26" i="73"/>
  <c r="E26" i="73"/>
  <c r="E190" i="89" s="1"/>
  <c r="D26" i="73"/>
  <c r="D190" i="89" s="1"/>
  <c r="C26" i="73"/>
  <c r="C190" i="89" s="1"/>
  <c r="F25" i="73"/>
  <c r="E25" i="73"/>
  <c r="D25" i="73"/>
  <c r="D180" i="89" s="1"/>
  <c r="C25" i="73"/>
  <c r="C180" i="89" s="1"/>
  <c r="F24" i="73"/>
  <c r="E24" i="73"/>
  <c r="E170" i="89" s="1"/>
  <c r="D24" i="73"/>
  <c r="D170" i="89" s="1"/>
  <c r="C24" i="73"/>
  <c r="C170" i="89" s="1"/>
  <c r="F19" i="73"/>
  <c r="D19" i="73"/>
  <c r="D138" i="89" s="1"/>
  <c r="C19" i="73"/>
  <c r="C138" i="89" s="1"/>
  <c r="F18" i="73"/>
  <c r="E18" i="73"/>
  <c r="E128" i="89" s="1"/>
  <c r="D18" i="73"/>
  <c r="D128" i="89" s="1"/>
  <c r="C18" i="73"/>
  <c r="C128" i="89" s="1"/>
  <c r="F17" i="73"/>
  <c r="D17" i="73"/>
  <c r="D118" i="89" s="1"/>
  <c r="C17" i="73"/>
  <c r="C118" i="89" s="1"/>
  <c r="F16" i="73"/>
  <c r="E16" i="73"/>
  <c r="E108" i="89" s="1"/>
  <c r="D16" i="73"/>
  <c r="D108" i="89" s="1"/>
  <c r="C16" i="73"/>
  <c r="C108" i="89" s="1"/>
  <c r="F15" i="73"/>
  <c r="D15" i="73"/>
  <c r="D98" i="89" s="1"/>
  <c r="C15" i="73"/>
  <c r="C98" i="89" s="1"/>
  <c r="F14" i="73"/>
  <c r="E14" i="73"/>
  <c r="E88" i="89" s="1"/>
  <c r="D14" i="73"/>
  <c r="D88" i="89" s="1"/>
  <c r="C14" i="73"/>
  <c r="C88" i="89" s="1"/>
  <c r="F13" i="73"/>
  <c r="D13" i="73"/>
  <c r="D78" i="89" s="1"/>
  <c r="C13" i="73"/>
  <c r="C78" i="89" s="1"/>
  <c r="F12" i="73"/>
  <c r="E12" i="73"/>
  <c r="E68" i="89" s="1"/>
  <c r="D12" i="73"/>
  <c r="D68" i="89" s="1"/>
  <c r="C12" i="73"/>
  <c r="C68" i="89" s="1"/>
  <c r="F11" i="73"/>
  <c r="D11" i="73"/>
  <c r="D58" i="89" s="1"/>
  <c r="C11" i="73"/>
  <c r="C58" i="89" s="1"/>
  <c r="F10" i="73"/>
  <c r="E10" i="73"/>
  <c r="E48" i="89" s="1"/>
  <c r="D10" i="73"/>
  <c r="D48" i="89" s="1"/>
  <c r="C10" i="73"/>
  <c r="C48" i="89" s="1"/>
  <c r="F9" i="73"/>
  <c r="D9" i="73"/>
  <c r="D38" i="89" s="1"/>
  <c r="C9" i="73"/>
  <c r="C38" i="89" s="1"/>
  <c r="F8" i="73"/>
  <c r="E8" i="73"/>
  <c r="E28" i="89" s="1"/>
  <c r="D8" i="73"/>
  <c r="D28" i="89" s="1"/>
  <c r="C8" i="73"/>
  <c r="C28" i="89" s="1"/>
  <c r="F7" i="73"/>
  <c r="D7" i="73"/>
  <c r="D18" i="89" s="1"/>
  <c r="C7" i="73"/>
  <c r="C18" i="89" s="1"/>
  <c r="F6" i="73"/>
  <c r="E6" i="73"/>
  <c r="E8" i="89" s="1"/>
  <c r="D6" i="73"/>
  <c r="D8" i="89" s="1"/>
  <c r="C6" i="73"/>
  <c r="C8" i="89" s="1"/>
  <c r="E95" i="74"/>
  <c r="E844" i="90" s="1"/>
  <c r="C95" i="74"/>
  <c r="C844" i="90" s="1"/>
  <c r="B2" i="74"/>
  <c r="C29" i="73"/>
  <c r="C220" i="89" s="1"/>
  <c r="B2" i="73"/>
  <c r="H94" i="72"/>
  <c r="G94" i="72"/>
  <c r="G833" i="90" s="1"/>
  <c r="F94" i="72"/>
  <c r="F833" i="90" s="1"/>
  <c r="E94" i="72"/>
  <c r="E833" i="90" s="1"/>
  <c r="D94" i="72"/>
  <c r="D833" i="90" s="1"/>
  <c r="C94" i="72"/>
  <c r="C833" i="90" s="1"/>
  <c r="H93" i="72"/>
  <c r="G93" i="72"/>
  <c r="G823" i="90" s="1"/>
  <c r="F93" i="72"/>
  <c r="F823" i="90" s="1"/>
  <c r="E93" i="72"/>
  <c r="D93" i="72"/>
  <c r="D823" i="90" s="1"/>
  <c r="C93" i="72"/>
  <c r="C823" i="90" s="1"/>
  <c r="H89" i="72"/>
  <c r="G89" i="72"/>
  <c r="G801" i="90" s="1"/>
  <c r="F89" i="72"/>
  <c r="F801" i="90" s="1"/>
  <c r="E89" i="72"/>
  <c r="E801" i="90" s="1"/>
  <c r="D89" i="72"/>
  <c r="D801" i="90" s="1"/>
  <c r="C89" i="72"/>
  <c r="C801" i="90" s="1"/>
  <c r="B89" i="72"/>
  <c r="H88" i="72"/>
  <c r="G88" i="72"/>
  <c r="G791" i="90" s="1"/>
  <c r="F88" i="72"/>
  <c r="F791" i="90" s="1"/>
  <c r="E88" i="72"/>
  <c r="E791" i="90" s="1"/>
  <c r="D88" i="72"/>
  <c r="D791" i="90" s="1"/>
  <c r="C88" i="72"/>
  <c r="C791" i="90" s="1"/>
  <c r="B88" i="72"/>
  <c r="H87" i="72"/>
  <c r="G87" i="72"/>
  <c r="G781" i="90" s="1"/>
  <c r="F87" i="72"/>
  <c r="F781" i="90" s="1"/>
  <c r="E87" i="72"/>
  <c r="E781" i="90" s="1"/>
  <c r="D87" i="72"/>
  <c r="D781" i="90" s="1"/>
  <c r="C87" i="72"/>
  <c r="C781" i="90" s="1"/>
  <c r="B87" i="72"/>
  <c r="H86" i="72"/>
  <c r="G86" i="72"/>
  <c r="G771" i="90" s="1"/>
  <c r="F86" i="72"/>
  <c r="F771" i="90" s="1"/>
  <c r="E86" i="72"/>
  <c r="E771" i="90" s="1"/>
  <c r="D86" i="72"/>
  <c r="D771" i="90" s="1"/>
  <c r="C86" i="72"/>
  <c r="C771" i="90" s="1"/>
  <c r="B86" i="72"/>
  <c r="H85" i="72"/>
  <c r="G85" i="72"/>
  <c r="G761" i="90" s="1"/>
  <c r="F85" i="72"/>
  <c r="F761" i="90" s="1"/>
  <c r="E85" i="72"/>
  <c r="E761" i="90" s="1"/>
  <c r="D85" i="72"/>
  <c r="D761" i="90" s="1"/>
  <c r="C85" i="72"/>
  <c r="C761" i="90" s="1"/>
  <c r="B85" i="72"/>
  <c r="H84" i="72"/>
  <c r="G84" i="72"/>
  <c r="G751" i="90" s="1"/>
  <c r="F84" i="72"/>
  <c r="F751" i="90" s="1"/>
  <c r="E84" i="72"/>
  <c r="D84" i="72"/>
  <c r="D751" i="90" s="1"/>
  <c r="C84" i="72"/>
  <c r="C751" i="90" s="1"/>
  <c r="B84" i="72"/>
  <c r="H83" i="72"/>
  <c r="G83" i="72"/>
  <c r="G741" i="90" s="1"/>
  <c r="F83" i="72"/>
  <c r="F741" i="90" s="1"/>
  <c r="E83" i="72"/>
  <c r="E741" i="90" s="1"/>
  <c r="D83" i="72"/>
  <c r="D741" i="90" s="1"/>
  <c r="C83" i="72"/>
  <c r="C741" i="90" s="1"/>
  <c r="B83" i="72"/>
  <c r="H82" i="72"/>
  <c r="G82" i="72"/>
  <c r="F82" i="72"/>
  <c r="F731" i="90" s="1"/>
  <c r="E82" i="72"/>
  <c r="E731" i="90" s="1"/>
  <c r="D82" i="72"/>
  <c r="D731" i="90" s="1"/>
  <c r="C82" i="72"/>
  <c r="C731" i="90" s="1"/>
  <c r="B82" i="72"/>
  <c r="H79" i="72"/>
  <c r="G79" i="72"/>
  <c r="G710" i="90" s="1"/>
  <c r="F79" i="72"/>
  <c r="F710" i="90" s="1"/>
  <c r="E79" i="72"/>
  <c r="E710" i="90" s="1"/>
  <c r="D79" i="72"/>
  <c r="D710" i="90" s="1"/>
  <c r="C79" i="72"/>
  <c r="C710" i="90" s="1"/>
  <c r="H78" i="72"/>
  <c r="G78" i="72"/>
  <c r="G700" i="90" s="1"/>
  <c r="F78" i="72"/>
  <c r="F700" i="90" s="1"/>
  <c r="E78" i="72"/>
  <c r="E700" i="90" s="1"/>
  <c r="D78" i="72"/>
  <c r="D700" i="90" s="1"/>
  <c r="C78" i="72"/>
  <c r="C700" i="90" s="1"/>
  <c r="B78" i="72"/>
  <c r="H77" i="72"/>
  <c r="G77" i="72"/>
  <c r="G690" i="90" s="1"/>
  <c r="F77" i="72"/>
  <c r="F690" i="90" s="1"/>
  <c r="E77" i="72"/>
  <c r="E690" i="90" s="1"/>
  <c r="D77" i="72"/>
  <c r="D690" i="90" s="1"/>
  <c r="C77" i="72"/>
  <c r="C690" i="90" s="1"/>
  <c r="B77" i="72"/>
  <c r="H76" i="72"/>
  <c r="G76" i="72"/>
  <c r="G680" i="90" s="1"/>
  <c r="F76" i="72"/>
  <c r="F680" i="90" s="1"/>
  <c r="E76" i="72"/>
  <c r="E680" i="90" s="1"/>
  <c r="D76" i="72"/>
  <c r="D680" i="90" s="1"/>
  <c r="C76" i="72"/>
  <c r="C680" i="90" s="1"/>
  <c r="B76" i="72"/>
  <c r="H75" i="72"/>
  <c r="G75" i="72"/>
  <c r="G670" i="90" s="1"/>
  <c r="F75" i="72"/>
  <c r="F670" i="90" s="1"/>
  <c r="E75" i="72"/>
  <c r="E670" i="90" s="1"/>
  <c r="D75" i="72"/>
  <c r="D670" i="90" s="1"/>
  <c r="C75" i="72"/>
  <c r="C670" i="90" s="1"/>
  <c r="B75" i="72"/>
  <c r="H74" i="72"/>
  <c r="G74" i="72"/>
  <c r="G660" i="90" s="1"/>
  <c r="F74" i="72"/>
  <c r="F660" i="90" s="1"/>
  <c r="E74" i="72"/>
  <c r="E660" i="90" s="1"/>
  <c r="D74" i="72"/>
  <c r="D660" i="90" s="1"/>
  <c r="C74" i="72"/>
  <c r="C660" i="90" s="1"/>
  <c r="B74" i="72"/>
  <c r="H73" i="72"/>
  <c r="G73" i="72"/>
  <c r="G650" i="90" s="1"/>
  <c r="F73" i="72"/>
  <c r="F650" i="90" s="1"/>
  <c r="E73" i="72"/>
  <c r="E650" i="90" s="1"/>
  <c r="D73" i="72"/>
  <c r="D650" i="90" s="1"/>
  <c r="C73" i="72"/>
  <c r="C650" i="90" s="1"/>
  <c r="B73" i="72"/>
  <c r="H72" i="72"/>
  <c r="G72" i="72"/>
  <c r="G640" i="90" s="1"/>
  <c r="F72" i="72"/>
  <c r="F640" i="90" s="1"/>
  <c r="E72" i="72"/>
  <c r="E640" i="90" s="1"/>
  <c r="D72" i="72"/>
  <c r="D640" i="90" s="1"/>
  <c r="C72" i="72"/>
  <c r="C640" i="90" s="1"/>
  <c r="B72" i="72"/>
  <c r="H71" i="72"/>
  <c r="G71" i="72"/>
  <c r="G630" i="90" s="1"/>
  <c r="F71" i="72"/>
  <c r="F630" i="90" s="1"/>
  <c r="E71" i="72"/>
  <c r="E630" i="90" s="1"/>
  <c r="D71" i="72"/>
  <c r="D630" i="90" s="1"/>
  <c r="C71" i="72"/>
  <c r="C630" i="90" s="1"/>
  <c r="B71" i="72"/>
  <c r="H70" i="72"/>
  <c r="G70" i="72"/>
  <c r="G620" i="90" s="1"/>
  <c r="F70" i="72"/>
  <c r="F620" i="90" s="1"/>
  <c r="E70" i="72"/>
  <c r="E620" i="90" s="1"/>
  <c r="D70" i="72"/>
  <c r="D620" i="90" s="1"/>
  <c r="C70" i="72"/>
  <c r="C620" i="90" s="1"/>
  <c r="B70" i="72"/>
  <c r="H69" i="72"/>
  <c r="G69" i="72"/>
  <c r="G610" i="90" s="1"/>
  <c r="F69" i="72"/>
  <c r="F610" i="90" s="1"/>
  <c r="E69" i="72"/>
  <c r="E610" i="90" s="1"/>
  <c r="D69" i="72"/>
  <c r="D610" i="90" s="1"/>
  <c r="C69" i="72"/>
  <c r="C610" i="90" s="1"/>
  <c r="B69" i="72"/>
  <c r="H68" i="72"/>
  <c r="G68" i="72"/>
  <c r="G600" i="90" s="1"/>
  <c r="F68" i="72"/>
  <c r="F600" i="90" s="1"/>
  <c r="E68" i="72"/>
  <c r="E600" i="90" s="1"/>
  <c r="D68" i="72"/>
  <c r="D600" i="90" s="1"/>
  <c r="C68" i="72"/>
  <c r="C600" i="90" s="1"/>
  <c r="B68" i="72"/>
  <c r="H67" i="72"/>
  <c r="G67" i="72"/>
  <c r="G590" i="90" s="1"/>
  <c r="F67" i="72"/>
  <c r="F590" i="90" s="1"/>
  <c r="E67" i="72"/>
  <c r="E590" i="90" s="1"/>
  <c r="D67" i="72"/>
  <c r="D590" i="90" s="1"/>
  <c r="C67" i="72"/>
  <c r="B67" i="72"/>
  <c r="H66" i="72"/>
  <c r="G66" i="72"/>
  <c r="G580" i="90" s="1"/>
  <c r="F66" i="72"/>
  <c r="F580" i="90" s="1"/>
  <c r="E66" i="72"/>
  <c r="E580" i="90" s="1"/>
  <c r="D66" i="72"/>
  <c r="D580" i="90" s="1"/>
  <c r="C66" i="72"/>
  <c r="C580" i="90" s="1"/>
  <c r="B66" i="72"/>
  <c r="H63" i="72"/>
  <c r="G63" i="72"/>
  <c r="G559" i="90" s="1"/>
  <c r="F63" i="72"/>
  <c r="F559" i="90" s="1"/>
  <c r="E63" i="72"/>
  <c r="E559" i="90" s="1"/>
  <c r="D63" i="72"/>
  <c r="D559" i="90" s="1"/>
  <c r="C63" i="72"/>
  <c r="C559" i="90" s="1"/>
  <c r="H62" i="72"/>
  <c r="G62" i="72"/>
  <c r="G549" i="90" s="1"/>
  <c r="F62" i="72"/>
  <c r="F549" i="90" s="1"/>
  <c r="E62" i="72"/>
  <c r="E549" i="90" s="1"/>
  <c r="D62" i="72"/>
  <c r="D549" i="90" s="1"/>
  <c r="C62" i="72"/>
  <c r="C549" i="90" s="1"/>
  <c r="B62" i="72"/>
  <c r="H61" i="72"/>
  <c r="G61" i="72"/>
  <c r="G539" i="90" s="1"/>
  <c r="F61" i="72"/>
  <c r="F539" i="90" s="1"/>
  <c r="E61" i="72"/>
  <c r="E539" i="90" s="1"/>
  <c r="D61" i="72"/>
  <c r="D539" i="90" s="1"/>
  <c r="C61" i="72"/>
  <c r="C539" i="90" s="1"/>
  <c r="B61" i="72"/>
  <c r="H60" i="72"/>
  <c r="G60" i="72"/>
  <c r="G529" i="90" s="1"/>
  <c r="F60" i="72"/>
  <c r="F529" i="90" s="1"/>
  <c r="E60" i="72"/>
  <c r="E529" i="90" s="1"/>
  <c r="D60" i="72"/>
  <c r="D529" i="90" s="1"/>
  <c r="C60" i="72"/>
  <c r="C529" i="90" s="1"/>
  <c r="B60" i="72"/>
  <c r="H59" i="72"/>
  <c r="G59" i="72"/>
  <c r="G519" i="90" s="1"/>
  <c r="F59" i="72"/>
  <c r="F519" i="90" s="1"/>
  <c r="E59" i="72"/>
  <c r="E519" i="90" s="1"/>
  <c r="D59" i="72"/>
  <c r="D519" i="90" s="1"/>
  <c r="C59" i="72"/>
  <c r="C519" i="90" s="1"/>
  <c r="B59" i="72"/>
  <c r="H58" i="72"/>
  <c r="G58" i="72"/>
  <c r="G509" i="90" s="1"/>
  <c r="F58" i="72"/>
  <c r="F509" i="90" s="1"/>
  <c r="E58" i="72"/>
  <c r="E509" i="90" s="1"/>
  <c r="D58" i="72"/>
  <c r="D509" i="90" s="1"/>
  <c r="C58" i="72"/>
  <c r="C509" i="90" s="1"/>
  <c r="B58" i="72"/>
  <c r="H57" i="72"/>
  <c r="G57" i="72"/>
  <c r="G499" i="90" s="1"/>
  <c r="F57" i="72"/>
  <c r="F499" i="90" s="1"/>
  <c r="E57" i="72"/>
  <c r="E499" i="90" s="1"/>
  <c r="D57" i="72"/>
  <c r="D499" i="90" s="1"/>
  <c r="C57" i="72"/>
  <c r="C499" i="90" s="1"/>
  <c r="B57" i="72"/>
  <c r="H56" i="72"/>
  <c r="G56" i="72"/>
  <c r="G489" i="90" s="1"/>
  <c r="F56" i="72"/>
  <c r="F489" i="90" s="1"/>
  <c r="E56" i="72"/>
  <c r="E489" i="90" s="1"/>
  <c r="D56" i="72"/>
  <c r="D489" i="90" s="1"/>
  <c r="C56" i="72"/>
  <c r="C489" i="90" s="1"/>
  <c r="B56" i="72"/>
  <c r="H55" i="72"/>
  <c r="G55" i="72"/>
  <c r="G479" i="90" s="1"/>
  <c r="F55" i="72"/>
  <c r="F479" i="90" s="1"/>
  <c r="E55" i="72"/>
  <c r="E479" i="90" s="1"/>
  <c r="D55" i="72"/>
  <c r="D479" i="90" s="1"/>
  <c r="C55" i="72"/>
  <c r="C479" i="90" s="1"/>
  <c r="B55" i="72"/>
  <c r="H54" i="72"/>
  <c r="G54" i="72"/>
  <c r="G469" i="90" s="1"/>
  <c r="F54" i="72"/>
  <c r="F469" i="90" s="1"/>
  <c r="E54" i="72"/>
  <c r="E469" i="90" s="1"/>
  <c r="D54" i="72"/>
  <c r="D469" i="90" s="1"/>
  <c r="C54" i="72"/>
  <c r="C469" i="90" s="1"/>
  <c r="B54" i="72"/>
  <c r="H53" i="72"/>
  <c r="G53" i="72"/>
  <c r="G459" i="90" s="1"/>
  <c r="F53" i="72"/>
  <c r="F459" i="90" s="1"/>
  <c r="E53" i="72"/>
  <c r="E459" i="90" s="1"/>
  <c r="D53" i="72"/>
  <c r="D459" i="90" s="1"/>
  <c r="C53" i="72"/>
  <c r="C459" i="90" s="1"/>
  <c r="B53" i="72"/>
  <c r="H52" i="72"/>
  <c r="G52" i="72"/>
  <c r="G449" i="90" s="1"/>
  <c r="F52" i="72"/>
  <c r="F449" i="90" s="1"/>
  <c r="E52" i="72"/>
  <c r="E449" i="90" s="1"/>
  <c r="D52" i="72"/>
  <c r="D449" i="90" s="1"/>
  <c r="C52" i="72"/>
  <c r="C449" i="90" s="1"/>
  <c r="B52" i="72"/>
  <c r="H51" i="72"/>
  <c r="G51" i="72"/>
  <c r="G439" i="90" s="1"/>
  <c r="F51" i="72"/>
  <c r="F439" i="90" s="1"/>
  <c r="E51" i="72"/>
  <c r="E439" i="90" s="1"/>
  <c r="D51" i="72"/>
  <c r="D439" i="90" s="1"/>
  <c r="C51" i="72"/>
  <c r="C439" i="90" s="1"/>
  <c r="B51" i="72"/>
  <c r="H48" i="72"/>
  <c r="G48" i="72"/>
  <c r="G418" i="90" s="1"/>
  <c r="F48" i="72"/>
  <c r="F418" i="90" s="1"/>
  <c r="E48" i="72"/>
  <c r="E418" i="90" s="1"/>
  <c r="D48" i="72"/>
  <c r="D418" i="90" s="1"/>
  <c r="C48" i="72"/>
  <c r="C418" i="90" s="1"/>
  <c r="H47" i="72"/>
  <c r="G47" i="72"/>
  <c r="G408" i="90" s="1"/>
  <c r="F47" i="72"/>
  <c r="F408" i="90" s="1"/>
  <c r="E47" i="72"/>
  <c r="E408" i="90" s="1"/>
  <c r="D47" i="72"/>
  <c r="D408" i="90" s="1"/>
  <c r="C47" i="72"/>
  <c r="C408" i="90" s="1"/>
  <c r="B47" i="72"/>
  <c r="H46" i="72"/>
  <c r="G46" i="72"/>
  <c r="G398" i="90" s="1"/>
  <c r="F46" i="72"/>
  <c r="F398" i="90" s="1"/>
  <c r="E46" i="72"/>
  <c r="E398" i="90" s="1"/>
  <c r="D46" i="72"/>
  <c r="D398" i="90" s="1"/>
  <c r="C46" i="72"/>
  <c r="C398" i="90" s="1"/>
  <c r="B46" i="72"/>
  <c r="H45" i="72"/>
  <c r="G45" i="72"/>
  <c r="G388" i="90" s="1"/>
  <c r="F45" i="72"/>
  <c r="F388" i="90" s="1"/>
  <c r="E45" i="72"/>
  <c r="E388" i="90" s="1"/>
  <c r="D45" i="72"/>
  <c r="D388" i="90" s="1"/>
  <c r="C45" i="72"/>
  <c r="C388" i="90" s="1"/>
  <c r="B45" i="72"/>
  <c r="H44" i="72"/>
  <c r="G44" i="72"/>
  <c r="G378" i="90" s="1"/>
  <c r="F44" i="72"/>
  <c r="F378" i="90" s="1"/>
  <c r="E44" i="72"/>
  <c r="E378" i="90" s="1"/>
  <c r="D44" i="72"/>
  <c r="D378" i="90" s="1"/>
  <c r="C44" i="72"/>
  <c r="C378" i="90" s="1"/>
  <c r="B44" i="72"/>
  <c r="H43" i="72"/>
  <c r="G43" i="72"/>
  <c r="G368" i="90" s="1"/>
  <c r="F43" i="72"/>
  <c r="F368" i="90" s="1"/>
  <c r="E43" i="72"/>
  <c r="E368" i="90" s="1"/>
  <c r="D43" i="72"/>
  <c r="D368" i="90" s="1"/>
  <c r="C43" i="72"/>
  <c r="C368" i="90" s="1"/>
  <c r="H42" i="72"/>
  <c r="G42" i="72"/>
  <c r="G358" i="90" s="1"/>
  <c r="F42" i="72"/>
  <c r="F358" i="90" s="1"/>
  <c r="E42" i="72"/>
  <c r="E358" i="90" s="1"/>
  <c r="D42" i="72"/>
  <c r="D358" i="90" s="1"/>
  <c r="C42" i="72"/>
  <c r="C358" i="90" s="1"/>
  <c r="H41" i="72"/>
  <c r="G41" i="72"/>
  <c r="G348" i="90" s="1"/>
  <c r="F41" i="72"/>
  <c r="F348" i="90" s="1"/>
  <c r="E41" i="72"/>
  <c r="E348" i="90" s="1"/>
  <c r="D41" i="72"/>
  <c r="D348" i="90" s="1"/>
  <c r="C41" i="72"/>
  <c r="C348" i="90" s="1"/>
  <c r="H40" i="72"/>
  <c r="G40" i="72"/>
  <c r="G338" i="90" s="1"/>
  <c r="F40" i="72"/>
  <c r="F338" i="90" s="1"/>
  <c r="E40" i="72"/>
  <c r="E338" i="90" s="1"/>
  <c r="D40" i="72"/>
  <c r="D338" i="90" s="1"/>
  <c r="C40" i="72"/>
  <c r="C338" i="90" s="1"/>
  <c r="H39" i="72"/>
  <c r="G39" i="72"/>
  <c r="G328" i="90" s="1"/>
  <c r="F39" i="72"/>
  <c r="F328" i="90" s="1"/>
  <c r="E39" i="72"/>
  <c r="E328" i="90" s="1"/>
  <c r="D39" i="72"/>
  <c r="D328" i="90" s="1"/>
  <c r="C39" i="72"/>
  <c r="C328" i="90" s="1"/>
  <c r="H38" i="72"/>
  <c r="G38" i="72"/>
  <c r="G318" i="90" s="1"/>
  <c r="F38" i="72"/>
  <c r="F318" i="90" s="1"/>
  <c r="E38" i="72"/>
  <c r="E318" i="90" s="1"/>
  <c r="D38" i="72"/>
  <c r="D318" i="90" s="1"/>
  <c r="C38" i="72"/>
  <c r="C318" i="90" s="1"/>
  <c r="H37" i="72"/>
  <c r="G37" i="72"/>
  <c r="G308" i="90" s="1"/>
  <c r="F37" i="72"/>
  <c r="F308" i="90" s="1"/>
  <c r="E37" i="72"/>
  <c r="E308" i="90" s="1"/>
  <c r="D37" i="72"/>
  <c r="D308" i="90" s="1"/>
  <c r="C37" i="72"/>
  <c r="C308" i="90" s="1"/>
  <c r="H36" i="72"/>
  <c r="G36" i="72"/>
  <c r="G298" i="90" s="1"/>
  <c r="F36" i="72"/>
  <c r="F298" i="90" s="1"/>
  <c r="E36" i="72"/>
  <c r="E298" i="90" s="1"/>
  <c r="D36" i="72"/>
  <c r="D298" i="90" s="1"/>
  <c r="C36" i="72"/>
  <c r="C298" i="90" s="1"/>
  <c r="H33" i="72"/>
  <c r="G33" i="72"/>
  <c r="G277" i="90" s="1"/>
  <c r="F33" i="72"/>
  <c r="F277" i="90" s="1"/>
  <c r="E33" i="72"/>
  <c r="E277" i="90" s="1"/>
  <c r="D33" i="72"/>
  <c r="D277" i="90" s="1"/>
  <c r="C33" i="72"/>
  <c r="C277" i="90" s="1"/>
  <c r="H32" i="72"/>
  <c r="G32" i="72"/>
  <c r="G267" i="90" s="1"/>
  <c r="F32" i="72"/>
  <c r="F267" i="90" s="1"/>
  <c r="E32" i="72"/>
  <c r="E267" i="90" s="1"/>
  <c r="D32" i="72"/>
  <c r="D267" i="90" s="1"/>
  <c r="C32" i="72"/>
  <c r="C267" i="90" s="1"/>
  <c r="B32" i="72"/>
  <c r="H31" i="72"/>
  <c r="G31" i="72"/>
  <c r="G257" i="90" s="1"/>
  <c r="F31" i="72"/>
  <c r="F257" i="90" s="1"/>
  <c r="E31" i="72"/>
  <c r="E257" i="90" s="1"/>
  <c r="D31" i="72"/>
  <c r="D257" i="90" s="1"/>
  <c r="C31" i="72"/>
  <c r="C257" i="90" s="1"/>
  <c r="B31" i="72"/>
  <c r="H30" i="72"/>
  <c r="G30" i="72"/>
  <c r="G247" i="90" s="1"/>
  <c r="F30" i="72"/>
  <c r="F247" i="90" s="1"/>
  <c r="E30" i="72"/>
  <c r="E247" i="90" s="1"/>
  <c r="D30" i="72"/>
  <c r="D247" i="90" s="1"/>
  <c r="C30" i="72"/>
  <c r="C247" i="90" s="1"/>
  <c r="B30" i="72"/>
  <c r="H29" i="72"/>
  <c r="G29" i="72"/>
  <c r="G237" i="90" s="1"/>
  <c r="F29" i="72"/>
  <c r="F237" i="90" s="1"/>
  <c r="E29" i="72"/>
  <c r="E237" i="90" s="1"/>
  <c r="D29" i="72"/>
  <c r="D237" i="90" s="1"/>
  <c r="C29" i="72"/>
  <c r="C237" i="90" s="1"/>
  <c r="H28" i="72"/>
  <c r="G28" i="72"/>
  <c r="G227" i="90" s="1"/>
  <c r="F28" i="72"/>
  <c r="F227" i="90" s="1"/>
  <c r="E28" i="72"/>
  <c r="E227" i="90" s="1"/>
  <c r="D28" i="72"/>
  <c r="D227" i="90" s="1"/>
  <c r="C28" i="72"/>
  <c r="C227" i="90" s="1"/>
  <c r="H27" i="72"/>
  <c r="G27" i="72"/>
  <c r="G217" i="90" s="1"/>
  <c r="F27" i="72"/>
  <c r="F217" i="90" s="1"/>
  <c r="E27" i="72"/>
  <c r="E217" i="90" s="1"/>
  <c r="D27" i="72"/>
  <c r="D217" i="90" s="1"/>
  <c r="C27" i="72"/>
  <c r="C217" i="90" s="1"/>
  <c r="H26" i="72"/>
  <c r="G26" i="72"/>
  <c r="G207" i="90" s="1"/>
  <c r="F26" i="72"/>
  <c r="F207" i="90" s="1"/>
  <c r="E26" i="72"/>
  <c r="E207" i="90" s="1"/>
  <c r="D26" i="72"/>
  <c r="D207" i="90" s="1"/>
  <c r="C26" i="72"/>
  <c r="C207" i="90" s="1"/>
  <c r="H25" i="72"/>
  <c r="G25" i="72"/>
  <c r="G197" i="90" s="1"/>
  <c r="F25" i="72"/>
  <c r="F197" i="90" s="1"/>
  <c r="E25" i="72"/>
  <c r="E197" i="90" s="1"/>
  <c r="D25" i="72"/>
  <c r="D197" i="90" s="1"/>
  <c r="C25" i="72"/>
  <c r="C197" i="90" s="1"/>
  <c r="H24" i="72"/>
  <c r="G24" i="72"/>
  <c r="G187" i="90" s="1"/>
  <c r="F24" i="72"/>
  <c r="F187" i="90" s="1"/>
  <c r="E24" i="72"/>
  <c r="E187" i="90" s="1"/>
  <c r="D24" i="72"/>
  <c r="D187" i="90" s="1"/>
  <c r="C24" i="72"/>
  <c r="C187" i="90" s="1"/>
  <c r="H23" i="72"/>
  <c r="G23" i="72"/>
  <c r="G177" i="90" s="1"/>
  <c r="F23" i="72"/>
  <c r="F177" i="90" s="1"/>
  <c r="E23" i="72"/>
  <c r="E177" i="90" s="1"/>
  <c r="D23" i="72"/>
  <c r="D177" i="90" s="1"/>
  <c r="C23" i="72"/>
  <c r="C177" i="90" s="1"/>
  <c r="H22" i="72"/>
  <c r="G22" i="72"/>
  <c r="G167" i="90" s="1"/>
  <c r="F22" i="72"/>
  <c r="F167" i="90" s="1"/>
  <c r="E22" i="72"/>
  <c r="E167" i="90" s="1"/>
  <c r="D22" i="72"/>
  <c r="D167" i="90" s="1"/>
  <c r="C22" i="72"/>
  <c r="C167" i="90" s="1"/>
  <c r="H21" i="72"/>
  <c r="G21" i="72"/>
  <c r="G157" i="90" s="1"/>
  <c r="F21" i="72"/>
  <c r="F157" i="90" s="1"/>
  <c r="E21" i="72"/>
  <c r="E157" i="90" s="1"/>
  <c r="D21" i="72"/>
  <c r="D157" i="90" s="1"/>
  <c r="C21" i="72"/>
  <c r="C157" i="90" s="1"/>
  <c r="H18" i="72"/>
  <c r="G18" i="72"/>
  <c r="G136" i="90" s="1"/>
  <c r="F18" i="72"/>
  <c r="F136" i="90" s="1"/>
  <c r="E18" i="72"/>
  <c r="E136" i="90" s="1"/>
  <c r="D18" i="72"/>
  <c r="D136" i="90" s="1"/>
  <c r="C18" i="72"/>
  <c r="C136" i="90" s="1"/>
  <c r="H17" i="72"/>
  <c r="G17" i="72"/>
  <c r="G126" i="90" s="1"/>
  <c r="F17" i="72"/>
  <c r="F126" i="90" s="1"/>
  <c r="E17" i="72"/>
  <c r="E126" i="90" s="1"/>
  <c r="D17" i="72"/>
  <c r="D126" i="90" s="1"/>
  <c r="C17" i="72"/>
  <c r="C126" i="90" s="1"/>
  <c r="B17" i="72"/>
  <c r="H16" i="72"/>
  <c r="G16" i="72"/>
  <c r="G116" i="90" s="1"/>
  <c r="F16" i="72"/>
  <c r="F116" i="90" s="1"/>
  <c r="E16" i="72"/>
  <c r="E116" i="90" s="1"/>
  <c r="D16" i="72"/>
  <c r="D116" i="90" s="1"/>
  <c r="C16" i="72"/>
  <c r="C116" i="90" s="1"/>
  <c r="B16" i="72"/>
  <c r="H15" i="72"/>
  <c r="G15" i="72"/>
  <c r="G106" i="90" s="1"/>
  <c r="F15" i="72"/>
  <c r="F106" i="90" s="1"/>
  <c r="E15" i="72"/>
  <c r="E106" i="90" s="1"/>
  <c r="D15" i="72"/>
  <c r="D106" i="90" s="1"/>
  <c r="C15" i="72"/>
  <c r="C106" i="90" s="1"/>
  <c r="B15" i="72"/>
  <c r="H14" i="72"/>
  <c r="G14" i="72"/>
  <c r="G96" i="90" s="1"/>
  <c r="F14" i="72"/>
  <c r="F96" i="90" s="1"/>
  <c r="E14" i="72"/>
  <c r="E96" i="90" s="1"/>
  <c r="D14" i="72"/>
  <c r="D96" i="90" s="1"/>
  <c r="C14" i="72"/>
  <c r="C96" i="90" s="1"/>
  <c r="H13" i="72"/>
  <c r="G13" i="72"/>
  <c r="G86" i="90" s="1"/>
  <c r="F13" i="72"/>
  <c r="F86" i="90" s="1"/>
  <c r="E13" i="72"/>
  <c r="E86" i="90" s="1"/>
  <c r="D13" i="72"/>
  <c r="D86" i="90" s="1"/>
  <c r="C13" i="72"/>
  <c r="C86" i="90" s="1"/>
  <c r="H12" i="72"/>
  <c r="G12" i="72"/>
  <c r="G76" i="90" s="1"/>
  <c r="F12" i="72"/>
  <c r="F76" i="90" s="1"/>
  <c r="E12" i="72"/>
  <c r="E76" i="90" s="1"/>
  <c r="D12" i="72"/>
  <c r="D76" i="90" s="1"/>
  <c r="C12" i="72"/>
  <c r="C76" i="90" s="1"/>
  <c r="H11" i="72"/>
  <c r="G11" i="72"/>
  <c r="G66" i="90" s="1"/>
  <c r="F11" i="72"/>
  <c r="F66" i="90" s="1"/>
  <c r="E11" i="72"/>
  <c r="E66" i="90" s="1"/>
  <c r="D11" i="72"/>
  <c r="D66" i="90" s="1"/>
  <c r="C11" i="72"/>
  <c r="C66" i="90" s="1"/>
  <c r="H10" i="72"/>
  <c r="G10" i="72"/>
  <c r="G56" i="90" s="1"/>
  <c r="F10" i="72"/>
  <c r="F56" i="90" s="1"/>
  <c r="E10" i="72"/>
  <c r="E56" i="90" s="1"/>
  <c r="D10" i="72"/>
  <c r="D56" i="90" s="1"/>
  <c r="C10" i="72"/>
  <c r="C56" i="90" s="1"/>
  <c r="H9" i="72"/>
  <c r="G9" i="72"/>
  <c r="G46" i="90" s="1"/>
  <c r="F9" i="72"/>
  <c r="F46" i="90" s="1"/>
  <c r="E9" i="72"/>
  <c r="E46" i="90" s="1"/>
  <c r="D9" i="72"/>
  <c r="D46" i="90" s="1"/>
  <c r="C9" i="72"/>
  <c r="C46" i="90" s="1"/>
  <c r="H8" i="72"/>
  <c r="G8" i="72"/>
  <c r="G36" i="90" s="1"/>
  <c r="F8" i="72"/>
  <c r="F36" i="90" s="1"/>
  <c r="E8" i="72"/>
  <c r="E36" i="90" s="1"/>
  <c r="D8" i="72"/>
  <c r="D36" i="90" s="1"/>
  <c r="C8" i="72"/>
  <c r="C36" i="90" s="1"/>
  <c r="H7" i="72"/>
  <c r="G7" i="72"/>
  <c r="G26" i="90" s="1"/>
  <c r="F7" i="72"/>
  <c r="F26" i="90" s="1"/>
  <c r="E7" i="72"/>
  <c r="E26" i="90" s="1"/>
  <c r="D7" i="72"/>
  <c r="D26" i="90" s="1"/>
  <c r="C7" i="72"/>
  <c r="C26" i="90" s="1"/>
  <c r="H6" i="72"/>
  <c r="G6" i="72"/>
  <c r="G16" i="90" s="1"/>
  <c r="F6" i="72"/>
  <c r="F16" i="90" s="1"/>
  <c r="E6" i="72"/>
  <c r="E16" i="90" s="1"/>
  <c r="D6" i="72"/>
  <c r="D16" i="90" s="1"/>
  <c r="C6" i="72"/>
  <c r="C16" i="90" s="1"/>
  <c r="H5" i="72"/>
  <c r="G5" i="72"/>
  <c r="G6" i="90" s="1"/>
  <c r="F5" i="72"/>
  <c r="F6" i="90" s="1"/>
  <c r="E5" i="72"/>
  <c r="E6" i="90" s="1"/>
  <c r="D5" i="72"/>
  <c r="D6" i="90" s="1"/>
  <c r="C5" i="72"/>
  <c r="C6" i="90" s="1"/>
  <c r="F65" i="71"/>
  <c r="E65" i="71"/>
  <c r="E453" i="89" s="1"/>
  <c r="D65" i="71"/>
  <c r="D453" i="89" s="1"/>
  <c r="C65" i="71"/>
  <c r="C453" i="89" s="1"/>
  <c r="F60" i="71"/>
  <c r="D60" i="71"/>
  <c r="D421" i="89" s="1"/>
  <c r="C60" i="71"/>
  <c r="C421" i="89" s="1"/>
  <c r="F59" i="71"/>
  <c r="E59" i="71"/>
  <c r="E411" i="89" s="1"/>
  <c r="D59" i="71"/>
  <c r="C59" i="71"/>
  <c r="C411" i="89" s="1"/>
  <c r="F58" i="71"/>
  <c r="D58" i="71"/>
  <c r="D401" i="89" s="1"/>
  <c r="C58" i="71"/>
  <c r="C401" i="89" s="1"/>
  <c r="F57" i="71"/>
  <c r="E57" i="71"/>
  <c r="E391" i="89" s="1"/>
  <c r="D57" i="71"/>
  <c r="D391" i="89" s="1"/>
  <c r="C57" i="71"/>
  <c r="C391" i="89" s="1"/>
  <c r="F56" i="71"/>
  <c r="D56" i="71"/>
  <c r="D381" i="89" s="1"/>
  <c r="C56" i="71"/>
  <c r="C381" i="89" s="1"/>
  <c r="F55" i="71"/>
  <c r="E55" i="71"/>
  <c r="E371" i="89" s="1"/>
  <c r="D55" i="71"/>
  <c r="D371" i="89" s="1"/>
  <c r="C55" i="71"/>
  <c r="C371" i="89" s="1"/>
  <c r="F52" i="71"/>
  <c r="E52" i="71"/>
  <c r="E359" i="89" s="1"/>
  <c r="D52" i="71"/>
  <c r="D359" i="89" s="1"/>
  <c r="C52" i="71"/>
  <c r="C359" i="89" s="1"/>
  <c r="F48" i="71"/>
  <c r="E48" i="71"/>
  <c r="E337" i="89" s="1"/>
  <c r="D48" i="71"/>
  <c r="C48" i="71"/>
  <c r="F45" i="71"/>
  <c r="E45" i="71"/>
  <c r="E325" i="89" s="1"/>
  <c r="D45" i="71"/>
  <c r="D325" i="89" s="1"/>
  <c r="C45" i="71"/>
  <c r="C325" i="89" s="1"/>
  <c r="F41" i="71"/>
  <c r="E41" i="71"/>
  <c r="E303" i="89" s="1"/>
  <c r="D41" i="71"/>
  <c r="D303" i="89" s="1"/>
  <c r="C41" i="71"/>
  <c r="C303" i="89" s="1"/>
  <c r="F40" i="71"/>
  <c r="E40" i="71"/>
  <c r="E293" i="89" s="1"/>
  <c r="D40" i="71"/>
  <c r="D293" i="89" s="1"/>
  <c r="C40" i="71"/>
  <c r="C293" i="89" s="1"/>
  <c r="F39" i="71"/>
  <c r="E39" i="71"/>
  <c r="E283" i="89" s="1"/>
  <c r="D39" i="71"/>
  <c r="D283" i="89" s="1"/>
  <c r="C39" i="71"/>
  <c r="F35" i="71"/>
  <c r="E35" i="71"/>
  <c r="E261" i="89" s="1"/>
  <c r="D35" i="71"/>
  <c r="D261" i="89" s="1"/>
  <c r="C35" i="71"/>
  <c r="C261" i="89" s="1"/>
  <c r="F34" i="71"/>
  <c r="E34" i="71"/>
  <c r="E251" i="89" s="1"/>
  <c r="D34" i="71"/>
  <c r="D251" i="89" s="1"/>
  <c r="C34" i="71"/>
  <c r="C251" i="89" s="1"/>
  <c r="F33" i="71"/>
  <c r="E33" i="71"/>
  <c r="E241" i="89" s="1"/>
  <c r="D33" i="71"/>
  <c r="D241" i="89" s="1"/>
  <c r="C33" i="71"/>
  <c r="C241" i="89" s="1"/>
  <c r="F32" i="71"/>
  <c r="E32" i="71"/>
  <c r="D32" i="71"/>
  <c r="D231" i="89" s="1"/>
  <c r="C32" i="71"/>
  <c r="F28" i="71"/>
  <c r="E28" i="71"/>
  <c r="E209" i="89" s="1"/>
  <c r="D28" i="71"/>
  <c r="D209" i="89" s="1"/>
  <c r="C28" i="71"/>
  <c r="C209" i="89" s="1"/>
  <c r="F27" i="71"/>
  <c r="E27" i="71"/>
  <c r="E199" i="89" s="1"/>
  <c r="D27" i="71"/>
  <c r="D199" i="89" s="1"/>
  <c r="C27" i="71"/>
  <c r="C199" i="89" s="1"/>
  <c r="F26" i="71"/>
  <c r="E26" i="71"/>
  <c r="E189" i="89" s="1"/>
  <c r="D26" i="71"/>
  <c r="D189" i="89" s="1"/>
  <c r="C26" i="71"/>
  <c r="C189" i="89" s="1"/>
  <c r="F25" i="71"/>
  <c r="E25" i="71"/>
  <c r="E179" i="89" s="1"/>
  <c r="D25" i="71"/>
  <c r="D179" i="89" s="1"/>
  <c r="C25" i="71"/>
  <c r="C179" i="89" s="1"/>
  <c r="F24" i="71"/>
  <c r="E24" i="71"/>
  <c r="E169" i="89" s="1"/>
  <c r="D24" i="71"/>
  <c r="D169" i="89" s="1"/>
  <c r="C24" i="71"/>
  <c r="C169" i="89" s="1"/>
  <c r="F19" i="71"/>
  <c r="D19" i="71"/>
  <c r="D137" i="89" s="1"/>
  <c r="C19" i="71"/>
  <c r="C137" i="89" s="1"/>
  <c r="F18" i="71"/>
  <c r="E18" i="71"/>
  <c r="E127" i="89" s="1"/>
  <c r="D18" i="71"/>
  <c r="D127" i="89" s="1"/>
  <c r="C18" i="71"/>
  <c r="C127" i="89" s="1"/>
  <c r="F17" i="71"/>
  <c r="D17" i="71"/>
  <c r="D117" i="89" s="1"/>
  <c r="C17" i="71"/>
  <c r="C117" i="89" s="1"/>
  <c r="F16" i="71"/>
  <c r="E16" i="71"/>
  <c r="E107" i="89" s="1"/>
  <c r="D16" i="71"/>
  <c r="D107" i="89" s="1"/>
  <c r="C16" i="71"/>
  <c r="C107" i="89" s="1"/>
  <c r="F15" i="71"/>
  <c r="D15" i="71"/>
  <c r="D97" i="89" s="1"/>
  <c r="C15" i="71"/>
  <c r="C97" i="89" s="1"/>
  <c r="F14" i="71"/>
  <c r="E14" i="71"/>
  <c r="E87" i="89" s="1"/>
  <c r="D14" i="71"/>
  <c r="D87" i="89" s="1"/>
  <c r="C14" i="71"/>
  <c r="C87" i="89" s="1"/>
  <c r="F13" i="71"/>
  <c r="D13" i="71"/>
  <c r="D77" i="89" s="1"/>
  <c r="C13" i="71"/>
  <c r="C77" i="89" s="1"/>
  <c r="F12" i="71"/>
  <c r="E12" i="71"/>
  <c r="E67" i="89" s="1"/>
  <c r="D12" i="71"/>
  <c r="D67" i="89" s="1"/>
  <c r="C12" i="71"/>
  <c r="C67" i="89" s="1"/>
  <c r="F11" i="71"/>
  <c r="D11" i="71"/>
  <c r="D57" i="89" s="1"/>
  <c r="C11" i="71"/>
  <c r="C57" i="89" s="1"/>
  <c r="F10" i="71"/>
  <c r="E10" i="71"/>
  <c r="E47" i="89" s="1"/>
  <c r="D10" i="71"/>
  <c r="D47" i="89" s="1"/>
  <c r="C10" i="71"/>
  <c r="C47" i="89" s="1"/>
  <c r="F9" i="71"/>
  <c r="D9" i="71"/>
  <c r="D37" i="89" s="1"/>
  <c r="C9" i="71"/>
  <c r="C37" i="89" s="1"/>
  <c r="F8" i="71"/>
  <c r="E8" i="71"/>
  <c r="E27" i="89" s="1"/>
  <c r="D8" i="71"/>
  <c r="D27" i="89" s="1"/>
  <c r="C8" i="71"/>
  <c r="C27" i="89" s="1"/>
  <c r="F7" i="71"/>
  <c r="D7" i="71"/>
  <c r="D17" i="89" s="1"/>
  <c r="C7" i="71"/>
  <c r="C17" i="89" s="1"/>
  <c r="F6" i="71"/>
  <c r="E6" i="71"/>
  <c r="E7" i="89" s="1"/>
  <c r="D6" i="71"/>
  <c r="D7" i="89" s="1"/>
  <c r="C6" i="71"/>
  <c r="C7" i="89" s="1"/>
  <c r="D95" i="72"/>
  <c r="D843" i="90" s="1"/>
  <c r="G64" i="72"/>
  <c r="G569" i="90" s="1"/>
  <c r="B2" i="72"/>
  <c r="E42" i="71"/>
  <c r="E313" i="89" s="1"/>
  <c r="E29" i="71"/>
  <c r="E219" i="89" s="1"/>
  <c r="B2" i="71"/>
  <c r="E114" i="70"/>
  <c r="E112" i="70"/>
  <c r="H94" i="70"/>
  <c r="G94" i="70"/>
  <c r="G832" i="90" s="1"/>
  <c r="F94" i="70"/>
  <c r="F832" i="90" s="1"/>
  <c r="E94" i="70"/>
  <c r="E832" i="90" s="1"/>
  <c r="D94" i="70"/>
  <c r="D832" i="90" s="1"/>
  <c r="C94" i="70"/>
  <c r="C832" i="90" s="1"/>
  <c r="H93" i="70"/>
  <c r="G93" i="70"/>
  <c r="G822" i="90" s="1"/>
  <c r="F93" i="70"/>
  <c r="F822" i="90" s="1"/>
  <c r="E93" i="70"/>
  <c r="E822" i="90" s="1"/>
  <c r="D93" i="70"/>
  <c r="D822" i="90" s="1"/>
  <c r="C93" i="70"/>
  <c r="C822" i="90" s="1"/>
  <c r="H89" i="70"/>
  <c r="G89" i="70"/>
  <c r="G800" i="90" s="1"/>
  <c r="F89" i="70"/>
  <c r="F800" i="90" s="1"/>
  <c r="E89" i="70"/>
  <c r="E800" i="90" s="1"/>
  <c r="E809" i="90" s="1"/>
  <c r="D89" i="70"/>
  <c r="D800" i="90" s="1"/>
  <c r="C89" i="70"/>
  <c r="C800" i="90" s="1"/>
  <c r="B89" i="70"/>
  <c r="H88" i="70"/>
  <c r="G88" i="70"/>
  <c r="G790" i="90" s="1"/>
  <c r="F88" i="70"/>
  <c r="F790" i="90" s="1"/>
  <c r="E88" i="70"/>
  <c r="E790" i="90" s="1"/>
  <c r="D88" i="70"/>
  <c r="D790" i="90" s="1"/>
  <c r="C88" i="70"/>
  <c r="C790" i="90" s="1"/>
  <c r="B88" i="70"/>
  <c r="H87" i="70"/>
  <c r="G87" i="70"/>
  <c r="G780" i="90" s="1"/>
  <c r="F87" i="70"/>
  <c r="F780" i="90" s="1"/>
  <c r="E87" i="70"/>
  <c r="E780" i="90" s="1"/>
  <c r="D87" i="70"/>
  <c r="D780" i="90" s="1"/>
  <c r="C87" i="70"/>
  <c r="C780" i="90" s="1"/>
  <c r="B87" i="70"/>
  <c r="H86" i="70"/>
  <c r="G86" i="70"/>
  <c r="G770" i="90" s="1"/>
  <c r="F86" i="70"/>
  <c r="F770" i="90" s="1"/>
  <c r="E86" i="70"/>
  <c r="E770" i="90" s="1"/>
  <c r="D86" i="70"/>
  <c r="D770" i="90" s="1"/>
  <c r="C86" i="70"/>
  <c r="C770" i="90" s="1"/>
  <c r="B86" i="70"/>
  <c r="H85" i="70"/>
  <c r="G85" i="70"/>
  <c r="G760" i="90" s="1"/>
  <c r="F85" i="70"/>
  <c r="F760" i="90" s="1"/>
  <c r="E85" i="70"/>
  <c r="E760" i="90" s="1"/>
  <c r="D85" i="70"/>
  <c r="D760" i="90" s="1"/>
  <c r="C85" i="70"/>
  <c r="C760" i="90" s="1"/>
  <c r="B85" i="70"/>
  <c r="H84" i="70"/>
  <c r="G84" i="70"/>
  <c r="G750" i="90" s="1"/>
  <c r="F84" i="70"/>
  <c r="F750" i="90" s="1"/>
  <c r="E84" i="70"/>
  <c r="E750" i="90" s="1"/>
  <c r="D84" i="70"/>
  <c r="D750" i="90" s="1"/>
  <c r="C84" i="70"/>
  <c r="C750" i="90" s="1"/>
  <c r="B84" i="70"/>
  <c r="H83" i="70"/>
  <c r="G83" i="70"/>
  <c r="G740" i="90" s="1"/>
  <c r="F83" i="70"/>
  <c r="F740" i="90" s="1"/>
  <c r="E83" i="70"/>
  <c r="E740" i="90" s="1"/>
  <c r="D83" i="70"/>
  <c r="D740" i="90" s="1"/>
  <c r="C83" i="70"/>
  <c r="C740" i="90" s="1"/>
  <c r="B83" i="70"/>
  <c r="H82" i="70"/>
  <c r="G82" i="70"/>
  <c r="G730" i="90" s="1"/>
  <c r="F82" i="70"/>
  <c r="F730" i="90" s="1"/>
  <c r="F739" i="90" s="1"/>
  <c r="E82" i="70"/>
  <c r="E730" i="90" s="1"/>
  <c r="D82" i="70"/>
  <c r="D730" i="90" s="1"/>
  <c r="C82" i="70"/>
  <c r="C730" i="90" s="1"/>
  <c r="B82" i="70"/>
  <c r="H79" i="70"/>
  <c r="G79" i="70"/>
  <c r="G709" i="90" s="1"/>
  <c r="F79" i="70"/>
  <c r="F709" i="90" s="1"/>
  <c r="E79" i="70"/>
  <c r="E709" i="90" s="1"/>
  <c r="D79" i="70"/>
  <c r="D709" i="90" s="1"/>
  <c r="C79" i="70"/>
  <c r="C709" i="90" s="1"/>
  <c r="H78" i="70"/>
  <c r="G78" i="70"/>
  <c r="G699" i="90" s="1"/>
  <c r="F78" i="70"/>
  <c r="F699" i="90" s="1"/>
  <c r="E78" i="70"/>
  <c r="E699" i="90" s="1"/>
  <c r="D78" i="70"/>
  <c r="D699" i="90" s="1"/>
  <c r="C78" i="70"/>
  <c r="C699" i="90" s="1"/>
  <c r="B78" i="70"/>
  <c r="H77" i="70"/>
  <c r="G77" i="70"/>
  <c r="G689" i="90" s="1"/>
  <c r="F77" i="70"/>
  <c r="F689" i="90" s="1"/>
  <c r="E77" i="70"/>
  <c r="E689" i="90" s="1"/>
  <c r="D77" i="70"/>
  <c r="D689" i="90" s="1"/>
  <c r="C77" i="70"/>
  <c r="C689" i="90" s="1"/>
  <c r="B77" i="70"/>
  <c r="H76" i="70"/>
  <c r="G76" i="70"/>
  <c r="G679" i="90" s="1"/>
  <c r="F76" i="70"/>
  <c r="F679" i="90" s="1"/>
  <c r="E76" i="70"/>
  <c r="E679" i="90" s="1"/>
  <c r="D76" i="70"/>
  <c r="D679" i="90" s="1"/>
  <c r="C76" i="70"/>
  <c r="C679" i="90" s="1"/>
  <c r="B76" i="70"/>
  <c r="H75" i="70"/>
  <c r="G75" i="70"/>
  <c r="G669" i="90" s="1"/>
  <c r="F75" i="70"/>
  <c r="F669" i="90" s="1"/>
  <c r="E75" i="70"/>
  <c r="E669" i="90" s="1"/>
  <c r="D75" i="70"/>
  <c r="D669" i="90" s="1"/>
  <c r="C75" i="70"/>
  <c r="C669" i="90" s="1"/>
  <c r="B75" i="70"/>
  <c r="H74" i="70"/>
  <c r="G74" i="70"/>
  <c r="G659" i="90" s="1"/>
  <c r="F74" i="70"/>
  <c r="F659" i="90" s="1"/>
  <c r="E74" i="70"/>
  <c r="E659" i="90" s="1"/>
  <c r="D74" i="70"/>
  <c r="D659" i="90" s="1"/>
  <c r="C74" i="70"/>
  <c r="C659" i="90" s="1"/>
  <c r="B74" i="70"/>
  <c r="H73" i="70"/>
  <c r="G73" i="70"/>
  <c r="G649" i="90" s="1"/>
  <c r="F73" i="70"/>
  <c r="F649" i="90" s="1"/>
  <c r="F658" i="90" s="1"/>
  <c r="E73" i="70"/>
  <c r="E649" i="90" s="1"/>
  <c r="D73" i="70"/>
  <c r="D649" i="90" s="1"/>
  <c r="C73" i="70"/>
  <c r="C649" i="90" s="1"/>
  <c r="B73" i="70"/>
  <c r="H72" i="70"/>
  <c r="G72" i="70"/>
  <c r="G639" i="90" s="1"/>
  <c r="F72" i="70"/>
  <c r="F639" i="90" s="1"/>
  <c r="E72" i="70"/>
  <c r="E639" i="90" s="1"/>
  <c r="E648" i="90" s="1"/>
  <c r="D72" i="70"/>
  <c r="D639" i="90" s="1"/>
  <c r="C72" i="70"/>
  <c r="C639" i="90" s="1"/>
  <c r="B72" i="70"/>
  <c r="H71" i="70"/>
  <c r="G71" i="70"/>
  <c r="G629" i="90" s="1"/>
  <c r="F71" i="70"/>
  <c r="F629" i="90" s="1"/>
  <c r="E71" i="70"/>
  <c r="E629" i="90" s="1"/>
  <c r="D71" i="70"/>
  <c r="D629" i="90" s="1"/>
  <c r="C71" i="70"/>
  <c r="C629" i="90" s="1"/>
  <c r="B71" i="70"/>
  <c r="H70" i="70"/>
  <c r="G70" i="70"/>
  <c r="G619" i="90" s="1"/>
  <c r="F70" i="70"/>
  <c r="F619" i="90" s="1"/>
  <c r="E70" i="70"/>
  <c r="E619" i="90" s="1"/>
  <c r="D70" i="70"/>
  <c r="D619" i="90" s="1"/>
  <c r="C70" i="70"/>
  <c r="C619" i="90" s="1"/>
  <c r="B70" i="70"/>
  <c r="H69" i="70"/>
  <c r="G69" i="70"/>
  <c r="G609" i="90" s="1"/>
  <c r="F69" i="70"/>
  <c r="F609" i="90" s="1"/>
  <c r="E69" i="70"/>
  <c r="E609" i="90" s="1"/>
  <c r="D69" i="70"/>
  <c r="D609" i="90" s="1"/>
  <c r="C69" i="70"/>
  <c r="C609" i="90" s="1"/>
  <c r="B69" i="70"/>
  <c r="H68" i="70"/>
  <c r="G68" i="70"/>
  <c r="G599" i="90" s="1"/>
  <c r="F68" i="70"/>
  <c r="F599" i="90" s="1"/>
  <c r="E68" i="70"/>
  <c r="E599" i="90" s="1"/>
  <c r="D68" i="70"/>
  <c r="D599" i="90" s="1"/>
  <c r="C68" i="70"/>
  <c r="C599" i="90" s="1"/>
  <c r="B68" i="70"/>
  <c r="H67" i="70"/>
  <c r="G67" i="70"/>
  <c r="G589" i="90" s="1"/>
  <c r="G598" i="90" s="1"/>
  <c r="F67" i="70"/>
  <c r="F589" i="90" s="1"/>
  <c r="E67" i="70"/>
  <c r="E589" i="90" s="1"/>
  <c r="D67" i="70"/>
  <c r="D589" i="90" s="1"/>
  <c r="C67" i="70"/>
  <c r="C589" i="90" s="1"/>
  <c r="B67" i="70"/>
  <c r="H66" i="70"/>
  <c r="G66" i="70"/>
  <c r="G579" i="90" s="1"/>
  <c r="F66" i="70"/>
  <c r="F579" i="90" s="1"/>
  <c r="E66" i="70"/>
  <c r="E579" i="90" s="1"/>
  <c r="D66" i="70"/>
  <c r="D579" i="90" s="1"/>
  <c r="C66" i="70"/>
  <c r="C579" i="90" s="1"/>
  <c r="B66" i="70"/>
  <c r="H63" i="70"/>
  <c r="G63" i="70"/>
  <c r="G558" i="90" s="1"/>
  <c r="F63" i="70"/>
  <c r="F558" i="90" s="1"/>
  <c r="E63" i="70"/>
  <c r="E558" i="90" s="1"/>
  <c r="E567" i="90" s="1"/>
  <c r="D63" i="70"/>
  <c r="D558" i="90" s="1"/>
  <c r="C63" i="70"/>
  <c r="C558" i="90" s="1"/>
  <c r="H62" i="70"/>
  <c r="G62" i="70"/>
  <c r="G548" i="90" s="1"/>
  <c r="F62" i="70"/>
  <c r="F548" i="90" s="1"/>
  <c r="E62" i="70"/>
  <c r="E548" i="90" s="1"/>
  <c r="D62" i="70"/>
  <c r="D548" i="90" s="1"/>
  <c r="C62" i="70"/>
  <c r="C548" i="90" s="1"/>
  <c r="B62" i="70"/>
  <c r="H61" i="70"/>
  <c r="G61" i="70"/>
  <c r="G538" i="90" s="1"/>
  <c r="F61" i="70"/>
  <c r="F538" i="90" s="1"/>
  <c r="E61" i="70"/>
  <c r="E538" i="90" s="1"/>
  <c r="D61" i="70"/>
  <c r="D538" i="90" s="1"/>
  <c r="C61" i="70"/>
  <c r="C538" i="90" s="1"/>
  <c r="B61" i="70"/>
  <c r="H60" i="70"/>
  <c r="G60" i="70"/>
  <c r="G528" i="90" s="1"/>
  <c r="F60" i="70"/>
  <c r="F528" i="90" s="1"/>
  <c r="E60" i="70"/>
  <c r="E528" i="90" s="1"/>
  <c r="D60" i="70"/>
  <c r="D528" i="90" s="1"/>
  <c r="C60" i="70"/>
  <c r="C528" i="90" s="1"/>
  <c r="B60" i="70"/>
  <c r="H59" i="70"/>
  <c r="G59" i="70"/>
  <c r="G518" i="90" s="1"/>
  <c r="F59" i="70"/>
  <c r="F518" i="90" s="1"/>
  <c r="E59" i="70"/>
  <c r="E518" i="90" s="1"/>
  <c r="D59" i="70"/>
  <c r="D518" i="90" s="1"/>
  <c r="C59" i="70"/>
  <c r="C518" i="90" s="1"/>
  <c r="B59" i="70"/>
  <c r="H58" i="70"/>
  <c r="G58" i="70"/>
  <c r="G508" i="90" s="1"/>
  <c r="G517" i="90" s="1"/>
  <c r="F58" i="70"/>
  <c r="F508" i="90" s="1"/>
  <c r="E58" i="70"/>
  <c r="E508" i="90" s="1"/>
  <c r="D58" i="70"/>
  <c r="D508" i="90" s="1"/>
  <c r="C58" i="70"/>
  <c r="C508" i="90" s="1"/>
  <c r="B58" i="70"/>
  <c r="H57" i="70"/>
  <c r="G57" i="70"/>
  <c r="G498" i="90" s="1"/>
  <c r="F57" i="70"/>
  <c r="F498" i="90" s="1"/>
  <c r="E57" i="70"/>
  <c r="E498" i="90" s="1"/>
  <c r="D57" i="70"/>
  <c r="D498" i="90" s="1"/>
  <c r="C57" i="70"/>
  <c r="C498" i="90" s="1"/>
  <c r="B57" i="70"/>
  <c r="H56" i="70"/>
  <c r="G56" i="70"/>
  <c r="G488" i="90" s="1"/>
  <c r="F56" i="70"/>
  <c r="F488" i="90" s="1"/>
  <c r="F497" i="90" s="1"/>
  <c r="E56" i="70"/>
  <c r="E488" i="90" s="1"/>
  <c r="D56" i="70"/>
  <c r="D488" i="90" s="1"/>
  <c r="C56" i="70"/>
  <c r="C488" i="90" s="1"/>
  <c r="B56" i="70"/>
  <c r="H55" i="70"/>
  <c r="G55" i="70"/>
  <c r="G478" i="90" s="1"/>
  <c r="F55" i="70"/>
  <c r="F478" i="90" s="1"/>
  <c r="E55" i="70"/>
  <c r="E478" i="90" s="1"/>
  <c r="E487" i="90" s="1"/>
  <c r="D55" i="70"/>
  <c r="D478" i="90" s="1"/>
  <c r="C55" i="70"/>
  <c r="C478" i="90" s="1"/>
  <c r="B55" i="70"/>
  <c r="H54" i="70"/>
  <c r="G54" i="70"/>
  <c r="G468" i="90" s="1"/>
  <c r="F54" i="70"/>
  <c r="F468" i="90" s="1"/>
  <c r="E54" i="70"/>
  <c r="E468" i="90" s="1"/>
  <c r="D54" i="70"/>
  <c r="D468" i="90" s="1"/>
  <c r="C54" i="70"/>
  <c r="C468" i="90" s="1"/>
  <c r="B54" i="70"/>
  <c r="H53" i="70"/>
  <c r="G53" i="70"/>
  <c r="G458" i="90" s="1"/>
  <c r="F53" i="70"/>
  <c r="F458" i="90" s="1"/>
  <c r="E53" i="70"/>
  <c r="E458" i="90" s="1"/>
  <c r="D53" i="70"/>
  <c r="D458" i="90" s="1"/>
  <c r="C53" i="70"/>
  <c r="C458" i="90" s="1"/>
  <c r="B53" i="70"/>
  <c r="H52" i="70"/>
  <c r="G52" i="70"/>
  <c r="G448" i="90" s="1"/>
  <c r="F52" i="70"/>
  <c r="F448" i="90" s="1"/>
  <c r="E52" i="70"/>
  <c r="E448" i="90" s="1"/>
  <c r="D52" i="70"/>
  <c r="D448" i="90" s="1"/>
  <c r="C52" i="70"/>
  <c r="C448" i="90" s="1"/>
  <c r="B52" i="70"/>
  <c r="H51" i="70"/>
  <c r="G51" i="70"/>
  <c r="G438" i="90" s="1"/>
  <c r="F51" i="70"/>
  <c r="F438" i="90" s="1"/>
  <c r="E51" i="70"/>
  <c r="E438" i="90" s="1"/>
  <c r="D51" i="70"/>
  <c r="D438" i="90" s="1"/>
  <c r="C51" i="70"/>
  <c r="C438" i="90" s="1"/>
  <c r="B51" i="70"/>
  <c r="H48" i="70"/>
  <c r="G48" i="70"/>
  <c r="G417" i="90" s="1"/>
  <c r="F48" i="70"/>
  <c r="F417" i="90" s="1"/>
  <c r="E48" i="70"/>
  <c r="E417" i="90" s="1"/>
  <c r="D48" i="70"/>
  <c r="D417" i="90" s="1"/>
  <c r="C48" i="70"/>
  <c r="C417" i="90" s="1"/>
  <c r="H47" i="70"/>
  <c r="G47" i="70"/>
  <c r="G407" i="90" s="1"/>
  <c r="F47" i="70"/>
  <c r="F407" i="90" s="1"/>
  <c r="F416" i="90" s="1"/>
  <c r="E47" i="70"/>
  <c r="E407" i="90" s="1"/>
  <c r="D47" i="70"/>
  <c r="D407" i="90" s="1"/>
  <c r="C47" i="70"/>
  <c r="C407" i="90" s="1"/>
  <c r="B47" i="70"/>
  <c r="H46" i="70"/>
  <c r="G46" i="70"/>
  <c r="G397" i="90" s="1"/>
  <c r="F46" i="70"/>
  <c r="F397" i="90" s="1"/>
  <c r="E46" i="70"/>
  <c r="E397" i="90" s="1"/>
  <c r="D46" i="70"/>
  <c r="D397" i="90" s="1"/>
  <c r="C46" i="70"/>
  <c r="C397" i="90" s="1"/>
  <c r="B46" i="70"/>
  <c r="H45" i="70"/>
  <c r="G45" i="70"/>
  <c r="G387" i="90" s="1"/>
  <c r="F45" i="70"/>
  <c r="F387" i="90" s="1"/>
  <c r="E45" i="70"/>
  <c r="E387" i="90" s="1"/>
  <c r="D45" i="70"/>
  <c r="D387" i="90" s="1"/>
  <c r="C45" i="70"/>
  <c r="C387" i="90" s="1"/>
  <c r="B45" i="70"/>
  <c r="H44" i="70"/>
  <c r="G44" i="70"/>
  <c r="G377" i="90" s="1"/>
  <c r="F44" i="70"/>
  <c r="F377" i="90" s="1"/>
  <c r="E44" i="70"/>
  <c r="E377" i="90" s="1"/>
  <c r="D44" i="70"/>
  <c r="D377" i="90" s="1"/>
  <c r="C44" i="70"/>
  <c r="C377" i="90" s="1"/>
  <c r="C386" i="90" s="1"/>
  <c r="B44" i="70"/>
  <c r="H43" i="70"/>
  <c r="G43" i="70"/>
  <c r="G367" i="90" s="1"/>
  <c r="F43" i="70"/>
  <c r="F367" i="90" s="1"/>
  <c r="E43" i="70"/>
  <c r="E367" i="90" s="1"/>
  <c r="D43" i="70"/>
  <c r="D367" i="90" s="1"/>
  <c r="C43" i="70"/>
  <c r="C367" i="90" s="1"/>
  <c r="H42" i="70"/>
  <c r="G42" i="70"/>
  <c r="G357" i="90" s="1"/>
  <c r="F42" i="70"/>
  <c r="F357" i="90" s="1"/>
  <c r="E42" i="70"/>
  <c r="E357" i="90" s="1"/>
  <c r="D42" i="70"/>
  <c r="D357" i="90" s="1"/>
  <c r="C42" i="70"/>
  <c r="C357" i="90" s="1"/>
  <c r="H41" i="70"/>
  <c r="G41" i="70"/>
  <c r="G347" i="90" s="1"/>
  <c r="F41" i="70"/>
  <c r="F347" i="90" s="1"/>
  <c r="E41" i="70"/>
  <c r="E347" i="90" s="1"/>
  <c r="D41" i="70"/>
  <c r="D347" i="90" s="1"/>
  <c r="C41" i="70"/>
  <c r="C347" i="90" s="1"/>
  <c r="H40" i="70"/>
  <c r="G40" i="70"/>
  <c r="G337" i="90" s="1"/>
  <c r="F40" i="70"/>
  <c r="F337" i="90" s="1"/>
  <c r="E40" i="70"/>
  <c r="E337" i="90" s="1"/>
  <c r="D40" i="70"/>
  <c r="D337" i="90" s="1"/>
  <c r="D346" i="90" s="1"/>
  <c r="C40" i="70"/>
  <c r="C337" i="90" s="1"/>
  <c r="H39" i="70"/>
  <c r="G39" i="70"/>
  <c r="G327" i="90" s="1"/>
  <c r="F39" i="70"/>
  <c r="F327" i="90" s="1"/>
  <c r="E39" i="70"/>
  <c r="E327" i="90" s="1"/>
  <c r="D39" i="70"/>
  <c r="D327" i="90" s="1"/>
  <c r="C39" i="70"/>
  <c r="C327" i="90" s="1"/>
  <c r="H38" i="70"/>
  <c r="G38" i="70"/>
  <c r="G317" i="90" s="1"/>
  <c r="F38" i="70"/>
  <c r="F317" i="90" s="1"/>
  <c r="E38" i="70"/>
  <c r="E317" i="90" s="1"/>
  <c r="D38" i="70"/>
  <c r="D317" i="90" s="1"/>
  <c r="C38" i="70"/>
  <c r="C317" i="90" s="1"/>
  <c r="H37" i="70"/>
  <c r="G37" i="70"/>
  <c r="G307" i="90" s="1"/>
  <c r="F37" i="70"/>
  <c r="F307" i="90" s="1"/>
  <c r="E37" i="70"/>
  <c r="E307" i="90" s="1"/>
  <c r="D37" i="70"/>
  <c r="D307" i="90" s="1"/>
  <c r="C37" i="70"/>
  <c r="C307" i="90" s="1"/>
  <c r="H36" i="70"/>
  <c r="G36" i="70"/>
  <c r="G297" i="90" s="1"/>
  <c r="F36" i="70"/>
  <c r="F297" i="90" s="1"/>
  <c r="E36" i="70"/>
  <c r="E297" i="90" s="1"/>
  <c r="D36" i="70"/>
  <c r="D297" i="90" s="1"/>
  <c r="D306" i="90" s="1"/>
  <c r="C36" i="70"/>
  <c r="C297" i="90" s="1"/>
  <c r="H33" i="70"/>
  <c r="G33" i="70"/>
  <c r="G276" i="90" s="1"/>
  <c r="F33" i="70"/>
  <c r="F276" i="90" s="1"/>
  <c r="E33" i="70"/>
  <c r="E276" i="90" s="1"/>
  <c r="D33" i="70"/>
  <c r="D276" i="90" s="1"/>
  <c r="C33" i="70"/>
  <c r="C276" i="90" s="1"/>
  <c r="H32" i="70"/>
  <c r="G32" i="70"/>
  <c r="G266" i="90" s="1"/>
  <c r="G275" i="90" s="1"/>
  <c r="F32" i="70"/>
  <c r="F266" i="90" s="1"/>
  <c r="E32" i="70"/>
  <c r="E266" i="90" s="1"/>
  <c r="D32" i="70"/>
  <c r="D266" i="90" s="1"/>
  <c r="C32" i="70"/>
  <c r="C266" i="90" s="1"/>
  <c r="B32" i="70"/>
  <c r="H31" i="70"/>
  <c r="G31" i="70"/>
  <c r="G256" i="90" s="1"/>
  <c r="F31" i="70"/>
  <c r="F256" i="90" s="1"/>
  <c r="E31" i="70"/>
  <c r="E256" i="90" s="1"/>
  <c r="D31" i="70"/>
  <c r="D256" i="90" s="1"/>
  <c r="C31" i="70"/>
  <c r="C256" i="90" s="1"/>
  <c r="B31" i="70"/>
  <c r="H30" i="70"/>
  <c r="G30" i="70"/>
  <c r="G246" i="90" s="1"/>
  <c r="F30" i="70"/>
  <c r="F246" i="90" s="1"/>
  <c r="E30" i="70"/>
  <c r="E246" i="90" s="1"/>
  <c r="D30" i="70"/>
  <c r="D246" i="90" s="1"/>
  <c r="C30" i="70"/>
  <c r="C246" i="90" s="1"/>
  <c r="B30" i="70"/>
  <c r="H29" i="70"/>
  <c r="G29" i="70"/>
  <c r="G236" i="90" s="1"/>
  <c r="F29" i="70"/>
  <c r="F236" i="90" s="1"/>
  <c r="E29" i="70"/>
  <c r="E236" i="90" s="1"/>
  <c r="E245" i="90" s="1"/>
  <c r="D29" i="70"/>
  <c r="D236" i="90" s="1"/>
  <c r="C29" i="70"/>
  <c r="C236" i="90" s="1"/>
  <c r="H28" i="70"/>
  <c r="G28" i="70"/>
  <c r="G226" i="90" s="1"/>
  <c r="F28" i="70"/>
  <c r="F226" i="90" s="1"/>
  <c r="E28" i="70"/>
  <c r="E226" i="90" s="1"/>
  <c r="D28" i="70"/>
  <c r="D226" i="90" s="1"/>
  <c r="C28" i="70"/>
  <c r="C226" i="90" s="1"/>
  <c r="H27" i="70"/>
  <c r="G27" i="70"/>
  <c r="G216" i="90" s="1"/>
  <c r="F27" i="70"/>
  <c r="F216" i="90" s="1"/>
  <c r="E27" i="70"/>
  <c r="E216" i="90" s="1"/>
  <c r="D27" i="70"/>
  <c r="D216" i="90" s="1"/>
  <c r="C27" i="70"/>
  <c r="C216" i="90" s="1"/>
  <c r="H26" i="70"/>
  <c r="G26" i="70"/>
  <c r="G206" i="90" s="1"/>
  <c r="F26" i="70"/>
  <c r="F206" i="90" s="1"/>
  <c r="F215" i="90" s="1"/>
  <c r="E26" i="70"/>
  <c r="E206" i="90" s="1"/>
  <c r="D26" i="70"/>
  <c r="D206" i="90" s="1"/>
  <c r="C26" i="70"/>
  <c r="C206" i="90" s="1"/>
  <c r="H25" i="70"/>
  <c r="G25" i="70"/>
  <c r="G196" i="90" s="1"/>
  <c r="F25" i="70"/>
  <c r="F196" i="90" s="1"/>
  <c r="E25" i="70"/>
  <c r="E196" i="90" s="1"/>
  <c r="E205" i="90" s="1"/>
  <c r="D25" i="70"/>
  <c r="D196" i="90" s="1"/>
  <c r="C25" i="70"/>
  <c r="C196" i="90" s="1"/>
  <c r="H24" i="70"/>
  <c r="G24" i="70"/>
  <c r="G186" i="90" s="1"/>
  <c r="F24" i="70"/>
  <c r="F186" i="90" s="1"/>
  <c r="E24" i="70"/>
  <c r="E186" i="90" s="1"/>
  <c r="D24" i="70"/>
  <c r="D186" i="90" s="1"/>
  <c r="C24" i="70"/>
  <c r="C186" i="90" s="1"/>
  <c r="H23" i="70"/>
  <c r="G23" i="70"/>
  <c r="G176" i="90" s="1"/>
  <c r="F23" i="70"/>
  <c r="F176" i="90" s="1"/>
  <c r="E23" i="70"/>
  <c r="E176" i="90" s="1"/>
  <c r="D23" i="70"/>
  <c r="D176" i="90" s="1"/>
  <c r="C23" i="70"/>
  <c r="C176" i="90" s="1"/>
  <c r="H22" i="70"/>
  <c r="G22" i="70"/>
  <c r="G166" i="90" s="1"/>
  <c r="F22" i="70"/>
  <c r="F166" i="90" s="1"/>
  <c r="F175" i="90" s="1"/>
  <c r="E22" i="70"/>
  <c r="E166" i="90" s="1"/>
  <c r="D22" i="70"/>
  <c r="D166" i="90" s="1"/>
  <c r="C22" i="70"/>
  <c r="C166" i="90" s="1"/>
  <c r="H21" i="70"/>
  <c r="G21" i="70"/>
  <c r="G156" i="90" s="1"/>
  <c r="F21" i="70"/>
  <c r="F156" i="90" s="1"/>
  <c r="E21" i="70"/>
  <c r="E156" i="90" s="1"/>
  <c r="E165" i="90" s="1"/>
  <c r="D21" i="70"/>
  <c r="D156" i="90" s="1"/>
  <c r="C21" i="70"/>
  <c r="C156" i="90" s="1"/>
  <c r="H18" i="70"/>
  <c r="G18" i="70"/>
  <c r="G135" i="90" s="1"/>
  <c r="F18" i="70"/>
  <c r="F135" i="90" s="1"/>
  <c r="E18" i="70"/>
  <c r="E135" i="90" s="1"/>
  <c r="D18" i="70"/>
  <c r="D135" i="90" s="1"/>
  <c r="C18" i="70"/>
  <c r="C135" i="90" s="1"/>
  <c r="H17" i="70"/>
  <c r="G17" i="70"/>
  <c r="G125" i="90" s="1"/>
  <c r="F17" i="70"/>
  <c r="F125" i="90" s="1"/>
  <c r="E17" i="70"/>
  <c r="E125" i="90" s="1"/>
  <c r="D17" i="70"/>
  <c r="D125" i="90" s="1"/>
  <c r="C17" i="70"/>
  <c r="C125" i="90" s="1"/>
  <c r="B17" i="70"/>
  <c r="H16" i="70"/>
  <c r="G16" i="70"/>
  <c r="G115" i="90" s="1"/>
  <c r="F16" i="70"/>
  <c r="F115" i="90" s="1"/>
  <c r="E16" i="70"/>
  <c r="E115" i="90" s="1"/>
  <c r="D16" i="70"/>
  <c r="D115" i="90" s="1"/>
  <c r="C16" i="70"/>
  <c r="C115" i="90" s="1"/>
  <c r="B16" i="70"/>
  <c r="H15" i="70"/>
  <c r="G15" i="70"/>
  <c r="G105" i="90" s="1"/>
  <c r="G114" i="90" s="1"/>
  <c r="F15" i="70"/>
  <c r="F105" i="90" s="1"/>
  <c r="E15" i="70"/>
  <c r="E105" i="90" s="1"/>
  <c r="D15" i="70"/>
  <c r="D105" i="90" s="1"/>
  <c r="C15" i="70"/>
  <c r="C105" i="90" s="1"/>
  <c r="B15" i="70"/>
  <c r="H14" i="70"/>
  <c r="G14" i="70"/>
  <c r="G95" i="90" s="1"/>
  <c r="F14" i="70"/>
  <c r="F95" i="90" s="1"/>
  <c r="F104" i="90" s="1"/>
  <c r="E14" i="70"/>
  <c r="E95" i="90" s="1"/>
  <c r="D14" i="70"/>
  <c r="D95" i="90" s="1"/>
  <c r="C14" i="70"/>
  <c r="C95" i="90" s="1"/>
  <c r="H13" i="70"/>
  <c r="G13" i="70"/>
  <c r="G85" i="90" s="1"/>
  <c r="F13" i="70"/>
  <c r="F85" i="90" s="1"/>
  <c r="E13" i="70"/>
  <c r="E85" i="90" s="1"/>
  <c r="D13" i="70"/>
  <c r="D85" i="90" s="1"/>
  <c r="D94" i="90" s="1"/>
  <c r="C13" i="70"/>
  <c r="C85" i="90" s="1"/>
  <c r="C94" i="90" s="1"/>
  <c r="H12" i="70"/>
  <c r="G12" i="70"/>
  <c r="G75" i="90" s="1"/>
  <c r="F12" i="70"/>
  <c r="F75" i="90" s="1"/>
  <c r="E12" i="70"/>
  <c r="E75" i="90" s="1"/>
  <c r="D12" i="70"/>
  <c r="D75" i="90" s="1"/>
  <c r="C12" i="70"/>
  <c r="C75" i="90" s="1"/>
  <c r="H11" i="70"/>
  <c r="G11" i="70"/>
  <c r="G65" i="90" s="1"/>
  <c r="G74" i="90" s="1"/>
  <c r="F11" i="70"/>
  <c r="F65" i="90" s="1"/>
  <c r="E11" i="70"/>
  <c r="E65" i="90" s="1"/>
  <c r="D11" i="70"/>
  <c r="D65" i="90" s="1"/>
  <c r="C11" i="70"/>
  <c r="C65" i="90" s="1"/>
  <c r="H10" i="70"/>
  <c r="G10" i="70"/>
  <c r="G55" i="90" s="1"/>
  <c r="F10" i="70"/>
  <c r="F55" i="90" s="1"/>
  <c r="F64" i="90" s="1"/>
  <c r="E10" i="70"/>
  <c r="E55" i="90" s="1"/>
  <c r="D10" i="70"/>
  <c r="D55" i="90" s="1"/>
  <c r="C10" i="70"/>
  <c r="C55" i="90" s="1"/>
  <c r="H9" i="70"/>
  <c r="G9" i="70"/>
  <c r="G45" i="90" s="1"/>
  <c r="F9" i="70"/>
  <c r="F45" i="90" s="1"/>
  <c r="E9" i="70"/>
  <c r="E45" i="90" s="1"/>
  <c r="D9" i="70"/>
  <c r="D45" i="90" s="1"/>
  <c r="D54" i="90" s="1"/>
  <c r="C9" i="70"/>
  <c r="C45" i="90" s="1"/>
  <c r="C54" i="90" s="1"/>
  <c r="H8" i="70"/>
  <c r="G8" i="70"/>
  <c r="G35" i="90" s="1"/>
  <c r="F8" i="70"/>
  <c r="F35" i="90" s="1"/>
  <c r="E8" i="70"/>
  <c r="E35" i="90" s="1"/>
  <c r="D8" i="70"/>
  <c r="D35" i="90" s="1"/>
  <c r="C8" i="70"/>
  <c r="C35" i="90" s="1"/>
  <c r="H7" i="70"/>
  <c r="G7" i="70"/>
  <c r="G25" i="90" s="1"/>
  <c r="G34" i="90" s="1"/>
  <c r="F7" i="70"/>
  <c r="F25" i="90" s="1"/>
  <c r="E7" i="70"/>
  <c r="E25" i="90" s="1"/>
  <c r="D7" i="70"/>
  <c r="D25" i="90" s="1"/>
  <c r="C7" i="70"/>
  <c r="C25" i="90" s="1"/>
  <c r="H6" i="70"/>
  <c r="G6" i="70"/>
  <c r="G15" i="90" s="1"/>
  <c r="F6" i="70"/>
  <c r="F15" i="90" s="1"/>
  <c r="F24" i="90" s="1"/>
  <c r="E6" i="70"/>
  <c r="E15" i="90" s="1"/>
  <c r="D6" i="70"/>
  <c r="D15" i="90" s="1"/>
  <c r="C6" i="70"/>
  <c r="C15" i="90" s="1"/>
  <c r="H5" i="70"/>
  <c r="G5" i="70"/>
  <c r="G5" i="90" s="1"/>
  <c r="F5" i="70"/>
  <c r="F5" i="90" s="1"/>
  <c r="E5" i="70"/>
  <c r="E5" i="90" s="1"/>
  <c r="D5" i="70"/>
  <c r="D5" i="90" s="1"/>
  <c r="D14" i="90" s="1"/>
  <c r="C5" i="70"/>
  <c r="C5" i="90" s="1"/>
  <c r="C14" i="90" s="1"/>
  <c r="F65" i="69"/>
  <c r="E65" i="69"/>
  <c r="E452" i="89" s="1"/>
  <c r="D65" i="69"/>
  <c r="D452" i="89" s="1"/>
  <c r="C65" i="69"/>
  <c r="C452" i="89" s="1"/>
  <c r="F60" i="69"/>
  <c r="D60" i="69"/>
  <c r="D420" i="89" s="1"/>
  <c r="C60" i="69"/>
  <c r="C420" i="89" s="1"/>
  <c r="F59" i="69"/>
  <c r="E59" i="69"/>
  <c r="D59" i="69"/>
  <c r="D410" i="89" s="1"/>
  <c r="C59" i="69"/>
  <c r="C410" i="89" s="1"/>
  <c r="F58" i="69"/>
  <c r="D58" i="69"/>
  <c r="D400" i="89" s="1"/>
  <c r="C58" i="69"/>
  <c r="C400" i="89" s="1"/>
  <c r="F57" i="69"/>
  <c r="E57" i="69"/>
  <c r="E390" i="89" s="1"/>
  <c r="D57" i="69"/>
  <c r="D390" i="89" s="1"/>
  <c r="C57" i="69"/>
  <c r="F56" i="69"/>
  <c r="D56" i="69"/>
  <c r="D380" i="89" s="1"/>
  <c r="C56" i="69"/>
  <c r="C380" i="89" s="1"/>
  <c r="F55" i="69"/>
  <c r="E55" i="69"/>
  <c r="E370" i="89" s="1"/>
  <c r="D55" i="69"/>
  <c r="D370" i="89" s="1"/>
  <c r="C55" i="69"/>
  <c r="C370" i="89" s="1"/>
  <c r="F52" i="69"/>
  <c r="E52" i="69"/>
  <c r="E358" i="89" s="1"/>
  <c r="D52" i="69"/>
  <c r="D358" i="89" s="1"/>
  <c r="C52" i="69"/>
  <c r="C358" i="89" s="1"/>
  <c r="F48" i="69"/>
  <c r="E48" i="69"/>
  <c r="E336" i="89" s="1"/>
  <c r="D48" i="69"/>
  <c r="D336" i="89" s="1"/>
  <c r="C48" i="69"/>
  <c r="C336" i="89" s="1"/>
  <c r="F45" i="69"/>
  <c r="E45" i="69"/>
  <c r="E324" i="89" s="1"/>
  <c r="D45" i="69"/>
  <c r="D324" i="89" s="1"/>
  <c r="C45" i="69"/>
  <c r="C324" i="89" s="1"/>
  <c r="F41" i="69"/>
  <c r="E41" i="69"/>
  <c r="E302" i="89" s="1"/>
  <c r="E311" i="89" s="1"/>
  <c r="D41" i="69"/>
  <c r="D302" i="89" s="1"/>
  <c r="C41" i="69"/>
  <c r="C302" i="89" s="1"/>
  <c r="F40" i="69"/>
  <c r="E40" i="69"/>
  <c r="E292" i="89" s="1"/>
  <c r="D40" i="69"/>
  <c r="C40" i="69"/>
  <c r="C292" i="89" s="1"/>
  <c r="F39" i="69"/>
  <c r="E39" i="69"/>
  <c r="E282" i="89" s="1"/>
  <c r="D39" i="69"/>
  <c r="D282" i="89" s="1"/>
  <c r="C39" i="69"/>
  <c r="C282" i="89" s="1"/>
  <c r="F35" i="69"/>
  <c r="E35" i="69"/>
  <c r="E260" i="89" s="1"/>
  <c r="D35" i="69"/>
  <c r="D260" i="89" s="1"/>
  <c r="C35" i="69"/>
  <c r="C260" i="89" s="1"/>
  <c r="F34" i="69"/>
  <c r="E34" i="69"/>
  <c r="E250" i="89" s="1"/>
  <c r="E259" i="89" s="1"/>
  <c r="D34" i="69"/>
  <c r="D250" i="89" s="1"/>
  <c r="D259" i="89" s="1"/>
  <c r="C34" i="69"/>
  <c r="C250" i="89" s="1"/>
  <c r="F33" i="69"/>
  <c r="E33" i="69"/>
  <c r="E240" i="89" s="1"/>
  <c r="D33" i="69"/>
  <c r="C33" i="69"/>
  <c r="C240" i="89" s="1"/>
  <c r="F32" i="69"/>
  <c r="E32" i="69"/>
  <c r="E230" i="89" s="1"/>
  <c r="D32" i="69"/>
  <c r="D230" i="89" s="1"/>
  <c r="D239" i="89" s="1"/>
  <c r="C32" i="69"/>
  <c r="C230" i="89" s="1"/>
  <c r="F28" i="69"/>
  <c r="E28" i="69"/>
  <c r="E208" i="89" s="1"/>
  <c r="D28" i="69"/>
  <c r="D208" i="89" s="1"/>
  <c r="C28" i="69"/>
  <c r="C208" i="89" s="1"/>
  <c r="F27" i="69"/>
  <c r="E27" i="69"/>
  <c r="E198" i="89" s="1"/>
  <c r="E207" i="89" s="1"/>
  <c r="D27" i="69"/>
  <c r="D198" i="89" s="1"/>
  <c r="D207" i="89" s="1"/>
  <c r="C27" i="69"/>
  <c r="C198" i="89" s="1"/>
  <c r="F26" i="69"/>
  <c r="E26" i="69"/>
  <c r="E188" i="89" s="1"/>
  <c r="D26" i="69"/>
  <c r="D188" i="89" s="1"/>
  <c r="C26" i="69"/>
  <c r="C188" i="89" s="1"/>
  <c r="F25" i="69"/>
  <c r="E25" i="69"/>
  <c r="E178" i="89" s="1"/>
  <c r="D25" i="69"/>
  <c r="D178" i="89" s="1"/>
  <c r="C25" i="69"/>
  <c r="C178" i="89" s="1"/>
  <c r="F24" i="69"/>
  <c r="E24" i="69"/>
  <c r="E168" i="89" s="1"/>
  <c r="D24" i="69"/>
  <c r="C24" i="69"/>
  <c r="C168" i="89" s="1"/>
  <c r="F19" i="69"/>
  <c r="D19" i="69"/>
  <c r="D136" i="89" s="1"/>
  <c r="C19" i="69"/>
  <c r="C136" i="89" s="1"/>
  <c r="C145" i="89" s="1"/>
  <c r="F18" i="69"/>
  <c r="E18" i="69"/>
  <c r="E126" i="89" s="1"/>
  <c r="D18" i="69"/>
  <c r="D126" i="89" s="1"/>
  <c r="C18" i="69"/>
  <c r="C126" i="89" s="1"/>
  <c r="F17" i="69"/>
  <c r="D17" i="69"/>
  <c r="D116" i="89" s="1"/>
  <c r="C17" i="69"/>
  <c r="C116" i="89" s="1"/>
  <c r="C125" i="89" s="1"/>
  <c r="F16" i="69"/>
  <c r="E16" i="69"/>
  <c r="E106" i="89" s="1"/>
  <c r="D16" i="69"/>
  <c r="D106" i="89" s="1"/>
  <c r="C16" i="69"/>
  <c r="C106" i="89" s="1"/>
  <c r="F15" i="69"/>
  <c r="D15" i="69"/>
  <c r="D96" i="89" s="1"/>
  <c r="C15" i="69"/>
  <c r="C96" i="89" s="1"/>
  <c r="F14" i="69"/>
  <c r="E14" i="69"/>
  <c r="E86" i="89" s="1"/>
  <c r="E95" i="89" s="1"/>
  <c r="D14" i="69"/>
  <c r="D86" i="89" s="1"/>
  <c r="C14" i="69"/>
  <c r="C86" i="89" s="1"/>
  <c r="F13" i="69"/>
  <c r="D13" i="69"/>
  <c r="D76" i="89" s="1"/>
  <c r="C13" i="69"/>
  <c r="C76" i="89" s="1"/>
  <c r="F12" i="69"/>
  <c r="E12" i="69"/>
  <c r="E66" i="89" s="1"/>
  <c r="E75" i="89" s="1"/>
  <c r="D12" i="69"/>
  <c r="D66" i="89" s="1"/>
  <c r="C12" i="69"/>
  <c r="C66" i="89" s="1"/>
  <c r="F11" i="69"/>
  <c r="D11" i="69"/>
  <c r="D56" i="89" s="1"/>
  <c r="C11" i="69"/>
  <c r="C56" i="89" s="1"/>
  <c r="F10" i="69"/>
  <c r="E10" i="69"/>
  <c r="E46" i="89" s="1"/>
  <c r="D10" i="69"/>
  <c r="D46" i="89" s="1"/>
  <c r="C10" i="69"/>
  <c r="C46" i="89" s="1"/>
  <c r="C55" i="89" s="1"/>
  <c r="F9" i="69"/>
  <c r="D9" i="69"/>
  <c r="D36" i="89" s="1"/>
  <c r="C9" i="69"/>
  <c r="C36" i="89" s="1"/>
  <c r="F8" i="69"/>
  <c r="E8" i="69"/>
  <c r="E26" i="89" s="1"/>
  <c r="D8" i="69"/>
  <c r="D26" i="89" s="1"/>
  <c r="C8" i="69"/>
  <c r="C26" i="89" s="1"/>
  <c r="C35" i="89" s="1"/>
  <c r="F7" i="69"/>
  <c r="D7" i="69"/>
  <c r="D16" i="89" s="1"/>
  <c r="C7" i="69"/>
  <c r="C16" i="89" s="1"/>
  <c r="F6" i="69"/>
  <c r="E6" i="69"/>
  <c r="E6" i="89" s="1"/>
  <c r="D6" i="69"/>
  <c r="D6" i="89" s="1"/>
  <c r="C6" i="69"/>
  <c r="C6" i="89" s="1"/>
  <c r="E49" i="69"/>
  <c r="E346" i="89" s="1"/>
  <c r="D49" i="69"/>
  <c r="D346" i="89" s="1"/>
  <c r="C49" i="69"/>
  <c r="C346" i="89" s="1"/>
  <c r="B2" i="70"/>
  <c r="B2" i="69"/>
  <c r="G759" i="90" l="1"/>
  <c r="G678" i="90"/>
  <c r="D15" i="89"/>
  <c r="E35" i="89"/>
  <c r="C85" i="89"/>
  <c r="D105" i="89"/>
  <c r="C197" i="89"/>
  <c r="C217" i="89"/>
  <c r="C333" i="89"/>
  <c r="C389" i="89"/>
  <c r="F54" i="90"/>
  <c r="F94" i="90"/>
  <c r="C134" i="90"/>
  <c r="G718" i="90"/>
  <c r="C65" i="89"/>
  <c r="C135" i="89"/>
  <c r="D217" i="89"/>
  <c r="D389" i="89"/>
  <c r="E44" i="90"/>
  <c r="E84" i="90"/>
  <c r="D134" i="90"/>
  <c r="F144" i="90"/>
  <c r="D225" i="90"/>
  <c r="E285" i="90"/>
  <c r="G396" i="90"/>
  <c r="D447" i="90"/>
  <c r="G477" i="90"/>
  <c r="G557" i="90"/>
  <c r="G638" i="90"/>
  <c r="G799" i="90"/>
  <c r="E15" i="89"/>
  <c r="D85" i="89"/>
  <c r="D197" i="89"/>
  <c r="D367" i="89"/>
  <c r="E49" i="71"/>
  <c r="E347" i="89" s="1"/>
  <c r="D517" i="90"/>
  <c r="D678" i="90"/>
  <c r="G255" i="90"/>
  <c r="E306" i="90"/>
  <c r="E346" i="90"/>
  <c r="G497" i="90"/>
  <c r="G658" i="90"/>
  <c r="D291" i="89"/>
  <c r="F80" i="78"/>
  <c r="F727" i="90" s="1"/>
  <c r="F607" i="90"/>
  <c r="D406" i="90"/>
  <c r="E399" i="89"/>
  <c r="D36" i="69"/>
  <c r="D270" i="89" s="1"/>
  <c r="D240" i="89"/>
  <c r="D249" i="89" s="1"/>
  <c r="D25" i="89"/>
  <c r="D95" i="89"/>
  <c r="E115" i="89"/>
  <c r="C207" i="89"/>
  <c r="C259" i="89"/>
  <c r="E61" i="69"/>
  <c r="E430" i="89" s="1"/>
  <c r="E410" i="89"/>
  <c r="E419" i="89" s="1"/>
  <c r="D24" i="90"/>
  <c r="D64" i="90"/>
  <c r="D104" i="90"/>
  <c r="F124" i="90"/>
  <c r="D255" i="90"/>
  <c r="D356" i="90"/>
  <c r="F759" i="90"/>
  <c r="G841" i="90"/>
  <c r="D61" i="71"/>
  <c r="D431" i="89" s="1"/>
  <c r="D411" i="89"/>
  <c r="E90" i="72"/>
  <c r="E811" i="90" s="1"/>
  <c r="E751" i="90"/>
  <c r="E759" i="90" s="1"/>
  <c r="F34" i="90"/>
  <c r="F74" i="90"/>
  <c r="E114" i="90"/>
  <c r="C165" i="90"/>
  <c r="E175" i="90"/>
  <c r="G185" i="90"/>
  <c r="C205" i="90"/>
  <c r="E215" i="90"/>
  <c r="G225" i="90"/>
  <c r="C245" i="90"/>
  <c r="F275" i="90"/>
  <c r="C406" i="90"/>
  <c r="D416" i="90"/>
  <c r="C487" i="90"/>
  <c r="C648" i="90"/>
  <c r="C809" i="90"/>
  <c r="E29" i="75"/>
  <c r="E222" i="89" s="1"/>
  <c r="E182" i="89"/>
  <c r="E36" i="75"/>
  <c r="E274" i="89" s="1"/>
  <c r="E234" i="89"/>
  <c r="E42" i="75"/>
  <c r="E316" i="89" s="1"/>
  <c r="E286" i="89"/>
  <c r="E49" i="75"/>
  <c r="E350" i="89" s="1"/>
  <c r="E340" i="89"/>
  <c r="G175" i="90"/>
  <c r="C195" i="90"/>
  <c r="G215" i="90"/>
  <c r="C235" i="90"/>
  <c r="G95" i="76"/>
  <c r="G846" i="90" s="1"/>
  <c r="G826" i="90"/>
  <c r="D61" i="79"/>
  <c r="D435" i="89" s="1"/>
  <c r="D395" i="89"/>
  <c r="D399" i="89" s="1"/>
  <c r="F517" i="90"/>
  <c r="F598" i="90"/>
  <c r="F678" i="90"/>
  <c r="F386" i="90"/>
  <c r="F547" i="90"/>
  <c r="F628" i="90"/>
  <c r="F708" i="90"/>
  <c r="F789" i="90"/>
  <c r="D841" i="90"/>
  <c r="C75" i="89"/>
  <c r="C311" i="89"/>
  <c r="G447" i="90"/>
  <c r="G527" i="90"/>
  <c r="G608" i="90"/>
  <c r="G688" i="90"/>
  <c r="G769" i="90"/>
  <c r="E95" i="84"/>
  <c r="E848" i="90" s="1"/>
  <c r="E828" i="90"/>
  <c r="F567" i="90"/>
  <c r="D245" i="90"/>
  <c r="G426" i="90"/>
  <c r="D487" i="90"/>
  <c r="C346" i="90"/>
  <c r="E658" i="90"/>
  <c r="G416" i="90"/>
  <c r="F487" i="90"/>
  <c r="D49" i="71"/>
  <c r="D347" i="89" s="1"/>
  <c r="D337" i="89"/>
  <c r="E29" i="73"/>
  <c r="E220" i="89" s="1"/>
  <c r="E180" i="89"/>
  <c r="E36" i="73"/>
  <c r="E272" i="89" s="1"/>
  <c r="E232" i="89"/>
  <c r="E42" i="73"/>
  <c r="E314" i="89" s="1"/>
  <c r="E284" i="89"/>
  <c r="E49" i="73"/>
  <c r="E348" i="89" s="1"/>
  <c r="E338" i="89"/>
  <c r="C62" i="73"/>
  <c r="C442" i="89" s="1"/>
  <c r="C422" i="89"/>
  <c r="C429" i="89" s="1"/>
  <c r="C144" i="90"/>
  <c r="G265" i="90"/>
  <c r="F316" i="90"/>
  <c r="G507" i="90"/>
  <c r="G588" i="90"/>
  <c r="G668" i="90"/>
  <c r="E718" i="90"/>
  <c r="G749" i="90"/>
  <c r="G95" i="74"/>
  <c r="G844" i="90" s="1"/>
  <c r="G824" i="90"/>
  <c r="C29" i="75"/>
  <c r="C222" i="89" s="1"/>
  <c r="C172" i="89"/>
  <c r="C177" i="89" s="1"/>
  <c r="E144" i="90"/>
  <c r="F306" i="90"/>
  <c r="E386" i="90"/>
  <c r="E467" i="90"/>
  <c r="E547" i="90"/>
  <c r="E628" i="90"/>
  <c r="E708" i="90"/>
  <c r="E789" i="90"/>
  <c r="C841" i="90"/>
  <c r="C29" i="77"/>
  <c r="C226" i="89" s="1"/>
  <c r="C186" i="89"/>
  <c r="C187" i="89" s="1"/>
  <c r="C36" i="77"/>
  <c r="C278" i="89" s="1"/>
  <c r="C238" i="89"/>
  <c r="C42" i="77"/>
  <c r="C320" i="89" s="1"/>
  <c r="C290" i="89"/>
  <c r="F95" i="80"/>
  <c r="F847" i="90" s="1"/>
  <c r="E36" i="79"/>
  <c r="E275" i="89" s="1"/>
  <c r="E235" i="89"/>
  <c r="E49" i="79"/>
  <c r="E351" i="89" s="1"/>
  <c r="E341" i="89"/>
  <c r="F356" i="90"/>
  <c r="D21" i="83"/>
  <c r="D162" i="89" s="1"/>
  <c r="D142" i="89"/>
  <c r="D145" i="89" s="1"/>
  <c r="E29" i="83"/>
  <c r="E224" i="89" s="1"/>
  <c r="E184" i="89"/>
  <c r="E36" i="83"/>
  <c r="E276" i="89" s="1"/>
  <c r="E236" i="89"/>
  <c r="E42" i="83"/>
  <c r="E318" i="89" s="1"/>
  <c r="E288" i="89"/>
  <c r="E49" i="83"/>
  <c r="E352" i="89" s="1"/>
  <c r="E342" i="89"/>
  <c r="C467" i="90"/>
  <c r="C547" i="90"/>
  <c r="C628" i="90"/>
  <c r="C708" i="90"/>
  <c r="C789" i="90"/>
  <c r="C225" i="90"/>
  <c r="G245" i="90"/>
  <c r="D336" i="90"/>
  <c r="D376" i="90"/>
  <c r="D457" i="90"/>
  <c r="D537" i="90"/>
  <c r="D618" i="90"/>
  <c r="D698" i="90"/>
  <c r="D779" i="90"/>
  <c r="D205" i="90"/>
  <c r="F749" i="90"/>
  <c r="F95" i="74"/>
  <c r="F844" i="90" s="1"/>
  <c r="F824" i="90"/>
  <c r="F831" i="90" s="1"/>
  <c r="C61" i="77"/>
  <c r="C438" i="89" s="1"/>
  <c r="C398" i="89"/>
  <c r="D648" i="90"/>
  <c r="G80" i="82"/>
  <c r="G726" i="90" s="1"/>
  <c r="G626" i="90"/>
  <c r="G628" i="90" s="1"/>
  <c r="G326" i="90"/>
  <c r="F406" i="90"/>
  <c r="F648" i="90"/>
  <c r="F809" i="90"/>
  <c r="C15" i="89"/>
  <c r="D35" i="89"/>
  <c r="C105" i="89"/>
  <c r="D125" i="89"/>
  <c r="D144" i="90"/>
  <c r="D195" i="90"/>
  <c r="F205" i="90"/>
  <c r="F245" i="90"/>
  <c r="G316" i="90"/>
  <c r="C336" i="90"/>
  <c r="G356" i="90"/>
  <c r="C376" i="90"/>
  <c r="D386" i="90"/>
  <c r="D467" i="90"/>
  <c r="C537" i="90"/>
  <c r="D547" i="90"/>
  <c r="C618" i="90"/>
  <c r="D628" i="90"/>
  <c r="C698" i="90"/>
  <c r="D708" i="90"/>
  <c r="C779" i="90"/>
  <c r="D789" i="90"/>
  <c r="C95" i="72"/>
  <c r="C843" i="90" s="1"/>
  <c r="D55" i="89"/>
  <c r="E36" i="71"/>
  <c r="E271" i="89" s="1"/>
  <c r="E231" i="89"/>
  <c r="F255" i="90"/>
  <c r="C409" i="89"/>
  <c r="D429" i="89"/>
  <c r="G24" i="90"/>
  <c r="C44" i="90"/>
  <c r="E54" i="90"/>
  <c r="G64" i="90"/>
  <c r="C84" i="90"/>
  <c r="E94" i="90"/>
  <c r="G104" i="90"/>
  <c r="D235" i="90"/>
  <c r="C285" i="90"/>
  <c r="E396" i="90"/>
  <c r="E477" i="90"/>
  <c r="E557" i="90"/>
  <c r="E638" i="90"/>
  <c r="E799" i="90"/>
  <c r="C36" i="75"/>
  <c r="C274" i="89" s="1"/>
  <c r="G14" i="90"/>
  <c r="C34" i="90"/>
  <c r="G54" i="90"/>
  <c r="C74" i="90"/>
  <c r="G94" i="90"/>
  <c r="D34" i="76"/>
  <c r="D290" i="90" s="1"/>
  <c r="D180" i="90"/>
  <c r="C275" i="90"/>
  <c r="G49" i="76"/>
  <c r="G431" i="90" s="1"/>
  <c r="G301" i="90"/>
  <c r="C517" i="90"/>
  <c r="C678" i="90"/>
  <c r="C759" i="90"/>
  <c r="D49" i="77"/>
  <c r="D354" i="89" s="1"/>
  <c r="D344" i="89"/>
  <c r="G567" i="90"/>
  <c r="F718" i="90"/>
  <c r="E42" i="81"/>
  <c r="E319" i="89" s="1"/>
  <c r="C42" i="81"/>
  <c r="C319" i="89" s="1"/>
  <c r="C289" i="89"/>
  <c r="C49" i="81"/>
  <c r="C353" i="89" s="1"/>
  <c r="C343" i="89"/>
  <c r="C61" i="81"/>
  <c r="C437" i="89" s="1"/>
  <c r="C377" i="89"/>
  <c r="C379" i="89" s="1"/>
  <c r="E95" i="82"/>
  <c r="E849" i="90" s="1"/>
  <c r="E829" i="90"/>
  <c r="E831" i="90" s="1"/>
  <c r="E55" i="89"/>
  <c r="E29" i="85"/>
  <c r="E221" i="89" s="1"/>
  <c r="D269" i="89"/>
  <c r="C426" i="90"/>
  <c r="D95" i="86"/>
  <c r="D845" i="90" s="1"/>
  <c r="D835" i="90"/>
  <c r="C36" i="71"/>
  <c r="C271" i="89" s="1"/>
  <c r="C231" i="89"/>
  <c r="C239" i="89" s="1"/>
  <c r="C49" i="71"/>
  <c r="C347" i="89" s="1"/>
  <c r="C337" i="89"/>
  <c r="F114" i="90"/>
  <c r="D809" i="90"/>
  <c r="C301" i="89"/>
  <c r="D409" i="89"/>
  <c r="G90" i="72"/>
  <c r="G811" i="90" s="1"/>
  <c r="G731" i="90"/>
  <c r="D77" i="73"/>
  <c r="C367" i="89"/>
  <c r="D44" i="90"/>
  <c r="D84" i="90"/>
  <c r="G165" i="90"/>
  <c r="C185" i="90"/>
  <c r="E195" i="90"/>
  <c r="G205" i="90"/>
  <c r="E235" i="90"/>
  <c r="D285" i="90"/>
  <c r="C447" i="90"/>
  <c r="C527" i="90"/>
  <c r="C608" i="90"/>
  <c r="C688" i="90"/>
  <c r="C769" i="90"/>
  <c r="C114" i="90"/>
  <c r="E185" i="90"/>
  <c r="E225" i="90"/>
  <c r="D275" i="90"/>
  <c r="E29" i="77"/>
  <c r="E226" i="89" s="1"/>
  <c r="E186" i="89"/>
  <c r="E36" i="77"/>
  <c r="E278" i="89" s="1"/>
  <c r="E238" i="89"/>
  <c r="E42" i="77"/>
  <c r="E320" i="89" s="1"/>
  <c r="E290" i="89"/>
  <c r="E61" i="77"/>
  <c r="E438" i="89" s="1"/>
  <c r="E378" i="89"/>
  <c r="E379" i="89" s="1"/>
  <c r="F396" i="90"/>
  <c r="F477" i="90"/>
  <c r="F557" i="90"/>
  <c r="F638" i="90"/>
  <c r="F799" i="90"/>
  <c r="E49" i="81"/>
  <c r="E353" i="89" s="1"/>
  <c r="D49" i="81"/>
  <c r="D353" i="89" s="1"/>
  <c r="D343" i="89"/>
  <c r="F507" i="90"/>
  <c r="F588" i="90"/>
  <c r="F668" i="90"/>
  <c r="D718" i="90"/>
  <c r="C29" i="83"/>
  <c r="C224" i="89" s="1"/>
  <c r="C174" i="89"/>
  <c r="C36" i="83"/>
  <c r="C276" i="89" s="1"/>
  <c r="C246" i="89"/>
  <c r="C249" i="89" s="1"/>
  <c r="C269" i="89"/>
  <c r="C42" i="83"/>
  <c r="C318" i="89" s="1"/>
  <c r="C298" i="89"/>
  <c r="D62" i="83"/>
  <c r="D446" i="89" s="1"/>
  <c r="D406" i="89"/>
  <c r="G406" i="90"/>
  <c r="G487" i="90"/>
  <c r="G648" i="90"/>
  <c r="G809" i="90"/>
  <c r="C265" i="90"/>
  <c r="E356" i="90"/>
  <c r="E416" i="90"/>
  <c r="D29" i="69"/>
  <c r="D218" i="89" s="1"/>
  <c r="D168" i="89"/>
  <c r="F14" i="90"/>
  <c r="D333" i="89"/>
  <c r="C461" i="89"/>
  <c r="C124" i="90"/>
  <c r="F195" i="90"/>
  <c r="F235" i="90"/>
  <c r="G306" i="90"/>
  <c r="C326" i="90"/>
  <c r="G346" i="90"/>
  <c r="C366" i="90"/>
  <c r="F467" i="90"/>
  <c r="D77" i="75"/>
  <c r="D40" i="89"/>
  <c r="E461" i="89"/>
  <c r="C316" i="90"/>
  <c r="G336" i="90"/>
  <c r="C356" i="90"/>
  <c r="G376" i="90"/>
  <c r="E426" i="90"/>
  <c r="G537" i="90"/>
  <c r="G618" i="90"/>
  <c r="G698" i="90"/>
  <c r="G779" i="90"/>
  <c r="D95" i="76"/>
  <c r="D846" i="90" s="1"/>
  <c r="D826" i="90"/>
  <c r="E19" i="78"/>
  <c r="E153" i="90" s="1"/>
  <c r="E13" i="90"/>
  <c r="E14" i="90" s="1"/>
  <c r="F34" i="78"/>
  <c r="F294" i="90" s="1"/>
  <c r="F164" i="90"/>
  <c r="F165" i="90" s="1"/>
  <c r="G49" i="78"/>
  <c r="G435" i="90" s="1"/>
  <c r="G315" i="90"/>
  <c r="C64" i="78"/>
  <c r="C576" i="90" s="1"/>
  <c r="C456" i="90"/>
  <c r="C457" i="90" s="1"/>
  <c r="D527" i="90"/>
  <c r="D608" i="90"/>
  <c r="D688" i="90"/>
  <c r="D769" i="90"/>
  <c r="E29" i="81"/>
  <c r="E225" i="89" s="1"/>
  <c r="E185" i="89"/>
  <c r="E36" i="81"/>
  <c r="E277" i="89" s="1"/>
  <c r="E237" i="89"/>
  <c r="D396" i="90"/>
  <c r="E49" i="82"/>
  <c r="E434" i="90" s="1"/>
  <c r="E404" i="90"/>
  <c r="E406" i="90" s="1"/>
  <c r="D477" i="90"/>
  <c r="D557" i="90"/>
  <c r="D638" i="90"/>
  <c r="D799" i="90"/>
  <c r="E336" i="90"/>
  <c r="E376" i="90"/>
  <c r="E457" i="90"/>
  <c r="E537" i="90"/>
  <c r="E618" i="90"/>
  <c r="E698" i="90"/>
  <c r="E779" i="90"/>
  <c r="C61" i="85"/>
  <c r="C433" i="89" s="1"/>
  <c r="C393" i="89"/>
  <c r="D419" i="89"/>
  <c r="G285" i="90"/>
  <c r="F447" i="90"/>
  <c r="F527" i="90"/>
  <c r="F608" i="90"/>
  <c r="F688" i="90"/>
  <c r="F769" i="90"/>
  <c r="C42" i="71"/>
  <c r="C313" i="89" s="1"/>
  <c r="C283" i="89"/>
  <c r="D49" i="73"/>
  <c r="D348" i="89" s="1"/>
  <c r="D338" i="89"/>
  <c r="G124" i="90"/>
  <c r="G739" i="90"/>
  <c r="D49" i="79"/>
  <c r="D351" i="89" s="1"/>
  <c r="D341" i="89"/>
  <c r="C34" i="82"/>
  <c r="C293" i="90" s="1"/>
  <c r="C173" i="90"/>
  <c r="C175" i="90" s="1"/>
  <c r="C95" i="82"/>
  <c r="C849" i="90" s="1"/>
  <c r="C829" i="90"/>
  <c r="C831" i="90" s="1"/>
  <c r="E497" i="90"/>
  <c r="D185" i="90"/>
  <c r="C45" i="89"/>
  <c r="E217" i="89"/>
  <c r="E301" i="89"/>
  <c r="D34" i="90"/>
  <c r="F84" i="90"/>
  <c r="G195" i="90"/>
  <c r="C215" i="90"/>
  <c r="G235" i="90"/>
  <c r="F285" i="90"/>
  <c r="F336" i="90"/>
  <c r="F376" i="90"/>
  <c r="D426" i="90"/>
  <c r="E447" i="90"/>
  <c r="F457" i="90"/>
  <c r="E527" i="90"/>
  <c r="F537" i="90"/>
  <c r="E608" i="90"/>
  <c r="F618" i="90"/>
  <c r="E688" i="90"/>
  <c r="F698" i="90"/>
  <c r="E769" i="90"/>
  <c r="F779" i="90"/>
  <c r="C80" i="72"/>
  <c r="C720" i="90" s="1"/>
  <c r="C590" i="90"/>
  <c r="C598" i="90" s="1"/>
  <c r="C49" i="73"/>
  <c r="C348" i="89" s="1"/>
  <c r="E249" i="89"/>
  <c r="E333" i="89"/>
  <c r="D461" i="89"/>
  <c r="D124" i="90"/>
  <c r="E134" i="90"/>
  <c r="G144" i="90"/>
  <c r="G386" i="90"/>
  <c r="G467" i="90"/>
  <c r="G547" i="90"/>
  <c r="D598" i="90"/>
  <c r="G708" i="90"/>
  <c r="D759" i="90"/>
  <c r="G789" i="90"/>
  <c r="E841" i="90"/>
  <c r="G134" i="90"/>
  <c r="E265" i="90"/>
  <c r="D316" i="90"/>
  <c r="F426" i="90"/>
  <c r="E507" i="90"/>
  <c r="D567" i="90"/>
  <c r="E588" i="90"/>
  <c r="E668" i="90"/>
  <c r="C718" i="90"/>
  <c r="E749" i="90"/>
  <c r="D326" i="90"/>
  <c r="D366" i="90"/>
  <c r="E197" i="89"/>
  <c r="E367" i="89"/>
  <c r="C61" i="83"/>
  <c r="C436" i="89" s="1"/>
  <c r="C416" i="89"/>
  <c r="C419" i="89" s="1"/>
  <c r="C507" i="90"/>
  <c r="C588" i="90"/>
  <c r="C668" i="90"/>
  <c r="C749" i="90"/>
  <c r="C36" i="85"/>
  <c r="C273" i="89" s="1"/>
  <c r="C233" i="89"/>
  <c r="C49" i="85"/>
  <c r="C349" i="89" s="1"/>
  <c r="C339" i="89"/>
  <c r="F326" i="90"/>
  <c r="F366" i="90"/>
  <c r="D497" i="90"/>
  <c r="D658" i="90"/>
  <c r="D739" i="90"/>
  <c r="E95" i="72"/>
  <c r="E843" i="90" s="1"/>
  <c r="E823" i="90"/>
  <c r="G366" i="90"/>
  <c r="D49" i="83"/>
  <c r="D352" i="89" s="1"/>
  <c r="D342" i="89"/>
  <c r="D42" i="69"/>
  <c r="D312" i="89" s="1"/>
  <c r="D292" i="89"/>
  <c r="D301" i="89" s="1"/>
  <c r="D65" i="89"/>
  <c r="C115" i="89"/>
  <c r="E177" i="89"/>
  <c r="E269" i="89"/>
  <c r="F44" i="90"/>
  <c r="D74" i="90"/>
  <c r="E36" i="69"/>
  <c r="E270" i="89" s="1"/>
  <c r="D45" i="89"/>
  <c r="C95" i="89"/>
  <c r="D115" i="89"/>
  <c r="C61" i="69"/>
  <c r="C430" i="89" s="1"/>
  <c r="C390" i="89"/>
  <c r="C399" i="89" s="1"/>
  <c r="D114" i="90"/>
  <c r="E124" i="90"/>
  <c r="F134" i="90"/>
  <c r="D175" i="90"/>
  <c r="F185" i="90"/>
  <c r="D215" i="90"/>
  <c r="F225" i="90"/>
  <c r="C255" i="90"/>
  <c r="D265" i="90"/>
  <c r="E326" i="90"/>
  <c r="E366" i="90"/>
  <c r="C416" i="90"/>
  <c r="C497" i="90"/>
  <c r="D507" i="90"/>
  <c r="D588" i="90"/>
  <c r="C658" i="90"/>
  <c r="D668" i="90"/>
  <c r="C739" i="90"/>
  <c r="D749" i="90"/>
  <c r="D135" i="89"/>
  <c r="C61" i="73"/>
  <c r="C432" i="89" s="1"/>
  <c r="C24" i="90"/>
  <c r="E34" i="90"/>
  <c r="G44" i="90"/>
  <c r="C64" i="90"/>
  <c r="E74" i="90"/>
  <c r="G84" i="90"/>
  <c r="C104" i="90"/>
  <c r="E275" i="90"/>
  <c r="G457" i="90"/>
  <c r="E517" i="90"/>
  <c r="C567" i="90"/>
  <c r="E598" i="90"/>
  <c r="E678" i="90"/>
  <c r="D95" i="74"/>
  <c r="D844" i="90" s="1"/>
  <c r="D824" i="90"/>
  <c r="D49" i="75"/>
  <c r="D350" i="89" s="1"/>
  <c r="D340" i="89"/>
  <c r="D61" i="75"/>
  <c r="D434" i="89" s="1"/>
  <c r="D374" i="89"/>
  <c r="D379" i="89" s="1"/>
  <c r="E24" i="90"/>
  <c r="E64" i="90"/>
  <c r="E104" i="90"/>
  <c r="F265" i="90"/>
  <c r="E49" i="76"/>
  <c r="E431" i="90" s="1"/>
  <c r="E311" i="90"/>
  <c r="E316" i="90" s="1"/>
  <c r="C396" i="90"/>
  <c r="C477" i="90"/>
  <c r="C557" i="90"/>
  <c r="C638" i="90"/>
  <c r="C799" i="90"/>
  <c r="F95" i="76"/>
  <c r="F846" i="90" s="1"/>
  <c r="F826" i="90"/>
  <c r="D29" i="77"/>
  <c r="D226" i="89" s="1"/>
  <c r="D176" i="89"/>
  <c r="C25" i="89"/>
  <c r="D95" i="80"/>
  <c r="D847" i="90" s="1"/>
  <c r="D827" i="90"/>
  <c r="F841" i="90"/>
  <c r="F346" i="90"/>
  <c r="E135" i="89"/>
  <c r="E19" i="86"/>
  <c r="E148" i="90" s="1"/>
  <c r="D75" i="89"/>
  <c r="D187" i="89"/>
  <c r="D311" i="89"/>
  <c r="D49" i="85"/>
  <c r="D349" i="89" s="1"/>
  <c r="D339" i="89"/>
  <c r="D34" i="86"/>
  <c r="D289" i="90" s="1"/>
  <c r="D159" i="90"/>
  <c r="D165" i="90" s="1"/>
  <c r="E255" i="90"/>
  <c r="C306" i="90"/>
  <c r="E739" i="90"/>
  <c r="F95" i="86"/>
  <c r="F845" i="90" s="1"/>
  <c r="F825" i="90"/>
  <c r="C20" i="69"/>
  <c r="C146" i="89" s="1"/>
  <c r="G19" i="70"/>
  <c r="G145" i="90" s="1"/>
  <c r="C49" i="70"/>
  <c r="C427" i="90" s="1"/>
  <c r="G64" i="70"/>
  <c r="G568" i="90" s="1"/>
  <c r="E80" i="70"/>
  <c r="E719" i="90" s="1"/>
  <c r="E29" i="69"/>
  <c r="E218" i="89" s="1"/>
  <c r="E42" i="69"/>
  <c r="E312" i="89" s="1"/>
  <c r="G80" i="70"/>
  <c r="G719" i="90" s="1"/>
  <c r="C77" i="71"/>
  <c r="C36" i="73"/>
  <c r="C272" i="89" s="1"/>
  <c r="C42" i="73"/>
  <c r="C314" i="89" s="1"/>
  <c r="C42" i="75"/>
  <c r="C316" i="89" s="1"/>
  <c r="E61" i="75"/>
  <c r="E434" i="89" s="1"/>
  <c r="E80" i="76"/>
  <c r="E723" i="90" s="1"/>
  <c r="F95" i="82"/>
  <c r="F849" i="90" s="1"/>
  <c r="D34" i="84"/>
  <c r="D292" i="90" s="1"/>
  <c r="G49" i="84"/>
  <c r="G433" i="90" s="1"/>
  <c r="F64" i="84"/>
  <c r="F574" i="90" s="1"/>
  <c r="C90" i="84"/>
  <c r="C816" i="90" s="1"/>
  <c r="G34" i="86"/>
  <c r="G289" i="90" s="1"/>
  <c r="C95" i="86"/>
  <c r="C845" i="90" s="1"/>
  <c r="D42" i="73"/>
  <c r="D314" i="89" s="1"/>
  <c r="D29" i="75"/>
  <c r="D222" i="89" s="1"/>
  <c r="D36" i="75"/>
  <c r="D274" i="89" s="1"/>
  <c r="E42" i="79"/>
  <c r="E317" i="89" s="1"/>
  <c r="D21" i="81"/>
  <c r="D163" i="89" s="1"/>
  <c r="C29" i="81"/>
  <c r="C225" i="89" s="1"/>
  <c r="C36" i="81"/>
  <c r="C277" i="89" s="1"/>
  <c r="D106" i="82"/>
  <c r="F106" i="82"/>
  <c r="E106" i="82"/>
  <c r="D49" i="82"/>
  <c r="D434" i="90" s="1"/>
  <c r="F49" i="82"/>
  <c r="F434" i="90" s="1"/>
  <c r="C64" i="82"/>
  <c r="C575" i="90" s="1"/>
  <c r="G64" i="82"/>
  <c r="G575" i="90" s="1"/>
  <c r="C80" i="82"/>
  <c r="C726" i="90" s="1"/>
  <c r="F80" i="82"/>
  <c r="F726" i="90" s="1"/>
  <c r="F90" i="82"/>
  <c r="F817" i="90" s="1"/>
  <c r="G90" i="82"/>
  <c r="G817" i="90" s="1"/>
  <c r="D90" i="82"/>
  <c r="D817" i="90" s="1"/>
  <c r="E90" i="82"/>
  <c r="E817" i="90" s="1"/>
  <c r="G95" i="82"/>
  <c r="G849" i="90" s="1"/>
  <c r="D64" i="86"/>
  <c r="D571" i="90" s="1"/>
  <c r="D34" i="70"/>
  <c r="D286" i="90" s="1"/>
  <c r="D61" i="69"/>
  <c r="D430" i="89" s="1"/>
  <c r="C20" i="71"/>
  <c r="C147" i="89" s="1"/>
  <c r="D20" i="71"/>
  <c r="D147" i="89" s="1"/>
  <c r="C34" i="72"/>
  <c r="C287" i="90" s="1"/>
  <c r="D90" i="72"/>
  <c r="D811" i="90" s="1"/>
  <c r="D76" i="73"/>
  <c r="D106" i="74"/>
  <c r="F19" i="74"/>
  <c r="F147" i="90" s="1"/>
  <c r="E34" i="74"/>
  <c r="E288" i="90" s="1"/>
  <c r="G34" i="74"/>
  <c r="G288" i="90" s="1"/>
  <c r="C64" i="74"/>
  <c r="C570" i="90" s="1"/>
  <c r="F80" i="74"/>
  <c r="F721" i="90" s="1"/>
  <c r="D19" i="76"/>
  <c r="D149" i="90" s="1"/>
  <c r="F19" i="76"/>
  <c r="F149" i="90" s="1"/>
  <c r="C106" i="76"/>
  <c r="E34" i="76"/>
  <c r="E290" i="90" s="1"/>
  <c r="G34" i="76"/>
  <c r="G290" i="90" s="1"/>
  <c r="C34" i="76"/>
  <c r="C290" i="90" s="1"/>
  <c r="D49" i="76"/>
  <c r="D431" i="90" s="1"/>
  <c r="C49" i="76"/>
  <c r="C431" i="90" s="1"/>
  <c r="D64" i="76"/>
  <c r="D572" i="90" s="1"/>
  <c r="E64" i="76"/>
  <c r="E572" i="90" s="1"/>
  <c r="G64" i="76"/>
  <c r="G572" i="90" s="1"/>
  <c r="G80" i="76"/>
  <c r="G723" i="90" s="1"/>
  <c r="C80" i="76"/>
  <c r="C723" i="90" s="1"/>
  <c r="D80" i="76"/>
  <c r="D723" i="90" s="1"/>
  <c r="F90" i="76"/>
  <c r="F814" i="90" s="1"/>
  <c r="G90" i="76"/>
  <c r="G814" i="90" s="1"/>
  <c r="C90" i="76"/>
  <c r="C814" i="90" s="1"/>
  <c r="E90" i="76"/>
  <c r="E814" i="90" s="1"/>
  <c r="E19" i="82"/>
  <c r="E152" i="90" s="1"/>
  <c r="G19" i="82"/>
  <c r="G152" i="90" s="1"/>
  <c r="F64" i="82"/>
  <c r="F575" i="90" s="1"/>
  <c r="D36" i="73"/>
  <c r="D272" i="89" s="1"/>
  <c r="C21" i="71"/>
  <c r="C157" i="89" s="1"/>
  <c r="D36" i="71"/>
  <c r="D271" i="89" s="1"/>
  <c r="D42" i="71"/>
  <c r="D313" i="89" s="1"/>
  <c r="C106" i="72"/>
  <c r="E19" i="72"/>
  <c r="E146" i="90" s="1"/>
  <c r="D34" i="72"/>
  <c r="D287" i="90" s="1"/>
  <c r="F34" i="72"/>
  <c r="F287" i="90" s="1"/>
  <c r="C49" i="72"/>
  <c r="C428" i="90" s="1"/>
  <c r="E49" i="72"/>
  <c r="E428" i="90" s="1"/>
  <c r="F95" i="72"/>
  <c r="F843" i="90" s="1"/>
  <c r="F95" i="78"/>
  <c r="F850" i="90" s="1"/>
  <c r="D62" i="79"/>
  <c r="D445" i="89" s="1"/>
  <c r="E19" i="80"/>
  <c r="E150" i="90" s="1"/>
  <c r="D19" i="80"/>
  <c r="D150" i="90" s="1"/>
  <c r="F34" i="80"/>
  <c r="F291" i="90" s="1"/>
  <c r="G34" i="80"/>
  <c r="G291" i="90" s="1"/>
  <c r="C34" i="80"/>
  <c r="C291" i="90" s="1"/>
  <c r="E49" i="80"/>
  <c r="E432" i="90" s="1"/>
  <c r="G49" i="80"/>
  <c r="G432" i="90" s="1"/>
  <c r="C49" i="80"/>
  <c r="C432" i="90" s="1"/>
  <c r="D49" i="80"/>
  <c r="D432" i="90" s="1"/>
  <c r="F49" i="80"/>
  <c r="F432" i="90" s="1"/>
  <c r="C64" i="80"/>
  <c r="C573" i="90" s="1"/>
  <c r="D64" i="80"/>
  <c r="D573" i="90" s="1"/>
  <c r="E64" i="80"/>
  <c r="E573" i="90" s="1"/>
  <c r="G64" i="80"/>
  <c r="G573" i="90" s="1"/>
  <c r="C80" i="80"/>
  <c r="C724" i="90" s="1"/>
  <c r="D80" i="80"/>
  <c r="D724" i="90" s="1"/>
  <c r="E80" i="80"/>
  <c r="E724" i="90" s="1"/>
  <c r="F80" i="80"/>
  <c r="F724" i="90" s="1"/>
  <c r="G80" i="80"/>
  <c r="G724" i="90" s="1"/>
  <c r="G90" i="80"/>
  <c r="G815" i="90" s="1"/>
  <c r="D90" i="80"/>
  <c r="D815" i="90" s="1"/>
  <c r="E90" i="80"/>
  <c r="E815" i="90" s="1"/>
  <c r="F90" i="80"/>
  <c r="F815" i="90" s="1"/>
  <c r="D29" i="85"/>
  <c r="D221" i="89" s="1"/>
  <c r="D36" i="85"/>
  <c r="D273" i="89" s="1"/>
  <c r="D42" i="85"/>
  <c r="D315" i="89" s="1"/>
  <c r="D29" i="73"/>
  <c r="D220" i="89" s="1"/>
  <c r="D34" i="74"/>
  <c r="D288" i="90" s="1"/>
  <c r="D42" i="75"/>
  <c r="D316" i="89" s="1"/>
  <c r="F90" i="72"/>
  <c r="F811" i="90" s="1"/>
  <c r="D62" i="75"/>
  <c r="D444" i="89" s="1"/>
  <c r="F106" i="76"/>
  <c r="D76" i="77"/>
  <c r="D21" i="77"/>
  <c r="D164" i="89" s="1"/>
  <c r="C62" i="77"/>
  <c r="C448" i="89" s="1"/>
  <c r="F19" i="78"/>
  <c r="F153" i="90" s="1"/>
  <c r="G95" i="78"/>
  <c r="G850" i="90" s="1"/>
  <c r="E76" i="79"/>
  <c r="F19" i="80"/>
  <c r="F150" i="90" s="1"/>
  <c r="E34" i="80"/>
  <c r="E291" i="90" s="1"/>
  <c r="F64" i="80"/>
  <c r="F573" i="90" s="1"/>
  <c r="C90" i="80"/>
  <c r="C815" i="90" s="1"/>
  <c r="C95" i="80"/>
  <c r="C847" i="90" s="1"/>
  <c r="D95" i="82"/>
  <c r="D849" i="90" s="1"/>
  <c r="E42" i="85"/>
  <c r="E315" i="89" s="1"/>
  <c r="F19" i="70"/>
  <c r="F145" i="90" s="1"/>
  <c r="D19" i="70"/>
  <c r="D145" i="90" s="1"/>
  <c r="G34" i="70"/>
  <c r="G286" i="90" s="1"/>
  <c r="C34" i="70"/>
  <c r="C286" i="90" s="1"/>
  <c r="E34" i="70"/>
  <c r="E286" i="90" s="1"/>
  <c r="F49" i="70"/>
  <c r="F427" i="90" s="1"/>
  <c r="D49" i="70"/>
  <c r="D427" i="90" s="1"/>
  <c r="C64" i="70"/>
  <c r="C568" i="90" s="1"/>
  <c r="D76" i="71"/>
  <c r="C29" i="71"/>
  <c r="C219" i="89" s="1"/>
  <c r="D62" i="71"/>
  <c r="D441" i="89" s="1"/>
  <c r="D20" i="75"/>
  <c r="D150" i="89" s="1"/>
  <c r="D77" i="79"/>
  <c r="C106" i="84"/>
  <c r="D77" i="85"/>
  <c r="C29" i="85"/>
  <c r="C221" i="89" s="1"/>
  <c r="C42" i="85"/>
  <c r="D62" i="85"/>
  <c r="D443" i="89" s="1"/>
  <c r="D19" i="86"/>
  <c r="D148" i="90" s="1"/>
  <c r="F19" i="86"/>
  <c r="F148" i="90" s="1"/>
  <c r="C106" i="86"/>
  <c r="E34" i="86"/>
  <c r="E289" i="90" s="1"/>
  <c r="F34" i="86"/>
  <c r="F289" i="90" s="1"/>
  <c r="D49" i="86"/>
  <c r="D430" i="90" s="1"/>
  <c r="C49" i="86"/>
  <c r="C430" i="90" s="1"/>
  <c r="E49" i="86"/>
  <c r="E430" i="90" s="1"/>
  <c r="C64" i="86"/>
  <c r="C571" i="90" s="1"/>
  <c r="F64" i="86"/>
  <c r="F571" i="90" s="1"/>
  <c r="G64" i="86"/>
  <c r="G571" i="90" s="1"/>
  <c r="G80" i="86"/>
  <c r="G722" i="90" s="1"/>
  <c r="C80" i="86"/>
  <c r="C722" i="90" s="1"/>
  <c r="E80" i="86"/>
  <c r="E722" i="90" s="1"/>
  <c r="F80" i="86"/>
  <c r="F722" i="90" s="1"/>
  <c r="F90" i="86"/>
  <c r="F813" i="90" s="1"/>
  <c r="G90" i="86"/>
  <c r="G813" i="90" s="1"/>
  <c r="C90" i="86"/>
  <c r="C813" i="90" s="1"/>
  <c r="D90" i="86"/>
  <c r="D813" i="90" s="1"/>
  <c r="G95" i="86"/>
  <c r="G845" i="90" s="1"/>
  <c r="F34" i="70"/>
  <c r="F286" i="90" s="1"/>
  <c r="G49" i="70"/>
  <c r="G427" i="90" s="1"/>
  <c r="E49" i="70"/>
  <c r="E427" i="90" s="1"/>
  <c r="D64" i="70"/>
  <c r="D568" i="90" s="1"/>
  <c r="F64" i="70"/>
  <c r="F568" i="90" s="1"/>
  <c r="D80" i="70"/>
  <c r="D719" i="90" s="1"/>
  <c r="F80" i="70"/>
  <c r="F719" i="90" s="1"/>
  <c r="G49" i="72"/>
  <c r="G428" i="90" s="1"/>
  <c r="D95" i="78"/>
  <c r="D850" i="90" s="1"/>
  <c r="D76" i="83"/>
  <c r="D78" i="83" s="1"/>
  <c r="E76" i="83"/>
  <c r="E78" i="83" s="1"/>
  <c r="D77" i="83"/>
  <c r="F19" i="84"/>
  <c r="F151" i="90" s="1"/>
  <c r="E34" i="84"/>
  <c r="E292" i="90" s="1"/>
  <c r="G95" i="84"/>
  <c r="G848" i="90" s="1"/>
  <c r="F49" i="86"/>
  <c r="F430" i="90" s="1"/>
  <c r="C20" i="85"/>
  <c r="C149" i="89" s="1"/>
  <c r="G106" i="86"/>
  <c r="E64" i="86"/>
  <c r="E571" i="90" s="1"/>
  <c r="D80" i="86"/>
  <c r="D722" i="90" s="1"/>
  <c r="E61" i="85"/>
  <c r="E433" i="89" s="1"/>
  <c r="D76" i="85"/>
  <c r="D78" i="85" s="1"/>
  <c r="E76" i="85"/>
  <c r="E78" i="85" s="1"/>
  <c r="C77" i="85"/>
  <c r="D61" i="85"/>
  <c r="D433" i="89" s="1"/>
  <c r="C34" i="86"/>
  <c r="C289" i="90" s="1"/>
  <c r="D21" i="85"/>
  <c r="D159" i="89" s="1"/>
  <c r="C62" i="85"/>
  <c r="G49" i="86"/>
  <c r="G430" i="90" s="1"/>
  <c r="E90" i="86"/>
  <c r="G19" i="86"/>
  <c r="G148" i="90" s="1"/>
  <c r="C19" i="86"/>
  <c r="C148" i="90" s="1"/>
  <c r="D20" i="85"/>
  <c r="D149" i="89" s="1"/>
  <c r="C21" i="85"/>
  <c r="C159" i="89" s="1"/>
  <c r="E20" i="85"/>
  <c r="E149" i="89" s="1"/>
  <c r="E106" i="86"/>
  <c r="D106" i="86"/>
  <c r="F106" i="86"/>
  <c r="C76" i="85"/>
  <c r="D68" i="83"/>
  <c r="D479" i="89" s="1"/>
  <c r="G19" i="84"/>
  <c r="G151" i="90" s="1"/>
  <c r="D19" i="84"/>
  <c r="D151" i="90" s="1"/>
  <c r="C49" i="84"/>
  <c r="C433" i="90" s="1"/>
  <c r="E64" i="84"/>
  <c r="E574" i="90" s="1"/>
  <c r="F80" i="84"/>
  <c r="F725" i="90" s="1"/>
  <c r="G90" i="84"/>
  <c r="G816" i="90" s="1"/>
  <c r="E49" i="84"/>
  <c r="E433" i="90" s="1"/>
  <c r="F49" i="84"/>
  <c r="G64" i="84"/>
  <c r="G574" i="90" s="1"/>
  <c r="E80" i="84"/>
  <c r="E725" i="90" s="1"/>
  <c r="F90" i="84"/>
  <c r="F816" i="90" s="1"/>
  <c r="E106" i="84"/>
  <c r="G34" i="84"/>
  <c r="G292" i="90" s="1"/>
  <c r="D49" i="84"/>
  <c r="D433" i="90" s="1"/>
  <c r="D64" i="84"/>
  <c r="D574" i="90" s="1"/>
  <c r="C80" i="84"/>
  <c r="G80" i="84"/>
  <c r="G725" i="90" s="1"/>
  <c r="D90" i="84"/>
  <c r="C76" i="83"/>
  <c r="D20" i="83"/>
  <c r="D152" i="89" s="1"/>
  <c r="E20" i="83"/>
  <c r="E152" i="89" s="1"/>
  <c r="C21" i="83"/>
  <c r="C162" i="89" s="1"/>
  <c r="D29" i="83"/>
  <c r="D224" i="89" s="1"/>
  <c r="D36" i="83"/>
  <c r="D276" i="89" s="1"/>
  <c r="D42" i="83"/>
  <c r="D318" i="89" s="1"/>
  <c r="D61" i="83"/>
  <c r="D436" i="89" s="1"/>
  <c r="E61" i="83"/>
  <c r="E436" i="89" s="1"/>
  <c r="C19" i="84"/>
  <c r="C151" i="90" s="1"/>
  <c r="F34" i="84"/>
  <c r="F292" i="90" s="1"/>
  <c r="C34" i="84"/>
  <c r="C292" i="90" s="1"/>
  <c r="C64" i="84"/>
  <c r="C574" i="90" s="1"/>
  <c r="D80" i="84"/>
  <c r="D725" i="90" s="1"/>
  <c r="E90" i="84"/>
  <c r="E816" i="90" s="1"/>
  <c r="C62" i="83"/>
  <c r="C446" i="89" s="1"/>
  <c r="E19" i="84"/>
  <c r="E151" i="90" s="1"/>
  <c r="C68" i="83"/>
  <c r="C479" i="89" s="1"/>
  <c r="C20" i="83"/>
  <c r="C152" i="89" s="1"/>
  <c r="C77" i="83"/>
  <c r="D106" i="84"/>
  <c r="F106" i="84"/>
  <c r="G106" i="84"/>
  <c r="C77" i="81"/>
  <c r="D77" i="81"/>
  <c r="C20" i="81"/>
  <c r="D20" i="81"/>
  <c r="D153" i="89" s="1"/>
  <c r="E20" i="81"/>
  <c r="E153" i="89" s="1"/>
  <c r="D61" i="81"/>
  <c r="D437" i="89" s="1"/>
  <c r="G49" i="82"/>
  <c r="D64" i="82"/>
  <c r="D575" i="90" s="1"/>
  <c r="E64" i="82"/>
  <c r="E575" i="90" s="1"/>
  <c r="D80" i="82"/>
  <c r="D726" i="90" s="1"/>
  <c r="E80" i="82"/>
  <c r="E726" i="90" s="1"/>
  <c r="C90" i="82"/>
  <c r="C817" i="90" s="1"/>
  <c r="G34" i="82"/>
  <c r="G293" i="90" s="1"/>
  <c r="C21" i="81"/>
  <c r="C163" i="89" s="1"/>
  <c r="D29" i="81"/>
  <c r="D225" i="89" s="1"/>
  <c r="D36" i="81"/>
  <c r="D277" i="89" s="1"/>
  <c r="D42" i="81"/>
  <c r="D319" i="89" s="1"/>
  <c r="E61" i="81"/>
  <c r="E437" i="89" s="1"/>
  <c r="C76" i="81"/>
  <c r="D76" i="81"/>
  <c r="E76" i="81"/>
  <c r="E78" i="81" s="1"/>
  <c r="C62" i="81"/>
  <c r="D62" i="81"/>
  <c r="D447" i="89" s="1"/>
  <c r="C106" i="82"/>
  <c r="D34" i="82"/>
  <c r="D293" i="90" s="1"/>
  <c r="F34" i="82"/>
  <c r="F293" i="90" s="1"/>
  <c r="C49" i="82"/>
  <c r="C434" i="90" s="1"/>
  <c r="D19" i="82"/>
  <c r="D152" i="90" s="1"/>
  <c r="E34" i="82"/>
  <c r="E293" i="90" s="1"/>
  <c r="C19" i="82"/>
  <c r="C152" i="90" s="1"/>
  <c r="G106" i="82"/>
  <c r="F19" i="82"/>
  <c r="F152" i="90" s="1"/>
  <c r="D21" i="79"/>
  <c r="C62" i="79"/>
  <c r="C445" i="89" s="1"/>
  <c r="F106" i="80"/>
  <c r="C20" i="79"/>
  <c r="C151" i="89" s="1"/>
  <c r="G19" i="80"/>
  <c r="G150" i="90" s="1"/>
  <c r="E20" i="79"/>
  <c r="E151" i="89" s="1"/>
  <c r="C29" i="79"/>
  <c r="C223" i="89" s="1"/>
  <c r="C36" i="79"/>
  <c r="C275" i="89" s="1"/>
  <c r="C42" i="79"/>
  <c r="C61" i="79"/>
  <c r="C435" i="89" s="1"/>
  <c r="E61" i="79"/>
  <c r="C76" i="79"/>
  <c r="C78" i="79" s="1"/>
  <c r="D20" i="79"/>
  <c r="D151" i="89" s="1"/>
  <c r="C77" i="79"/>
  <c r="D29" i="79"/>
  <c r="D223" i="89" s="1"/>
  <c r="D36" i="79"/>
  <c r="D275" i="89" s="1"/>
  <c r="D42" i="79"/>
  <c r="D317" i="89" s="1"/>
  <c r="C106" i="80"/>
  <c r="D34" i="80"/>
  <c r="C19" i="80"/>
  <c r="C21" i="79"/>
  <c r="E78" i="79"/>
  <c r="E97" i="80"/>
  <c r="D76" i="79"/>
  <c r="D106" i="80"/>
  <c r="E106" i="80"/>
  <c r="E107" i="80" s="1"/>
  <c r="G106" i="80"/>
  <c r="G19" i="78"/>
  <c r="G153" i="90" s="1"/>
  <c r="C19" i="78"/>
  <c r="C153" i="90" s="1"/>
  <c r="G34" i="78"/>
  <c r="G294" i="90" s="1"/>
  <c r="C34" i="78"/>
  <c r="C294" i="90" s="1"/>
  <c r="E49" i="78"/>
  <c r="E435" i="90" s="1"/>
  <c r="D49" i="78"/>
  <c r="D435" i="90" s="1"/>
  <c r="F49" i="78"/>
  <c r="D64" i="78"/>
  <c r="D576" i="90" s="1"/>
  <c r="E64" i="78"/>
  <c r="E576" i="90" s="1"/>
  <c r="F64" i="78"/>
  <c r="F576" i="90" s="1"/>
  <c r="C80" i="78"/>
  <c r="C727" i="90" s="1"/>
  <c r="D80" i="78"/>
  <c r="D727" i="90" s="1"/>
  <c r="G90" i="78"/>
  <c r="G818" i="90" s="1"/>
  <c r="F90" i="78"/>
  <c r="F818" i="90" s="1"/>
  <c r="E76" i="77"/>
  <c r="E78" i="77" s="1"/>
  <c r="C20" i="77"/>
  <c r="C154" i="89" s="1"/>
  <c r="D62" i="77"/>
  <c r="D106" i="78"/>
  <c r="G64" i="78"/>
  <c r="E80" i="78"/>
  <c r="E727" i="90" s="1"/>
  <c r="C90" i="78"/>
  <c r="D90" i="78"/>
  <c r="D818" i="90" s="1"/>
  <c r="D77" i="77"/>
  <c r="D78" i="77" s="1"/>
  <c r="E20" i="77"/>
  <c r="E154" i="89" s="1"/>
  <c r="D61" i="77"/>
  <c r="D438" i="89" s="1"/>
  <c r="C76" i="77"/>
  <c r="D20" i="77"/>
  <c r="D154" i="89" s="1"/>
  <c r="C21" i="77"/>
  <c r="D36" i="77"/>
  <c r="D278" i="89" s="1"/>
  <c r="D42" i="77"/>
  <c r="D320" i="89" s="1"/>
  <c r="C106" i="78"/>
  <c r="F106" i="78"/>
  <c r="D34" i="78"/>
  <c r="D294" i="90" s="1"/>
  <c r="E34" i="78"/>
  <c r="E294" i="90" s="1"/>
  <c r="C49" i="78"/>
  <c r="C435" i="90" s="1"/>
  <c r="G80" i="78"/>
  <c r="G727" i="90" s="1"/>
  <c r="E90" i="78"/>
  <c r="D19" i="78"/>
  <c r="D153" i="90" s="1"/>
  <c r="C77" i="77"/>
  <c r="C78" i="77" s="1"/>
  <c r="C67" i="77"/>
  <c r="C471" i="89" s="1"/>
  <c r="E49" i="77"/>
  <c r="E106" i="78"/>
  <c r="G106" i="78"/>
  <c r="F49" i="76"/>
  <c r="F431" i="90" s="1"/>
  <c r="D76" i="75"/>
  <c r="D78" i="75" s="1"/>
  <c r="E76" i="75"/>
  <c r="E78" i="75" s="1"/>
  <c r="C77" i="75"/>
  <c r="D21" i="75"/>
  <c r="C62" i="75"/>
  <c r="C444" i="89" s="1"/>
  <c r="C64" i="76"/>
  <c r="C572" i="90" s="1"/>
  <c r="G106" i="76"/>
  <c r="F64" i="76"/>
  <c r="D90" i="76"/>
  <c r="C20" i="75"/>
  <c r="C150" i="89" s="1"/>
  <c r="E20" i="75"/>
  <c r="E150" i="89" s="1"/>
  <c r="C21" i="75"/>
  <c r="C160" i="89" s="1"/>
  <c r="E106" i="76"/>
  <c r="F34" i="76"/>
  <c r="F290" i="90" s="1"/>
  <c r="F80" i="76"/>
  <c r="F723" i="90" s="1"/>
  <c r="G19" i="76"/>
  <c r="G149" i="90" s="1"/>
  <c r="C19" i="76"/>
  <c r="D106" i="76"/>
  <c r="G97" i="76"/>
  <c r="G857" i="90" s="1"/>
  <c r="D67" i="75"/>
  <c r="D467" i="89" s="1"/>
  <c r="C76" i="75"/>
  <c r="E19" i="76"/>
  <c r="D21" i="73"/>
  <c r="D158" i="89" s="1"/>
  <c r="D62" i="73"/>
  <c r="D442" i="89" s="1"/>
  <c r="E19" i="74"/>
  <c r="E147" i="90" s="1"/>
  <c r="G19" i="74"/>
  <c r="G147" i="90" s="1"/>
  <c r="C106" i="74"/>
  <c r="F34" i="74"/>
  <c r="F288" i="90" s="1"/>
  <c r="E49" i="74"/>
  <c r="E429" i="90" s="1"/>
  <c r="G49" i="74"/>
  <c r="G429" i="90" s="1"/>
  <c r="D49" i="74"/>
  <c r="D429" i="90" s="1"/>
  <c r="D64" i="74"/>
  <c r="D570" i="90" s="1"/>
  <c r="E64" i="74"/>
  <c r="E570" i="90" s="1"/>
  <c r="F64" i="74"/>
  <c r="F570" i="90" s="1"/>
  <c r="C80" i="74"/>
  <c r="C721" i="90" s="1"/>
  <c r="D80" i="74"/>
  <c r="D721" i="90" s="1"/>
  <c r="E80" i="74"/>
  <c r="E721" i="90" s="1"/>
  <c r="G80" i="74"/>
  <c r="G721" i="90" s="1"/>
  <c r="G90" i="74"/>
  <c r="G812" i="90" s="1"/>
  <c r="C90" i="74"/>
  <c r="C812" i="90" s="1"/>
  <c r="D90" i="74"/>
  <c r="D812" i="90" s="1"/>
  <c r="E90" i="74"/>
  <c r="F90" i="74"/>
  <c r="F812" i="90" s="1"/>
  <c r="D19" i="74"/>
  <c r="D147" i="90" s="1"/>
  <c r="E76" i="73"/>
  <c r="E78" i="73" s="1"/>
  <c r="E20" i="73"/>
  <c r="E148" i="89" s="1"/>
  <c r="D61" i="73"/>
  <c r="C34" i="74"/>
  <c r="C288" i="90" s="1"/>
  <c r="F49" i="74"/>
  <c r="F429" i="90" s="1"/>
  <c r="G64" i="74"/>
  <c r="G570" i="90" s="1"/>
  <c r="C76" i="73"/>
  <c r="C78" i="73" s="1"/>
  <c r="D20" i="73"/>
  <c r="D148" i="89" s="1"/>
  <c r="C77" i="73"/>
  <c r="E61" i="73"/>
  <c r="C49" i="74"/>
  <c r="C429" i="90" s="1"/>
  <c r="E106" i="74"/>
  <c r="C20" i="73"/>
  <c r="C21" i="73"/>
  <c r="D78" i="73"/>
  <c r="C19" i="74"/>
  <c r="C147" i="90" s="1"/>
  <c r="F106" i="74"/>
  <c r="G106" i="74"/>
  <c r="D29" i="71"/>
  <c r="E61" i="71"/>
  <c r="D19" i="72"/>
  <c r="D146" i="90" s="1"/>
  <c r="E34" i="72"/>
  <c r="E287" i="90" s="1"/>
  <c r="D49" i="72"/>
  <c r="D428" i="90" s="1"/>
  <c r="F49" i="72"/>
  <c r="F428" i="90" s="1"/>
  <c r="C64" i="72"/>
  <c r="C569" i="90" s="1"/>
  <c r="D64" i="72"/>
  <c r="D569" i="90" s="1"/>
  <c r="E64" i="72"/>
  <c r="E569" i="90" s="1"/>
  <c r="G80" i="72"/>
  <c r="G720" i="90" s="1"/>
  <c r="E80" i="72"/>
  <c r="E720" i="90" s="1"/>
  <c r="F80" i="72"/>
  <c r="F720" i="90" s="1"/>
  <c r="G95" i="72"/>
  <c r="G843" i="90" s="1"/>
  <c r="C76" i="71"/>
  <c r="D21" i="71"/>
  <c r="C62" i="71"/>
  <c r="G34" i="72"/>
  <c r="G287" i="90" s="1"/>
  <c r="E106" i="72"/>
  <c r="G19" i="72"/>
  <c r="G146" i="90" s="1"/>
  <c r="C19" i="72"/>
  <c r="F64" i="72"/>
  <c r="F569" i="90" s="1"/>
  <c r="D80" i="72"/>
  <c r="D720" i="90" s="1"/>
  <c r="C90" i="72"/>
  <c r="C811" i="90" s="1"/>
  <c r="F19" i="72"/>
  <c r="F146" i="90" s="1"/>
  <c r="E76" i="71"/>
  <c r="E78" i="71" s="1"/>
  <c r="D77" i="71"/>
  <c r="D78" i="71" s="1"/>
  <c r="E20" i="71"/>
  <c r="E147" i="89" s="1"/>
  <c r="C61" i="71"/>
  <c r="D106" i="72"/>
  <c r="F106" i="72"/>
  <c r="G106" i="72"/>
  <c r="D20" i="69"/>
  <c r="D146" i="89" s="1"/>
  <c r="E20" i="69"/>
  <c r="E146" i="89" s="1"/>
  <c r="C21" i="69"/>
  <c r="C156" i="89" s="1"/>
  <c r="D21" i="69"/>
  <c r="D156" i="89" s="1"/>
  <c r="C29" i="69"/>
  <c r="C218" i="89" s="1"/>
  <c r="C36" i="69"/>
  <c r="C270" i="89" s="1"/>
  <c r="C42" i="69"/>
  <c r="C312" i="89" s="1"/>
  <c r="C62" i="69"/>
  <c r="C440" i="89" s="1"/>
  <c r="D62" i="69"/>
  <c r="D440" i="89" s="1"/>
  <c r="E19" i="70"/>
  <c r="E145" i="90" s="1"/>
  <c r="C19" i="70"/>
  <c r="C145" i="90" s="1"/>
  <c r="E64" i="70"/>
  <c r="E568" i="90" s="1"/>
  <c r="C80" i="70"/>
  <c r="C719" i="90" s="1"/>
  <c r="C90" i="70"/>
  <c r="C810" i="90" s="1"/>
  <c r="D90" i="70"/>
  <c r="D810" i="90" s="1"/>
  <c r="E90" i="70"/>
  <c r="E810" i="90" s="1"/>
  <c r="F90" i="70"/>
  <c r="F810" i="90" s="1"/>
  <c r="G90" i="70"/>
  <c r="G810" i="90" s="1"/>
  <c r="G106" i="70"/>
  <c r="F106" i="70"/>
  <c r="E106" i="70"/>
  <c r="D106" i="70"/>
  <c r="C106" i="70"/>
  <c r="G95" i="70"/>
  <c r="G842" i="90" s="1"/>
  <c r="F95" i="70"/>
  <c r="F842" i="90" s="1"/>
  <c r="E95" i="70"/>
  <c r="E842" i="90" s="1"/>
  <c r="D95" i="70"/>
  <c r="D842" i="90" s="1"/>
  <c r="C95" i="70"/>
  <c r="C842" i="90" s="1"/>
  <c r="D77" i="69"/>
  <c r="C77" i="69"/>
  <c r="E76" i="69"/>
  <c r="D76" i="69"/>
  <c r="C76" i="69"/>
  <c r="C355" i="89" l="1"/>
  <c r="E851" i="90"/>
  <c r="D78" i="81"/>
  <c r="E187" i="89"/>
  <c r="C291" i="89"/>
  <c r="C851" i="90"/>
  <c r="C345" i="89"/>
  <c r="E97" i="82"/>
  <c r="E102" i="82" s="1"/>
  <c r="D68" i="81"/>
  <c r="D480" i="89" s="1"/>
  <c r="E436" i="90"/>
  <c r="D831" i="90"/>
  <c r="D345" i="89"/>
  <c r="D436" i="90"/>
  <c r="G851" i="90"/>
  <c r="F154" i="90"/>
  <c r="C78" i="71"/>
  <c r="C67" i="71"/>
  <c r="C431" i="89"/>
  <c r="C97" i="72"/>
  <c r="C146" i="90"/>
  <c r="E67" i="75"/>
  <c r="E467" i="89" s="1"/>
  <c r="E67" i="77"/>
  <c r="E471" i="89" s="1"/>
  <c r="E354" i="89"/>
  <c r="E355" i="89" s="1"/>
  <c r="D68" i="77"/>
  <c r="D481" i="89" s="1"/>
  <c r="D448" i="89"/>
  <c r="F97" i="80"/>
  <c r="F858" i="90" s="1"/>
  <c r="E295" i="90"/>
  <c r="G728" i="90"/>
  <c r="G295" i="90"/>
  <c r="E728" i="90"/>
  <c r="E345" i="89"/>
  <c r="D279" i="89"/>
  <c r="E67" i="71"/>
  <c r="E464" i="89" s="1"/>
  <c r="E431" i="89"/>
  <c r="C97" i="80"/>
  <c r="C150" i="90"/>
  <c r="C97" i="82"/>
  <c r="C107" i="82" s="1"/>
  <c r="D97" i="86"/>
  <c r="D856" i="90" s="1"/>
  <c r="E97" i="86"/>
  <c r="E813" i="90"/>
  <c r="C295" i="90"/>
  <c r="D577" i="90"/>
  <c r="C439" i="89"/>
  <c r="E291" i="89"/>
  <c r="E577" i="90"/>
  <c r="E155" i="89"/>
  <c r="C67" i="73"/>
  <c r="C465" i="89" s="1"/>
  <c r="C148" i="89"/>
  <c r="C67" i="75"/>
  <c r="C467" i="89" s="1"/>
  <c r="F97" i="78"/>
  <c r="F435" i="90"/>
  <c r="F819" i="90"/>
  <c r="D449" i="89"/>
  <c r="D67" i="71"/>
  <c r="D219" i="89"/>
  <c r="D227" i="89" s="1"/>
  <c r="D97" i="80"/>
  <c r="D858" i="90" s="1"/>
  <c r="D291" i="90"/>
  <c r="D295" i="90" s="1"/>
  <c r="E67" i="79"/>
  <c r="G99" i="80" s="1"/>
  <c r="G100" i="80" s="1"/>
  <c r="E435" i="89"/>
  <c r="G97" i="82"/>
  <c r="G860" i="90" s="1"/>
  <c r="G434" i="90"/>
  <c r="G436" i="90" s="1"/>
  <c r="D97" i="84"/>
  <c r="D859" i="90" s="1"/>
  <c r="D816" i="90"/>
  <c r="C279" i="89"/>
  <c r="G154" i="90"/>
  <c r="G831" i="90"/>
  <c r="C68" i="73"/>
  <c r="C475" i="89" s="1"/>
  <c r="C158" i="89"/>
  <c r="C68" i="79"/>
  <c r="C478" i="89" s="1"/>
  <c r="C161" i="89"/>
  <c r="C165" i="89" s="1"/>
  <c r="C68" i="71"/>
  <c r="C474" i="89" s="1"/>
  <c r="C441" i="89"/>
  <c r="D67" i="73"/>
  <c r="D465" i="89" s="1"/>
  <c r="D432" i="89"/>
  <c r="D439" i="89" s="1"/>
  <c r="C97" i="76"/>
  <c r="C149" i="90"/>
  <c r="D97" i="76"/>
  <c r="D857" i="90" s="1"/>
  <c r="D814" i="90"/>
  <c r="D819" i="90" s="1"/>
  <c r="E97" i="78"/>
  <c r="E107" i="78" s="1"/>
  <c r="E818" i="90"/>
  <c r="C97" i="78"/>
  <c r="C818" i="90"/>
  <c r="C68" i="81"/>
  <c r="C480" i="89" s="1"/>
  <c r="C447" i="89"/>
  <c r="D68" i="85"/>
  <c r="D476" i="89" s="1"/>
  <c r="C68" i="85"/>
  <c r="C476" i="89" s="1"/>
  <c r="C443" i="89"/>
  <c r="D154" i="90"/>
  <c r="D177" i="89"/>
  <c r="F97" i="76"/>
  <c r="F572" i="90"/>
  <c r="F577" i="90" s="1"/>
  <c r="C68" i="77"/>
  <c r="C481" i="89" s="1"/>
  <c r="C164" i="89"/>
  <c r="G97" i="80"/>
  <c r="G858" i="90" s="1"/>
  <c r="C67" i="79"/>
  <c r="C468" i="89" s="1"/>
  <c r="C317" i="89"/>
  <c r="D68" i="79"/>
  <c r="D478" i="89" s="1"/>
  <c r="D161" i="89"/>
  <c r="C67" i="83"/>
  <c r="C97" i="84"/>
  <c r="C725" i="90"/>
  <c r="C728" i="90" s="1"/>
  <c r="F97" i="84"/>
  <c r="F859" i="90" s="1"/>
  <c r="F433" i="90"/>
  <c r="F436" i="90" s="1"/>
  <c r="C67" i="85"/>
  <c r="C466" i="89" s="1"/>
  <c r="C315" i="89"/>
  <c r="C321" i="89" s="1"/>
  <c r="G819" i="90"/>
  <c r="C436" i="90"/>
  <c r="F728" i="90"/>
  <c r="D355" i="89"/>
  <c r="E321" i="89"/>
  <c r="E67" i="73"/>
  <c r="E465" i="89" s="1"/>
  <c r="E432" i="89"/>
  <c r="E439" i="89" s="1"/>
  <c r="C819" i="90"/>
  <c r="G97" i="78"/>
  <c r="G861" i="90" s="1"/>
  <c r="G576" i="90"/>
  <c r="G577" i="90" s="1"/>
  <c r="E102" i="80"/>
  <c r="E858" i="90"/>
  <c r="C577" i="90"/>
  <c r="F851" i="90"/>
  <c r="D851" i="90"/>
  <c r="D321" i="89"/>
  <c r="C227" i="89"/>
  <c r="E239" i="89"/>
  <c r="E97" i="74"/>
  <c r="E107" i="74" s="1"/>
  <c r="E812" i="90"/>
  <c r="E819" i="90" s="1"/>
  <c r="D68" i="75"/>
  <c r="D477" i="89" s="1"/>
  <c r="D160" i="89"/>
  <c r="D68" i="71"/>
  <c r="D474" i="89" s="1"/>
  <c r="D157" i="89"/>
  <c r="D165" i="89" s="1"/>
  <c r="E97" i="76"/>
  <c r="E857" i="90" s="1"/>
  <c r="E149" i="90"/>
  <c r="E154" i="90" s="1"/>
  <c r="C78" i="81"/>
  <c r="C67" i="81"/>
  <c r="C470" i="89" s="1"/>
  <c r="C153" i="89"/>
  <c r="C155" i="89" s="1"/>
  <c r="D155" i="89"/>
  <c r="F295" i="90"/>
  <c r="D728" i="90"/>
  <c r="E227" i="89"/>
  <c r="E279" i="89"/>
  <c r="D97" i="72"/>
  <c r="D854" i="90" s="1"/>
  <c r="E82" i="73"/>
  <c r="F97" i="82"/>
  <c r="F102" i="82" s="1"/>
  <c r="C68" i="69"/>
  <c r="C473" i="89" s="1"/>
  <c r="E97" i="72"/>
  <c r="D97" i="78"/>
  <c r="D107" i="80"/>
  <c r="E67" i="81"/>
  <c r="E73" i="81" s="1"/>
  <c r="E67" i="83"/>
  <c r="E469" i="89" s="1"/>
  <c r="G97" i="72"/>
  <c r="F97" i="74"/>
  <c r="F855" i="90" s="1"/>
  <c r="C97" i="86"/>
  <c r="F97" i="86"/>
  <c r="C68" i="75"/>
  <c r="C477" i="89" s="1"/>
  <c r="E97" i="84"/>
  <c r="D67" i="83"/>
  <c r="D73" i="83" s="1"/>
  <c r="G97" i="84"/>
  <c r="G859" i="90" s="1"/>
  <c r="D97" i="74"/>
  <c r="D107" i="74" s="1"/>
  <c r="E67" i="85"/>
  <c r="E466" i="89" s="1"/>
  <c r="F97" i="72"/>
  <c r="G97" i="74"/>
  <c r="G855" i="90" s="1"/>
  <c r="D67" i="77"/>
  <c r="D67" i="79"/>
  <c r="D468" i="89" s="1"/>
  <c r="D67" i="81"/>
  <c r="F99" i="82" s="1"/>
  <c r="G97" i="86"/>
  <c r="E107" i="86"/>
  <c r="D67" i="85"/>
  <c r="F107" i="86"/>
  <c r="E73" i="85"/>
  <c r="E70" i="85"/>
  <c r="E71" i="85" s="1"/>
  <c r="C82" i="85"/>
  <c r="C78" i="85"/>
  <c r="D80" i="85" s="1"/>
  <c r="E111" i="86" s="1"/>
  <c r="D73" i="85"/>
  <c r="D102" i="86"/>
  <c r="C70" i="85"/>
  <c r="C71" i="85" s="1"/>
  <c r="F2" i="85" s="1"/>
  <c r="D70" i="85"/>
  <c r="D71" i="85" s="1"/>
  <c r="D107" i="86"/>
  <c r="C73" i="85"/>
  <c r="D99" i="86"/>
  <c r="D100" i="86" s="1"/>
  <c r="E110" i="86"/>
  <c r="C78" i="83"/>
  <c r="D80" i="83" s="1"/>
  <c r="E111" i="84" s="1"/>
  <c r="G107" i="84"/>
  <c r="D107" i="84"/>
  <c r="C107" i="84"/>
  <c r="G99" i="84"/>
  <c r="G100" i="84" s="1"/>
  <c r="E73" i="83"/>
  <c r="E82" i="83"/>
  <c r="F102" i="84"/>
  <c r="D70" i="83"/>
  <c r="C70" i="83"/>
  <c r="C71" i="83" s="1"/>
  <c r="D102" i="84"/>
  <c r="G102" i="84"/>
  <c r="E70" i="83"/>
  <c r="E71" i="83" s="1"/>
  <c r="C73" i="83"/>
  <c r="D99" i="84"/>
  <c r="D100" i="84" s="1"/>
  <c r="F107" i="84"/>
  <c r="E110" i="84"/>
  <c r="E107" i="84"/>
  <c r="D97" i="82"/>
  <c r="E110" i="82"/>
  <c r="D82" i="79"/>
  <c r="D78" i="79"/>
  <c r="D80" i="79" s="1"/>
  <c r="E111" i="80" s="1"/>
  <c r="D73" i="79"/>
  <c r="F102" i="80"/>
  <c r="D70" i="79"/>
  <c r="D102" i="80"/>
  <c r="C70" i="79"/>
  <c r="G102" i="80"/>
  <c r="E70" i="79"/>
  <c r="E110" i="80"/>
  <c r="G107" i="80"/>
  <c r="F107" i="80"/>
  <c r="C107" i="80"/>
  <c r="C73" i="79"/>
  <c r="C71" i="79"/>
  <c r="D99" i="80"/>
  <c r="D100" i="80" s="1"/>
  <c r="C82" i="79"/>
  <c r="D80" i="77"/>
  <c r="E111" i="78" s="1"/>
  <c r="G99" i="78"/>
  <c r="G100" i="78" s="1"/>
  <c r="E73" i="77"/>
  <c r="E82" i="77"/>
  <c r="G102" i="78"/>
  <c r="E70" i="77"/>
  <c r="E71" i="77" s="1"/>
  <c r="G107" i="78"/>
  <c r="E110" i="78"/>
  <c r="E113" i="78" s="1"/>
  <c r="E115" i="78" s="1"/>
  <c r="E116" i="78" s="1"/>
  <c r="D9" i="68" s="1"/>
  <c r="C107" i="78"/>
  <c r="D102" i="78"/>
  <c r="C70" i="77"/>
  <c r="C71" i="77" s="1"/>
  <c r="F99" i="78"/>
  <c r="C73" i="77"/>
  <c r="D99" i="78"/>
  <c r="D100" i="78" s="1"/>
  <c r="C82" i="77"/>
  <c r="E110" i="76"/>
  <c r="E102" i="76"/>
  <c r="E107" i="76"/>
  <c r="D73" i="75"/>
  <c r="F99" i="76"/>
  <c r="F100" i="76" s="1"/>
  <c r="C70" i="75"/>
  <c r="C71" i="75" s="1"/>
  <c r="D102" i="76"/>
  <c r="E73" i="75"/>
  <c r="G99" i="76"/>
  <c r="G100" i="76" s="1"/>
  <c r="E82" i="75"/>
  <c r="C82" i="75"/>
  <c r="C78" i="75"/>
  <c r="D80" i="75" s="1"/>
  <c r="E111" i="76" s="1"/>
  <c r="D107" i="76"/>
  <c r="C73" i="75"/>
  <c r="D99" i="76"/>
  <c r="D100" i="76" s="1"/>
  <c r="H2" i="76" s="1"/>
  <c r="C107" i="76"/>
  <c r="G102" i="76"/>
  <c r="E70" i="75"/>
  <c r="E71" i="75" s="1"/>
  <c r="G107" i="76"/>
  <c r="F102" i="76"/>
  <c r="D70" i="75"/>
  <c r="D71" i="75" s="1"/>
  <c r="D82" i="75"/>
  <c r="F107" i="74"/>
  <c r="C97" i="74"/>
  <c r="D68" i="73"/>
  <c r="D475" i="89" s="1"/>
  <c r="D99" i="74"/>
  <c r="F99" i="74"/>
  <c r="F100" i="74" s="1"/>
  <c r="D73" i="73"/>
  <c r="E110" i="74"/>
  <c r="G107" i="74"/>
  <c r="F102" i="74"/>
  <c r="D70" i="73"/>
  <c r="D71" i="73" s="1"/>
  <c r="D80" i="73"/>
  <c r="E111" i="74" s="1"/>
  <c r="G99" i="74"/>
  <c r="G100" i="74" s="1"/>
  <c r="E73" i="73"/>
  <c r="D82" i="73"/>
  <c r="G102" i="74"/>
  <c r="E70" i="73"/>
  <c r="E71" i="73" s="1"/>
  <c r="D102" i="74"/>
  <c r="C107" i="72"/>
  <c r="F107" i="72"/>
  <c r="E107" i="72"/>
  <c r="G99" i="72"/>
  <c r="G100" i="72" s="1"/>
  <c r="E73" i="71"/>
  <c r="D80" i="71"/>
  <c r="E111" i="72" s="1"/>
  <c r="E70" i="71"/>
  <c r="E71" i="71" s="1"/>
  <c r="F99" i="72"/>
  <c r="D73" i="71"/>
  <c r="F102" i="72"/>
  <c r="D70" i="71"/>
  <c r="D71" i="71" s="1"/>
  <c r="D99" i="72"/>
  <c r="C73" i="71"/>
  <c r="E110" i="72"/>
  <c r="E82" i="71"/>
  <c r="E110" i="70"/>
  <c r="E67" i="69"/>
  <c r="D68" i="69"/>
  <c r="D473" i="89" s="1"/>
  <c r="C67" i="69"/>
  <c r="D67" i="69"/>
  <c r="C78" i="69"/>
  <c r="D97" i="70"/>
  <c r="G97" i="70"/>
  <c r="E97" i="70"/>
  <c r="C97" i="70"/>
  <c r="F97" i="70"/>
  <c r="D78" i="69"/>
  <c r="E78" i="69"/>
  <c r="D80" i="81" l="1"/>
  <c r="E111" i="82" s="1"/>
  <c r="D99" i="82"/>
  <c r="D100" i="82" s="1"/>
  <c r="E860" i="90"/>
  <c r="E107" i="82"/>
  <c r="E70" i="81"/>
  <c r="E71" i="81" s="1"/>
  <c r="F100" i="82"/>
  <c r="G102" i="82"/>
  <c r="G107" i="82"/>
  <c r="C73" i="81"/>
  <c r="D482" i="89"/>
  <c r="C449" i="89"/>
  <c r="C82" i="81"/>
  <c r="F1" i="71"/>
  <c r="D102" i="72"/>
  <c r="C82" i="73"/>
  <c r="C73" i="73"/>
  <c r="C70" i="71"/>
  <c r="C71" i="71" s="1"/>
  <c r="F2" i="71" s="1"/>
  <c r="D100" i="72"/>
  <c r="D107" i="72"/>
  <c r="F107" i="78"/>
  <c r="F861" i="90"/>
  <c r="F1" i="73"/>
  <c r="F100" i="78"/>
  <c r="F1" i="79"/>
  <c r="E102" i="84"/>
  <c r="E859" i="90"/>
  <c r="C102" i="84"/>
  <c r="H1" i="84" s="1"/>
  <c r="C859" i="90"/>
  <c r="C102" i="72"/>
  <c r="C854" i="90"/>
  <c r="D82" i="83"/>
  <c r="D469" i="89"/>
  <c r="E73" i="79"/>
  <c r="D71" i="83"/>
  <c r="D82" i="77"/>
  <c r="D471" i="89"/>
  <c r="D107" i="78"/>
  <c r="D861" i="90"/>
  <c r="C82" i="83"/>
  <c r="C469" i="89"/>
  <c r="C858" i="90"/>
  <c r="C102" i="80"/>
  <c r="H1" i="80" s="1"/>
  <c r="D82" i="69"/>
  <c r="D463" i="89"/>
  <c r="F102" i="70"/>
  <c r="F853" i="90"/>
  <c r="G99" i="86"/>
  <c r="F102" i="86"/>
  <c r="F856" i="90"/>
  <c r="E102" i="72"/>
  <c r="E854" i="90"/>
  <c r="F107" i="76"/>
  <c r="F857" i="90"/>
  <c r="C154" i="90"/>
  <c r="C482" i="89"/>
  <c r="C82" i="71"/>
  <c r="C464" i="89"/>
  <c r="C73" i="69"/>
  <c r="C463" i="89"/>
  <c r="C102" i="70"/>
  <c r="C853" i="90"/>
  <c r="E82" i="69"/>
  <c r="E463" i="89"/>
  <c r="C102" i="74"/>
  <c r="C855" i="90"/>
  <c r="D71" i="79"/>
  <c r="F2" i="79" s="1"/>
  <c r="F1" i="83"/>
  <c r="E82" i="85"/>
  <c r="F100" i="72"/>
  <c r="H2" i="72" s="1"/>
  <c r="F854" i="90"/>
  <c r="C102" i="86"/>
  <c r="C856" i="90"/>
  <c r="C102" i="76"/>
  <c r="H1" i="76" s="1"/>
  <c r="C857" i="90"/>
  <c r="D82" i="71"/>
  <c r="D464" i="89"/>
  <c r="F2" i="83"/>
  <c r="E82" i="79"/>
  <c r="E468" i="89"/>
  <c r="E102" i="70"/>
  <c r="E853" i="90"/>
  <c r="D82" i="85"/>
  <c r="D466" i="89"/>
  <c r="F107" i="82"/>
  <c r="F860" i="90"/>
  <c r="E82" i="81"/>
  <c r="E470" i="89"/>
  <c r="E102" i="78"/>
  <c r="E861" i="90"/>
  <c r="C102" i="82"/>
  <c r="C860" i="90"/>
  <c r="F1" i="75"/>
  <c r="F2" i="75"/>
  <c r="F102" i="78"/>
  <c r="E71" i="79"/>
  <c r="F73" i="85"/>
  <c r="F1" i="85"/>
  <c r="F99" i="86"/>
  <c r="F100" i="86" s="1"/>
  <c r="H2" i="86" s="1"/>
  <c r="C70" i="73"/>
  <c r="C71" i="73" s="1"/>
  <c r="F2" i="73" s="1"/>
  <c r="D855" i="90"/>
  <c r="G107" i="72"/>
  <c r="G854" i="90"/>
  <c r="E472" i="89"/>
  <c r="E487" i="89" s="1"/>
  <c r="C102" i="78"/>
  <c r="H1" i="78" s="1"/>
  <c r="C861" i="90"/>
  <c r="E102" i="86"/>
  <c r="E856" i="90"/>
  <c r="D82" i="81"/>
  <c r="D470" i="89"/>
  <c r="D70" i="77"/>
  <c r="D71" i="77" s="1"/>
  <c r="F2" i="77" s="1"/>
  <c r="E70" i="69"/>
  <c r="E71" i="69" s="1"/>
  <c r="G853" i="90"/>
  <c r="C70" i="69"/>
  <c r="D853" i="90"/>
  <c r="H2" i="78"/>
  <c r="H2" i="80"/>
  <c r="F99" i="80"/>
  <c r="F100" i="80" s="1"/>
  <c r="C70" i="81"/>
  <c r="C71" i="81" s="1"/>
  <c r="D860" i="90"/>
  <c r="D862" i="90" s="1"/>
  <c r="G107" i="86"/>
  <c r="G856" i="90"/>
  <c r="E102" i="74"/>
  <c r="H102" i="74" s="1"/>
  <c r="E855" i="90"/>
  <c r="G99" i="82"/>
  <c r="G100" i="82" s="1"/>
  <c r="D102" i="82"/>
  <c r="D100" i="74"/>
  <c r="H2" i="74" s="1"/>
  <c r="D70" i="81"/>
  <c r="D71" i="81" s="1"/>
  <c r="C107" i="86"/>
  <c r="D73" i="77"/>
  <c r="F73" i="77" s="1"/>
  <c r="D73" i="81"/>
  <c r="F1" i="81" s="1"/>
  <c r="F99" i="84"/>
  <c r="F100" i="84" s="1"/>
  <c r="H2" i="84" s="1"/>
  <c r="H102" i="80"/>
  <c r="G102" i="72"/>
  <c r="D107" i="82"/>
  <c r="F73" i="83"/>
  <c r="G102" i="86"/>
  <c r="G100" i="86"/>
  <c r="E113" i="86"/>
  <c r="E115" i="86" s="1"/>
  <c r="E116" i="86" s="1"/>
  <c r="D13" i="68" s="1"/>
  <c r="E113" i="84"/>
  <c r="E115" i="84" s="1"/>
  <c r="E116" i="84" s="1"/>
  <c r="D12" i="68" s="1"/>
  <c r="H102" i="84"/>
  <c r="E113" i="82"/>
  <c r="E115" i="82" s="1"/>
  <c r="E116" i="82" s="1"/>
  <c r="D11" i="68" s="1"/>
  <c r="F73" i="79"/>
  <c r="E113" i="80"/>
  <c r="E115" i="80" s="1"/>
  <c r="E116" i="80" s="1"/>
  <c r="D10" i="68" s="1"/>
  <c r="E113" i="76"/>
  <c r="E115" i="76" s="1"/>
  <c r="E116" i="76" s="1"/>
  <c r="D8" i="68" s="1"/>
  <c r="H102" i="76"/>
  <c r="F73" i="75"/>
  <c r="C107" i="74"/>
  <c r="E113" i="74"/>
  <c r="E115" i="74" s="1"/>
  <c r="E116" i="74" s="1"/>
  <c r="D7" i="68" s="1"/>
  <c r="F73" i="73"/>
  <c r="E113" i="72"/>
  <c r="E115" i="72" s="1"/>
  <c r="E116" i="72" s="1"/>
  <c r="D6" i="68" s="1"/>
  <c r="F73" i="71"/>
  <c r="F99" i="70"/>
  <c r="F100" i="70" s="1"/>
  <c r="C82" i="69"/>
  <c r="D73" i="69"/>
  <c r="E73" i="69"/>
  <c r="G99" i="70"/>
  <c r="G100" i="70" s="1"/>
  <c r="D99" i="70"/>
  <c r="D100" i="70" s="1"/>
  <c r="C71" i="69"/>
  <c r="D102" i="70"/>
  <c r="G107" i="70"/>
  <c r="D107" i="70"/>
  <c r="G102" i="70"/>
  <c r="E107" i="70"/>
  <c r="F107" i="70"/>
  <c r="C107" i="70"/>
  <c r="D70" i="69"/>
  <c r="D71" i="69" s="1"/>
  <c r="D80" i="69"/>
  <c r="E111" i="70" s="1"/>
  <c r="E113" i="70" s="1"/>
  <c r="E115" i="70" s="1"/>
  <c r="E116" i="70" s="1"/>
  <c r="D5" i="68" s="1"/>
  <c r="H102" i="82" l="1"/>
  <c r="F73" i="81"/>
  <c r="H1" i="82"/>
  <c r="H2" i="82"/>
  <c r="C472" i="89"/>
  <c r="C487" i="89" s="1"/>
  <c r="H102" i="72"/>
  <c r="G862" i="90"/>
  <c r="C862" i="90"/>
  <c r="C867" i="90" s="1"/>
  <c r="F862" i="90"/>
  <c r="C484" i="89"/>
  <c r="D867" i="90"/>
  <c r="H102" i="86"/>
  <c r="E862" i="90"/>
  <c r="E867" i="90" s="1"/>
  <c r="D472" i="89"/>
  <c r="D487" i="89" s="1"/>
  <c r="E484" i="89"/>
  <c r="G867" i="90"/>
  <c r="F1" i="77"/>
  <c r="H1" i="74"/>
  <c r="H1" i="86"/>
  <c r="H1" i="72"/>
  <c r="F2" i="81"/>
  <c r="H102" i="78"/>
  <c r="F73" i="69"/>
  <c r="F1" i="69"/>
  <c r="F2" i="69"/>
  <c r="H1" i="70"/>
  <c r="H102" i="70"/>
  <c r="H2" i="70"/>
  <c r="K97" i="58"/>
  <c r="G97" i="58"/>
  <c r="K76" i="58"/>
  <c r="G76" i="58"/>
  <c r="J71" i="58"/>
  <c r="J72" i="58" s="1"/>
  <c r="F1" i="89" l="1"/>
  <c r="C485" i="89"/>
  <c r="D864" i="90"/>
  <c r="D865" i="90" s="1"/>
  <c r="E485" i="89"/>
  <c r="G864" i="90"/>
  <c r="G865" i="90" s="1"/>
  <c r="D484" i="89"/>
  <c r="F867" i="90"/>
  <c r="H1" i="90" s="1"/>
  <c r="F487" i="89"/>
  <c r="G99" i="58"/>
  <c r="K99" i="58"/>
  <c r="A15" i="68"/>
  <c r="A16" i="57"/>
  <c r="D485" i="89" l="1"/>
  <c r="F2" i="89" s="1"/>
  <c r="F864" i="90"/>
  <c r="F865" i="90" s="1"/>
  <c r="H2" i="90" s="1"/>
  <c r="H867" i="90"/>
</calcChain>
</file>

<file path=xl/sharedStrings.xml><?xml version="1.0" encoding="utf-8"?>
<sst xmlns="http://schemas.openxmlformats.org/spreadsheetml/2006/main" count="3354" uniqueCount="576">
  <si>
    <t>Lamar Institute of Technology</t>
  </si>
  <si>
    <t>Lamar State College - Orange</t>
  </si>
  <si>
    <t>Texas State Technical College - Harlingen</t>
  </si>
  <si>
    <t>Texas State Technical College - West Texas</t>
  </si>
  <si>
    <t>Texas State Technical College - Marshall</t>
  </si>
  <si>
    <t>Texas State Technical College - Waco</t>
  </si>
  <si>
    <t>FICE Code</t>
  </si>
  <si>
    <t>Lamar State College - Port Arthur</t>
  </si>
  <si>
    <t>Total</t>
  </si>
  <si>
    <t>Difference</t>
  </si>
  <si>
    <t>Statements of Sources and Uses</t>
  </si>
  <si>
    <t>Universities, Health-Related Institutions, Lamar State Colleges, and TSTC</t>
  </si>
  <si>
    <t>File and Tab Naming Conventions/ Authorized Amounts</t>
  </si>
  <si>
    <t>Institution Name</t>
  </si>
  <si>
    <t>Assigned Excel File</t>
  </si>
  <si>
    <t>Name</t>
  </si>
  <si>
    <t>Name on Returned File</t>
  </si>
  <si>
    <t>University Institutions:</t>
  </si>
  <si>
    <t>30 - Reserved for Summary</t>
  </si>
  <si>
    <t>The University of Texas System</t>
  </si>
  <si>
    <t>UTS</t>
  </si>
  <si>
    <t>The University of Texas at Arlington</t>
  </si>
  <si>
    <t>ARL</t>
  </si>
  <si>
    <t>AUS</t>
  </si>
  <si>
    <t>The University of Texas at Dallas</t>
  </si>
  <si>
    <t>DAL</t>
  </si>
  <si>
    <t>The University of Texas at El Paso</t>
  </si>
  <si>
    <t>E-P</t>
  </si>
  <si>
    <t>The University of Texas of the Permian Basin</t>
  </si>
  <si>
    <t>P-B</t>
  </si>
  <si>
    <t>The University of Texas at San Antonio</t>
  </si>
  <si>
    <t>S-A</t>
  </si>
  <si>
    <t>The University of Texas at Tyler</t>
  </si>
  <si>
    <t>TYL</t>
  </si>
  <si>
    <t>Texas A&amp;M University System</t>
  </si>
  <si>
    <t>TAMUS</t>
  </si>
  <si>
    <t>Texas A&amp;M University</t>
  </si>
  <si>
    <t>TAMU</t>
  </si>
  <si>
    <t>Texas A&amp;M University at Galveston</t>
  </si>
  <si>
    <t>TAMUG</t>
  </si>
  <si>
    <t>PVAMU</t>
  </si>
  <si>
    <t>Tarleton State University</t>
  </si>
  <si>
    <t>TARLST</t>
  </si>
  <si>
    <t>Texas A&amp;M University - Corpus Christi</t>
  </si>
  <si>
    <t>TAMUCC</t>
  </si>
  <si>
    <t>Texas A&amp;M University - Kingsville</t>
  </si>
  <si>
    <t>TAMUK</t>
  </si>
  <si>
    <t>Texas A&amp;M International University</t>
  </si>
  <si>
    <t>TAMIU</t>
  </si>
  <si>
    <t>West Texas A&amp;M University</t>
  </si>
  <si>
    <t>WTAMU</t>
  </si>
  <si>
    <t>Texas A&amp;M University - Commerce</t>
  </si>
  <si>
    <t>TAMUC</t>
  </si>
  <si>
    <t>TAMUT</t>
  </si>
  <si>
    <t>Texas A&amp;M University - Central Texas</t>
  </si>
  <si>
    <t>TAMUCT</t>
  </si>
  <si>
    <t>Texas A&amp;M University - San Antonio</t>
  </si>
  <si>
    <t>TAMUSA</t>
  </si>
  <si>
    <t>TAR</t>
  </si>
  <si>
    <t>TAES</t>
  </si>
  <si>
    <t>TEES1</t>
  </si>
  <si>
    <t>TEES2</t>
  </si>
  <si>
    <t>TFS</t>
  </si>
  <si>
    <t>TTI</t>
  </si>
  <si>
    <t>TVMDL</t>
  </si>
  <si>
    <t>Texas A&amp;M Research Foundation</t>
  </si>
  <si>
    <t>TAMRF</t>
  </si>
  <si>
    <t>University of Houston System</t>
  </si>
  <si>
    <t>UH</t>
  </si>
  <si>
    <t>University of Houston - Clear Lake</t>
  </si>
  <si>
    <t>UHCL</t>
  </si>
  <si>
    <t>UHD</t>
  </si>
  <si>
    <t>UHV</t>
  </si>
  <si>
    <t>Texas State System</t>
  </si>
  <si>
    <t>TXSTS</t>
  </si>
  <si>
    <t xml:space="preserve">Lamar University </t>
  </si>
  <si>
    <t>LU</t>
  </si>
  <si>
    <t>SHSU</t>
  </si>
  <si>
    <t>TXST</t>
  </si>
  <si>
    <t>Sul Ross State University</t>
  </si>
  <si>
    <t>SRSU</t>
  </si>
  <si>
    <t>Texas Tech University System</t>
  </si>
  <si>
    <t>TTUS</t>
  </si>
  <si>
    <t>Texas Tech University</t>
  </si>
  <si>
    <t>TTU</t>
  </si>
  <si>
    <t>Angelo State University</t>
  </si>
  <si>
    <t>ASU</t>
  </si>
  <si>
    <t>University of North Texas System</t>
  </si>
  <si>
    <t>UNTS</t>
  </si>
  <si>
    <t>University of North Texas</t>
  </si>
  <si>
    <t>UNT</t>
  </si>
  <si>
    <t>University of North Texas at Dallas</t>
  </si>
  <si>
    <t>UNTD</t>
  </si>
  <si>
    <t>Midwestern State University</t>
  </si>
  <si>
    <t>MidWST</t>
  </si>
  <si>
    <t>Stephen F. Austin State University</t>
  </si>
  <si>
    <t>SFA</t>
  </si>
  <si>
    <t>Texas Southern University</t>
  </si>
  <si>
    <t>TSU</t>
  </si>
  <si>
    <t>Texas Woman's University</t>
  </si>
  <si>
    <t>TWU</t>
  </si>
  <si>
    <t>LIT</t>
  </si>
  <si>
    <t>LSCO</t>
  </si>
  <si>
    <t>LSCPA</t>
  </si>
  <si>
    <t>TSTCH</t>
  </si>
  <si>
    <t>Texas State Technical College – West Texas</t>
  </si>
  <si>
    <t>TSTCWTX</t>
  </si>
  <si>
    <t>TSTCM</t>
  </si>
  <si>
    <t>TSTCW</t>
  </si>
  <si>
    <t>Health-Related Institutions:</t>
  </si>
  <si>
    <t>380 - Reserved for Summary</t>
  </si>
  <si>
    <t>SWM</t>
  </si>
  <si>
    <t>The University of Texas Medical Branch at Galveston</t>
  </si>
  <si>
    <t>MBG</t>
  </si>
  <si>
    <t>The University of Texas Health Science Center at Houston</t>
  </si>
  <si>
    <t>HSH</t>
  </si>
  <si>
    <t>The University of Texas Health Science Center at San Antonio</t>
  </si>
  <si>
    <t>HSSA</t>
  </si>
  <si>
    <t>The University of Texas M.D. Anderson Cancer Center</t>
  </si>
  <si>
    <t>MDA</t>
  </si>
  <si>
    <t>THC</t>
  </si>
  <si>
    <t>Texas A&amp;M University System Health Science Center</t>
  </si>
  <si>
    <t>TAMHSC</t>
  </si>
  <si>
    <t>UNTHSC</t>
  </si>
  <si>
    <t>Texas Tech University Health Sciences Center</t>
  </si>
  <si>
    <t>TTUHSC</t>
  </si>
  <si>
    <t>Lamar/TSTC</t>
  </si>
  <si>
    <t>Texas State Technical College - System</t>
  </si>
  <si>
    <t>TSTCS</t>
  </si>
  <si>
    <t>Phone Number</t>
  </si>
  <si>
    <t>Email</t>
  </si>
  <si>
    <t>Tab Name</t>
  </si>
  <si>
    <t>Number</t>
  </si>
  <si>
    <t>S40</t>
  </si>
  <si>
    <t>S130</t>
  </si>
  <si>
    <t>S230</t>
  </si>
  <si>
    <t>S270</t>
  </si>
  <si>
    <t>S310</t>
  </si>
  <si>
    <t>S330</t>
  </si>
  <si>
    <t>FICE</t>
  </si>
  <si>
    <t>Return to Index</t>
  </si>
  <si>
    <t>Texas State Tech. College - Harlingen</t>
  </si>
  <si>
    <t>Texas State Tech. College - Marshall</t>
  </si>
  <si>
    <t>Texas State Tech. College - Waco</t>
  </si>
  <si>
    <t>U:tility Survey Ordering</t>
  </si>
  <si>
    <t>Prairie View A&amp;M University</t>
  </si>
  <si>
    <t>Texas A&amp;M University - Texarkana</t>
  </si>
  <si>
    <t>University of Houston - Downtown</t>
  </si>
  <si>
    <t>University of Houston - Victoria</t>
  </si>
  <si>
    <t>TTUHSCEP</t>
  </si>
  <si>
    <t>Checked Ok</t>
  </si>
  <si>
    <t>Texas A&amp;M AgriLife Research</t>
  </si>
  <si>
    <t>Texas A&amp;M AgriLife Extension Service</t>
  </si>
  <si>
    <t>Texas A&amp;M Engineering Experiment Station</t>
  </si>
  <si>
    <t>Texas A&amp;M Engineering Extension Service</t>
  </si>
  <si>
    <t>Texas A&amp;M Forest Service</t>
  </si>
  <si>
    <t>Texas A&amp;M Transportation Institute</t>
  </si>
  <si>
    <t>Texas A&amp;M Vet. Medical Diagnostic Laboratory</t>
  </si>
  <si>
    <t>UHS</t>
  </si>
  <si>
    <t>Texas State University</t>
  </si>
  <si>
    <t>The University of Texas Southwestern Medical Center</t>
  </si>
  <si>
    <t>Balancing Schedule</t>
  </si>
  <si>
    <t>TSTCWT</t>
  </si>
  <si>
    <t>For Institution Specific Questions, Please Contact the Institution Point of Contact</t>
  </si>
  <si>
    <t>Texas State Tech. College - West TX</t>
  </si>
  <si>
    <t>635 - S &amp; U - FY 2015 - TAMRF.xlsx</t>
  </si>
  <si>
    <t>Texas A&amp;M Office of Sponsored Research Services</t>
  </si>
  <si>
    <t>TAMSR</t>
  </si>
  <si>
    <t>637 - S &amp; U - FY 2015 - TAMSR.xlsx</t>
  </si>
  <si>
    <t>Texas A&amp;M office of Technology &amp; Commercialization</t>
  </si>
  <si>
    <t>TAMTC</t>
  </si>
  <si>
    <t>639 - S &amp; U - FY 2015 - TAMTC.xlsx</t>
  </si>
  <si>
    <t>The University of Texas Health Science Center at Tyler</t>
  </si>
  <si>
    <t>HEF</t>
  </si>
  <si>
    <t>Higher Education Fund - As Adjusted</t>
  </si>
  <si>
    <t>FY 2017- 2025</t>
  </si>
  <si>
    <t>The University of Texas at Austin -  All Disciplines (A+H+M)</t>
  </si>
  <si>
    <t>The University of Texas at Austin - Academic &amp; Health (A+H)</t>
  </si>
  <si>
    <t>AUS1</t>
  </si>
  <si>
    <t>The University of Texas RGV - All Disciplines (A+H+M)</t>
  </si>
  <si>
    <t>RGV</t>
  </si>
  <si>
    <t>The University of Texas RGV - Academic &amp; Health (A+H)</t>
  </si>
  <si>
    <t>RGV1</t>
  </si>
  <si>
    <t>Texas Tech University Health Sciences Center at El Paso</t>
  </si>
  <si>
    <t>The University of Texas at Austin Medical School (M)</t>
  </si>
  <si>
    <t>AUSM</t>
  </si>
  <si>
    <t>The University of Texas Rio Grande Valley Medical School (M)</t>
  </si>
  <si>
    <t>RGVM</t>
  </si>
  <si>
    <t>The University of Texas at Austin - Medical School &amp; Health Prof (M+H)</t>
  </si>
  <si>
    <t>AUS2</t>
  </si>
  <si>
    <t>The University of Texas RGV - Medical School&amp; Health Prof (M+H)</t>
  </si>
  <si>
    <t>RGV2</t>
  </si>
  <si>
    <t>The University of Texas at Austin - Academic Only (A)</t>
  </si>
  <si>
    <t>The University of Texas RGV - Academic Only (A)</t>
  </si>
  <si>
    <t>Texas State Technical College - North Texas</t>
  </si>
  <si>
    <t>TSTCNT</t>
  </si>
  <si>
    <t>Texas State Technical College - Fort Bend</t>
  </si>
  <si>
    <t>TSTCFB</t>
  </si>
  <si>
    <t>Texas State Tech. College - North Texas</t>
  </si>
  <si>
    <t>Texas State Tech. College - Fort Bend</t>
  </si>
  <si>
    <t>University of Houston -  All Disciplines (A+H+M)</t>
  </si>
  <si>
    <t>University of Houston - Academic &amp; Health (A+H)</t>
  </si>
  <si>
    <t>UH1</t>
  </si>
  <si>
    <t>Sam Houston State University -  All Disciplines (A+H+NF)</t>
  </si>
  <si>
    <t>Sam Houston State University - Academic &amp; Health (A+H)</t>
  </si>
  <si>
    <t>SHSU1</t>
  </si>
  <si>
    <t>UNTHSC1</t>
  </si>
  <si>
    <t>University of Houston Medical School (M)</t>
  </si>
  <si>
    <t>UHM</t>
  </si>
  <si>
    <t>Sam Houston State University Medical School (Non-Formula)</t>
  </si>
  <si>
    <t>University of North Texas Health Science Center at Fort Worth Private Medical School (PM)</t>
  </si>
  <si>
    <t>UNTHSCPM</t>
  </si>
  <si>
    <t>501 - S &amp; U - FY 2018 - AUS2.xlsx</t>
  </si>
  <si>
    <t>511 - S &amp; U - FY 2018 - RGV2.xlsx</t>
  </si>
  <si>
    <t>52 - S &amp; U - FY 2018 - AUS2.xlsx</t>
  </si>
  <si>
    <t>93 - S &amp; U - FY 2018 - RGV2.xlsx</t>
  </si>
  <si>
    <t>S40 - S &amp; U - FY 2020 - UTS.xlsx</t>
  </si>
  <si>
    <t>40 - S &amp; U - FY 2020 - ARL.xlsx</t>
  </si>
  <si>
    <t>50 - S &amp; U - FY 2020 - AUS.xlsx</t>
  </si>
  <si>
    <t>51 - S &amp; U - FY 2020 - AUS1.xlsx</t>
  </si>
  <si>
    <t>60 - S &amp; U - FY 2020 - DAL.xlsx</t>
  </si>
  <si>
    <t>70 - S &amp; U - FY 2020 - E-P.xlsx</t>
  </si>
  <si>
    <t>90 - S &amp; U - FY 2020 - RGV.xlsx</t>
  </si>
  <si>
    <t>91 - S &amp; U - FY 2020 - RGV1.xlsx</t>
  </si>
  <si>
    <t>100 - S &amp; U - FY 2020 - P-B.xlsx</t>
  </si>
  <si>
    <t>110 - S &amp; U - FY 2020 - S-A.xlsx</t>
  </si>
  <si>
    <t>120 - S &amp; U - FY 2020 - TYL.xlsx</t>
  </si>
  <si>
    <t>S130 - S &amp; U - FY 2020 - TAMUS.xlsx</t>
  </si>
  <si>
    <t>130 - S &amp; U - FY 2020 - TAMU.xlsx</t>
  </si>
  <si>
    <t>140 - S &amp; U - FY 2020 - TAMUG.xlsx</t>
  </si>
  <si>
    <t>150 - S &amp; U - FY 2020 - PVAMU.xlsx</t>
  </si>
  <si>
    <t>160 - S &amp; U - FY 2020 - TARL ST.xlsx</t>
  </si>
  <si>
    <t>170 - S &amp; U - FY 2020 - TAMUCC.xlsx</t>
  </si>
  <si>
    <t>180 - S &amp; U - FY 2020 - TAMUK.xlsx</t>
  </si>
  <si>
    <t>190 - S &amp; U - FY 2020 - TAMIU.xlsx</t>
  </si>
  <si>
    <t>200 - S &amp; U - FY 2020 - WTAMU.xlsx</t>
  </si>
  <si>
    <t>210 - S &amp; U - FY 2020 - TAMUC.xlsx</t>
  </si>
  <si>
    <t>220 - S &amp; U - FY 2020 - TAMUT.xlsx</t>
  </si>
  <si>
    <t>223 - S &amp; U - FY 2020 - TAMUCT.xlsx</t>
  </si>
  <si>
    <t>226 - S &amp; U - FY 2020 - TAMUSA.xlsx</t>
  </si>
  <si>
    <t>600 - S &amp; U - FY 2020 - TAR.xlsx</t>
  </si>
  <si>
    <t>605 - S &amp; U - FY 2020 - TAES.xlsx</t>
  </si>
  <si>
    <t>610 - S &amp; U - FY 2020 - TEES1.xlsx</t>
  </si>
  <si>
    <t>615 - S &amp; U - FY 2020 - TEES2.xlsx</t>
  </si>
  <si>
    <t>620 - S &amp; U - FY 2020 - TFS.xlsx</t>
  </si>
  <si>
    <t>625 - S &amp; U - FY 2020 - TTI.xlsx</t>
  </si>
  <si>
    <t>630 - S &amp; U - FY 2020 - TVMDL.xlsx</t>
  </si>
  <si>
    <t>S230 - S &amp; U - FY 2020 - UTS.xlsx</t>
  </si>
  <si>
    <t>230 - S &amp; U - FY 2020 - UH.xlsx</t>
  </si>
  <si>
    <t>231 - S &amp; U - FY 2020 - UH1.xlsx</t>
  </si>
  <si>
    <t>240 - S &amp; U - FY 2020 - UHCL.xlsx</t>
  </si>
  <si>
    <t>250 - S &amp; U - FY 2020 - UHD.xlsx</t>
  </si>
  <si>
    <t>260 - S &amp; U - FY 2020 - UHV.xlsx</t>
  </si>
  <si>
    <t>S270 - S &amp; U - FY 2020 - TXSTS.xlsx</t>
  </si>
  <si>
    <t>270 - S &amp; U - FY 2020 - LU.xlsx</t>
  </si>
  <si>
    <t>280 - S &amp; U - FY 2020 - SHSU.xlsx</t>
  </si>
  <si>
    <t>281 - S &amp; U - FY 2020 - SHSU1.xlsx</t>
  </si>
  <si>
    <t>290 - S &amp; U - FY 2020 - TXST.xlsx</t>
  </si>
  <si>
    <t>300 - S &amp; U - FY 2020 - SRSU.xlsx</t>
  </si>
  <si>
    <t>S310 - S &amp; U - FY 2020 - TTUS.xlsx</t>
  </si>
  <si>
    <t>310 - S &amp; U - FY 2020 - TTU.xlsx</t>
  </si>
  <si>
    <t>320 - S &amp; U - FY 2020 - ASU.xlsx</t>
  </si>
  <si>
    <t>S330 - S &amp; U - FY 2020 - UNTS.xlsx</t>
  </si>
  <si>
    <t>330 - S &amp; U - FY 2020 - UNT.xlsx</t>
  </si>
  <si>
    <t>333 - S &amp; U - FY 2020 - UNTD.xlsx</t>
  </si>
  <si>
    <t>340 - S &amp; U - FY 2020 - MidWST.xlsx</t>
  </si>
  <si>
    <t>350 - S &amp; U - FY 2020 - SFA.xlsx</t>
  </si>
  <si>
    <t>360 - S &amp; U - FY 2020 - TSU.xlsx</t>
  </si>
  <si>
    <t>370 - S &amp; U - FY 2020 - TWU.xlsx</t>
  </si>
  <si>
    <t>490 - S &amp; U - FY 2020 - LIT.xlsx</t>
  </si>
  <si>
    <t>500 - S &amp; U - FY 2020 - LSCO.xlsx</t>
  </si>
  <si>
    <t>510 - S &amp; U - FY 2020 - LSCPA.xlsx</t>
  </si>
  <si>
    <t>520 - S &amp; U - FY 2020 - TSTCH.xlsx</t>
  </si>
  <si>
    <t>530 - S &amp; U - FY 2020 - TSTCWT.xlsx</t>
  </si>
  <si>
    <t>540 - S &amp; U - FY 2020 - TSTCM.xlsx</t>
  </si>
  <si>
    <t>550 - S &amp; U - FY 2020 - TSTCW.xlsx</t>
  </si>
  <si>
    <t>552 - S &amp; U - FY 2020 - TSTCNT.xlsx</t>
  </si>
  <si>
    <t>553 - S &amp; U - FY 2020 - TSTCFB.xlsx</t>
  </si>
  <si>
    <t>555 - S &amp; U - FY 2020 - TSTCS.xlsx</t>
  </si>
  <si>
    <t>390 - S &amp; U - FY 2020 - SWM.xlsx</t>
  </si>
  <si>
    <t>420 - S &amp; U - FY 2020 - HSSA.xlsx</t>
  </si>
  <si>
    <t>450 - S &amp; U - FY 2020 - TAMHSC.xlsx</t>
  </si>
  <si>
    <t>University of North Texas Health Science Center at Fort Worth (Public Medical + Private Medical)</t>
  </si>
  <si>
    <t>University of North Texas Health Science Center at Fort Worth (Public Medical)</t>
  </si>
  <si>
    <t>470 - S &amp; U - FY 2020 - TTUHSC.xlsx</t>
  </si>
  <si>
    <t>480 - S &amp; U - FY 2020 - TTUHSCEP.xlsx</t>
  </si>
  <si>
    <t>410 - S &amp; U - FY 2020 - HSH.xlsx</t>
  </si>
  <si>
    <t>430 - S &amp; U - FY 2020 - MDA.xlsx</t>
  </si>
  <si>
    <t>440 - S &amp; U - FY 2020 - THC.xlsx</t>
  </si>
  <si>
    <t>400 - S &amp; U - FY 2020 - MBG.xlsx</t>
  </si>
  <si>
    <t>500 - S &amp; U - FY 2020 - RGVM.xlsx</t>
  </si>
  <si>
    <t>510 - S &amp; U - FY 2020 - AUSM.xlsx</t>
  </si>
  <si>
    <t>520 - S &amp; U - FY 2020 - UHM.xlsx</t>
  </si>
  <si>
    <t>SHNF</t>
  </si>
  <si>
    <t>530 - S &amp; U - FY 2020 - SHSUMNF.xlsx</t>
  </si>
  <si>
    <t>540 - S &amp; U - FY 2020 -UNTHSCPM.xlsx</t>
  </si>
  <si>
    <t>460 - S &amp; U - FY 2020 - UNTHSC (Pub M + Priv M).xlsx</t>
  </si>
  <si>
    <t>461 - S &amp; U - FY 2020 - UNTHSC (Pub M).xlsx</t>
  </si>
  <si>
    <t>FY 2021</t>
  </si>
  <si>
    <t>Texas A&amp;M System Shared Services Center</t>
  </si>
  <si>
    <t>TAMSS</t>
  </si>
  <si>
    <t>650 - S &amp; U - FY 2021 - TAMSS.xlsx</t>
  </si>
  <si>
    <t>Institution:</t>
  </si>
  <si>
    <t>Data Entry Cells</t>
  </si>
  <si>
    <t>Report Date:</t>
  </si>
  <si>
    <t xml:space="preserve">Category Number </t>
  </si>
  <si>
    <t>Subcategory</t>
  </si>
  <si>
    <t>Expended State Fiscal Year
2020</t>
  </si>
  <si>
    <t>Expended State Fiscal year
2021</t>
  </si>
  <si>
    <t>Obligated as of 8/31/2021</t>
  </si>
  <si>
    <t>Explanatory Notes</t>
  </si>
  <si>
    <t>Student Financial Support Services</t>
  </si>
  <si>
    <t>1a</t>
  </si>
  <si>
    <t>Providing additional emergency financial aid grants to students</t>
  </si>
  <si>
    <t># of students that received such aid</t>
  </si>
  <si>
    <t>1b</t>
  </si>
  <si>
    <t>Providing reimbursements for tuition, housing, room and board, or other fee refunds</t>
  </si>
  <si>
    <t>1c</t>
  </si>
  <si>
    <t>Providing tuition discounts</t>
  </si>
  <si>
    <t>1d</t>
  </si>
  <si>
    <t>Covering the cost of providing additional technology hardware to students, such as laptops or tablets, or covering the added cost of technology fees.</t>
  </si>
  <si>
    <t>1e</t>
  </si>
  <si>
    <r>
      <t xml:space="preserve">Providing or subsidizing the costs of high-speed internet to </t>
    </r>
    <r>
      <rPr>
        <b/>
        <u/>
        <sz val="12"/>
        <color theme="1"/>
        <rFont val="Calibri"/>
        <family val="2"/>
        <scheme val="minor"/>
      </rPr>
      <t>students</t>
    </r>
    <r>
      <rPr>
        <sz val="12"/>
        <color theme="1"/>
        <rFont val="Calibri"/>
        <family val="2"/>
        <scheme val="minor"/>
      </rPr>
      <t xml:space="preserve"> to transition to an online environment</t>
    </r>
  </si>
  <si>
    <t>1f</t>
  </si>
  <si>
    <t>Subsidizing off-campus housing costs due to dormitory closures or decisions to limit housing to one student per room; subsidizing housing costs to reduce housing density; paying for hotels or other off-campus housing for students who need to be isolated; paying travel expenses for students who need to leave campus early due to coronavirus infections or campus interruptions.</t>
  </si>
  <si>
    <t>1g</t>
  </si>
  <si>
    <t>Clearing student debt and/or covering student unpaid or outstanding balances to the institution</t>
  </si>
  <si>
    <t>Subtotal - Funding</t>
  </si>
  <si>
    <t>Subtotal - Students Aided</t>
  </si>
  <si>
    <t>Faculty/Staff Support &amp; Instruction Delivery</t>
  </si>
  <si>
    <t>2a</t>
  </si>
  <si>
    <r>
      <t xml:space="preserve">Providing or subsidizing the costs of high-speed internet to </t>
    </r>
    <r>
      <rPr>
        <b/>
        <u/>
        <sz val="12"/>
        <color theme="1"/>
        <rFont val="Calibri"/>
        <family val="2"/>
        <scheme val="minor"/>
      </rPr>
      <t>faculty</t>
    </r>
    <r>
      <rPr>
        <sz val="12"/>
        <color theme="1"/>
        <rFont val="Calibri"/>
        <family val="2"/>
        <scheme val="minor"/>
      </rPr>
      <t xml:space="preserve"> to transition to an online environment.</t>
    </r>
  </si>
  <si>
    <t>2b</t>
  </si>
  <si>
    <t xml:space="preserve">Costs related to operating additional class sections to enable social distancing, such as those for hiring more instructors and increasing campus hours of operations. </t>
  </si>
  <si>
    <t>2c</t>
  </si>
  <si>
    <t>Purchasing, leasing, or renting additional instructional equipment and supplies (such as laboratory equipment or computers) to reduce the number of students sharing equipment or supplies during a class period and to provide time for disinfection between uses.</t>
  </si>
  <si>
    <t>2d</t>
  </si>
  <si>
    <t>Purchasing faculty and staff training in online instruction; or paying additional funds to staff who are providing training in addition to their regular job responsibilities.</t>
  </si>
  <si>
    <t>2e</t>
  </si>
  <si>
    <t>Purchasing, leasing, or renting additional equipment or software to enable distance learning, or upgrading campus wi-fi access or extending open networks to parking lots or public spaces, etc.</t>
  </si>
  <si>
    <t>Subtotal</t>
  </si>
  <si>
    <t>Campus Safety and Operations</t>
  </si>
  <si>
    <t>3a</t>
  </si>
  <si>
    <t>Costs or expenses related to the disinfecting and cleaning of dorms and other campus facilities, purchases of cleaning supplies, adding personnel to increase the frequency of cleaning.</t>
  </si>
  <si>
    <t>3b</t>
  </si>
  <si>
    <t>3c</t>
  </si>
  <si>
    <t>Costs related to the reconfiguration of facilities to promote social distancing, HVAC replacements or upgrades</t>
  </si>
  <si>
    <t>3d</t>
  </si>
  <si>
    <t>Subsidizing food service to reduce density in eating facilities, to provide pre-packaged meals, or to add hours to food service operations to accommodate social distancing.</t>
  </si>
  <si>
    <t>Lost Revenue Replacement</t>
  </si>
  <si>
    <t>4a</t>
  </si>
  <si>
    <t xml:space="preserve">Replacing lost revenue from academic sources. </t>
  </si>
  <si>
    <t>4b</t>
  </si>
  <si>
    <t>Replacing lost revenue from auxiliary services sources (i.e., cancelled ancillary events; disruption of food service, dorms, childcare, or other facilities; cancellation of use of campus venues by other organizations, lost parking revenue, etc.).</t>
  </si>
  <si>
    <t>4c</t>
  </si>
  <si>
    <t>Replacing lost revenue from patient services.</t>
  </si>
  <si>
    <t>Research</t>
  </si>
  <si>
    <t>5a</t>
  </si>
  <si>
    <t>Funds used to support research activities (COVID or Non-COVID related)</t>
  </si>
  <si>
    <t>Pass Through Funds</t>
  </si>
  <si>
    <t>6a</t>
  </si>
  <si>
    <r>
      <t xml:space="preserve">Funds </t>
    </r>
    <r>
      <rPr>
        <i/>
        <u/>
        <sz val="12"/>
        <color theme="1"/>
        <rFont val="Calibri"/>
        <family val="2"/>
        <scheme val="minor"/>
      </rPr>
      <t>passed through to</t>
    </r>
    <r>
      <rPr>
        <sz val="12"/>
        <color theme="1"/>
        <rFont val="Calibri"/>
        <family val="2"/>
        <scheme val="minor"/>
      </rPr>
      <t xml:space="preserve"> other state or local entities (please specify which entity and for what purpose in explanatory notes).</t>
    </r>
  </si>
  <si>
    <t>Other</t>
  </si>
  <si>
    <t>7a</t>
  </si>
  <si>
    <t xml:space="preserve">Please briefly explain in the "Explanatory Notes" section. </t>
  </si>
  <si>
    <t>8a</t>
  </si>
  <si>
    <t xml:space="preserve">Preserving and maintaining FY 2020-2021 Student Financial Aid Program Funding (TEXAS Grants, TEOG, TEG) </t>
  </si>
  <si>
    <t xml:space="preserve"># of students served </t>
  </si>
  <si>
    <t>8b</t>
  </si>
  <si>
    <t xml:space="preserve">Providing Emergency Educational Aid to pandemic-impacted undergraduate students and support them in enrolling and persisting on-track to attain a postsecondary credential </t>
  </si>
  <si>
    <t>8c</t>
  </si>
  <si>
    <t xml:space="preserve">Reskilling and Upskilling Grants to support Texans who have previously stopped out of
higher education and/or students who need to reskill or upskill to get back into the workforce </t>
  </si>
  <si>
    <t>Governor's Emergency Education Relief Fund 1 - Only include GEER I funding in the following Row
Faculty/Staff Support &amp; Instruction Delivery</t>
  </si>
  <si>
    <t>9a</t>
  </si>
  <si>
    <t>Online learning support to assist institutions in enhancing quality in online course
offerings and reducing costs of instructional materials for students.</t>
  </si>
  <si>
    <t>Grand Total Dollars</t>
  </si>
  <si>
    <t>Grand Total Students</t>
  </si>
  <si>
    <t>Totals from Federal Program Breakout Tab</t>
  </si>
  <si>
    <t>CB Use:</t>
  </si>
  <si>
    <t>Dollars Hash</t>
  </si>
  <si>
    <t>Student Hash</t>
  </si>
  <si>
    <t>Act</t>
  </si>
  <si>
    <t>Subpart</t>
  </si>
  <si>
    <t>State FY 2020 Awarded</t>
  </si>
  <si>
    <t>State FY 2020 Expended</t>
  </si>
  <si>
    <t>State FY 2021 Awarded</t>
  </si>
  <si>
    <t>State FY 2021 Expended</t>
  </si>
  <si>
    <t>CARES</t>
  </si>
  <si>
    <t>Student Portion</t>
  </si>
  <si>
    <t>Institutional Portion</t>
  </si>
  <si>
    <t>Historically Black Colleges &amp; Universities</t>
  </si>
  <si>
    <t>Tribally Controlled Colleges and Universities</t>
  </si>
  <si>
    <t>Minority Serving Institutions</t>
  </si>
  <si>
    <t>Strengthening Institutions Program</t>
  </si>
  <si>
    <t>Fund for the Improvement of Post-Secondary Education</t>
  </si>
  <si>
    <t>Institutional Resilience and Expanded Postsecondary Opportunity</t>
  </si>
  <si>
    <t>HHS Provider Relief Fund</t>
  </si>
  <si>
    <t>Governor's Emergency Education Relief Fund I</t>
  </si>
  <si>
    <t>All Other</t>
  </si>
  <si>
    <t>CARES Total</t>
  </si>
  <si>
    <t>CRRSAA</t>
  </si>
  <si>
    <t>Student Aid Portion</t>
  </si>
  <si>
    <t>Proprietary Institutions Grant Funds for Students</t>
  </si>
  <si>
    <t>Supplemental Assistance to Institutions of Higher Education Program</t>
  </si>
  <si>
    <t>Governor's Emergency Education Relief Fund II</t>
  </si>
  <si>
    <t>CRRSAA Total</t>
  </si>
  <si>
    <t>ARPA</t>
  </si>
  <si>
    <t>Supplemental Support under American Rescue Plan</t>
  </si>
  <si>
    <t>ARPA Total</t>
  </si>
  <si>
    <t>CPRSAA</t>
  </si>
  <si>
    <t>CPRSAA Total</t>
  </si>
  <si>
    <t>PPPHCEA</t>
  </si>
  <si>
    <t>PPPHCEA Total</t>
  </si>
  <si>
    <t>Other Total</t>
  </si>
  <si>
    <t>PASS-THROUGH FUND RECEIVED</t>
  </si>
  <si>
    <t>FEMA</t>
  </si>
  <si>
    <t>Funds received from FEMA reimbursements - please note purpose in explanatory notes.</t>
  </si>
  <si>
    <t>OTHER</t>
  </si>
  <si>
    <r>
      <t xml:space="preserve">Funds </t>
    </r>
    <r>
      <rPr>
        <i/>
        <u/>
        <sz val="12"/>
        <color theme="1"/>
        <rFont val="Calibri"/>
        <family val="2"/>
        <scheme val="minor"/>
      </rPr>
      <t>received from</t>
    </r>
    <r>
      <rPr>
        <sz val="12"/>
        <color theme="1"/>
        <rFont val="Calibri"/>
        <family val="2"/>
        <scheme val="minor"/>
      </rPr>
      <t xml:space="preserve"> other state or local entity (please specify which entity and for what purpose in explanatory notes)</t>
    </r>
  </si>
  <si>
    <t>Pass-through Funds</t>
  </si>
  <si>
    <t>Pass-through Total Received</t>
  </si>
  <si>
    <t>GRAND TOTAL</t>
  </si>
  <si>
    <t>Dollar Totals from Uses Tab</t>
  </si>
  <si>
    <t>Contact</t>
  </si>
  <si>
    <t>Row 6</t>
  </si>
  <si>
    <t>Row 7</t>
  </si>
  <si>
    <t>Row 8</t>
  </si>
  <si>
    <t>Row 9</t>
  </si>
  <si>
    <t>Row 10</t>
  </si>
  <si>
    <t>Row 11</t>
  </si>
  <si>
    <t>Row 12</t>
  </si>
  <si>
    <t>Row 13</t>
  </si>
  <si>
    <t>Row 14</t>
  </si>
  <si>
    <t>Row 15</t>
  </si>
  <si>
    <t>Row 16</t>
  </si>
  <si>
    <t>Row 17</t>
  </si>
  <si>
    <t>Row 18</t>
  </si>
  <si>
    <t>Row 19</t>
  </si>
  <si>
    <t>Row 24</t>
  </si>
  <si>
    <t>Row 25</t>
  </si>
  <si>
    <t>Row 26</t>
  </si>
  <si>
    <t>Row 27</t>
  </si>
  <si>
    <t>Row 28</t>
  </si>
  <si>
    <t>Row 32</t>
  </si>
  <si>
    <t>Row 33</t>
  </si>
  <si>
    <t>Row 34</t>
  </si>
  <si>
    <t>Row 35</t>
  </si>
  <si>
    <t>Row 39</t>
  </si>
  <si>
    <t>Row 40</t>
  </si>
  <si>
    <t>Row 41</t>
  </si>
  <si>
    <t>Row 45</t>
  </si>
  <si>
    <t>Row 48</t>
  </si>
  <si>
    <t>Row 52</t>
  </si>
  <si>
    <t>Row 55</t>
  </si>
  <si>
    <t>Row 56</t>
  </si>
  <si>
    <t>Row 57</t>
  </si>
  <si>
    <t>Row 58</t>
  </si>
  <si>
    <t>Row 59</t>
  </si>
  <si>
    <t>Row 60</t>
  </si>
  <si>
    <t>Row 65</t>
  </si>
  <si>
    <t>Row 5</t>
  </si>
  <si>
    <t>Row 21</t>
  </si>
  <si>
    <t>Row 22</t>
  </si>
  <si>
    <t>Row 23</t>
  </si>
  <si>
    <t>Row 29</t>
  </si>
  <si>
    <t>Row 30</t>
  </si>
  <si>
    <t>Row 31</t>
  </si>
  <si>
    <t>Row 36</t>
  </si>
  <si>
    <t>Row 37</t>
  </si>
  <si>
    <t>Row 38</t>
  </si>
  <si>
    <t>Row 42</t>
  </si>
  <si>
    <t>Row 43</t>
  </si>
  <si>
    <t>Row 44</t>
  </si>
  <si>
    <t>Row 46</t>
  </si>
  <si>
    <t>Row 47</t>
  </si>
  <si>
    <t>Row 51</t>
  </si>
  <si>
    <t>Row 53</t>
  </si>
  <si>
    <t>Row 54</t>
  </si>
  <si>
    <t>Row 61</t>
  </si>
  <si>
    <t>Row 62</t>
  </si>
  <si>
    <t>Row 63</t>
  </si>
  <si>
    <t>Row 66</t>
  </si>
  <si>
    <t>Row 67</t>
  </si>
  <si>
    <t>Row 68</t>
  </si>
  <si>
    <t>Row 69</t>
  </si>
  <si>
    <t>Row 70</t>
  </si>
  <si>
    <t>Row 71</t>
  </si>
  <si>
    <t>Row 72</t>
  </si>
  <si>
    <t>Row 73</t>
  </si>
  <si>
    <t>Row 74</t>
  </si>
  <si>
    <t>Row 75</t>
  </si>
  <si>
    <t>Row 76</t>
  </si>
  <si>
    <t>Row 77</t>
  </si>
  <si>
    <t>Row 78</t>
  </si>
  <si>
    <t>Row 79</t>
  </si>
  <si>
    <t>Row 82</t>
  </si>
  <si>
    <t>Row 83</t>
  </si>
  <si>
    <t>Row 84</t>
  </si>
  <si>
    <t>Row 85</t>
  </si>
  <si>
    <t>Row 86</t>
  </si>
  <si>
    <t>Row 87</t>
  </si>
  <si>
    <t>Row 88</t>
  </si>
  <si>
    <t>Row 89</t>
  </si>
  <si>
    <t>Row 93</t>
  </si>
  <si>
    <t>Row 94</t>
  </si>
  <si>
    <t>Phone No.</t>
  </si>
  <si>
    <t>Status</t>
  </si>
  <si>
    <t>Sector</t>
  </si>
  <si>
    <t>Checksum Out</t>
  </si>
  <si>
    <t>Cents?</t>
  </si>
  <si>
    <t>B2</t>
  </si>
  <si>
    <t>Students</t>
  </si>
  <si>
    <t>FY 2020 &amp; FY 2021 Data</t>
  </si>
  <si>
    <t>Section 63 Data</t>
  </si>
  <si>
    <t>Governor's Emergency Education Relief Fund 1 - Only include GEER I funding and students served through GEER I awards in the following Rows 55-62</t>
  </si>
  <si>
    <t>Uses &amp; Fed</t>
  </si>
  <si>
    <t>Costs or expenses related to the purchases of personal protective equipment (PPE) and sneeze guards</t>
  </si>
  <si>
    <t>Note:  Data is not included in Summary Tabs</t>
  </si>
  <si>
    <t>Institution Point of Contact for Section 63 Data</t>
  </si>
  <si>
    <t>Summary of LIT/Lamars/TSTCs</t>
  </si>
  <si>
    <t>LIT/Lamars/TSTCs</t>
  </si>
  <si>
    <t>Explanatory Notes - See Individual Institution Tabs</t>
  </si>
  <si>
    <t>See Individual Institution Tabs</t>
  </si>
  <si>
    <t>Balanced</t>
  </si>
  <si>
    <t>OK</t>
  </si>
  <si>
    <t xml:space="preserve">Students Grants </t>
  </si>
  <si>
    <t>Duplicated</t>
  </si>
  <si>
    <t>Refunded the distance learning fee</t>
  </si>
  <si>
    <t xml:space="preserve">Gave one course fee for students who qualified </t>
  </si>
  <si>
    <t xml:space="preserve">paying off past due balances </t>
  </si>
  <si>
    <t xml:space="preserve">training provided to faculty and staff regarding online courses </t>
  </si>
  <si>
    <t xml:space="preserve">upgrade campus Wi-Fi/ laptops/ Wi-Fi in parking lots </t>
  </si>
  <si>
    <t xml:space="preserve">cleaning supplies and additional custodial </t>
  </si>
  <si>
    <t>Masks, sneeze guards, etc.</t>
  </si>
  <si>
    <t>students withdrawing due to covid/workforce course refunds due to covid</t>
  </si>
  <si>
    <t>Hired Part time employees to take temp and enforce mask policy (prior to removal of mask mandate)/Outdoor graduation venue for social distancing</t>
  </si>
  <si>
    <t>Student Grants</t>
  </si>
  <si>
    <t>Unduplicated</t>
  </si>
  <si>
    <t xml:space="preserve">Student Grants </t>
  </si>
  <si>
    <t xml:space="preserve">Amanda Retherford (institutional Portion) </t>
  </si>
  <si>
    <t>Linda Korns (Student Portion)</t>
  </si>
  <si>
    <t>Lamar State College Orange</t>
  </si>
  <si>
    <t>Stimulus payments, free classes covered by funds, buy one get one offers covered by funds</t>
  </si>
  <si>
    <t>All internet fees covered for summer 2020 due to all online courses; students only counted if other HEERF funds not received</t>
  </si>
  <si>
    <t>Equipment purchases to transition to virtual-used for both students and staff; not a permanent benefit to students. Students were allowed to checkout laptops, as needed, and then return them.</t>
  </si>
  <si>
    <t>Debt forgiveness for both spring and summer 2020</t>
  </si>
  <si>
    <t>Quality Matters for Employees to Re-design courses for Online format</t>
  </si>
  <si>
    <t>Equipment, software, technology upgrades and collaborative hybrid areas</t>
  </si>
  <si>
    <t>Masks for clinicals</t>
  </si>
  <si>
    <t>Encumbrances for buildings</t>
  </si>
  <si>
    <t>TXGE-9 students received funding; all 9 of them had already received some type of funding/benefit from HEERF CARES or CRRSAA funds</t>
  </si>
  <si>
    <t>TXGR-31 students received funding; 26 of them had already received some type of funding/benefit from HEERF CARES or CRRSAA funds</t>
  </si>
  <si>
    <t>19 students received funding; 13 of them had already received some type of funding/benefit from HEERF CARES or CRRSAA funds</t>
  </si>
  <si>
    <t>Student Stimulus</t>
  </si>
  <si>
    <t>Internet Fee Waivers, Free Classes, Equipment</t>
  </si>
  <si>
    <t>GEER, GEER TEOG and Reskilling for Students</t>
  </si>
  <si>
    <t>BOGOs; PPE; Course Redesign for Online; Building Improvement for Social Distancing, Air Quality, Etc; Equipment and Software</t>
  </si>
  <si>
    <t>Will be awarded in FY22 in both Fall and Spring</t>
  </si>
  <si>
    <t>Expenditures expected for opportunity to improve campus for students (HVAC, collaborative areas, etc)</t>
  </si>
  <si>
    <t>Carissa Saenz</t>
  </si>
  <si>
    <t>Director of Finance</t>
  </si>
  <si>
    <t>carissa.saenz@lsco.edu</t>
  </si>
  <si>
    <t>Funds received from local enties:  $10,000 from Texas Higher Education Foundation; $41,000 from Sempra</t>
  </si>
  <si>
    <t xml:space="preserve"> </t>
  </si>
  <si>
    <t>Maureen Veltz</t>
  </si>
  <si>
    <t>409-984-6119</t>
  </si>
  <si>
    <t>veltzmr@lamarpa.edu</t>
  </si>
  <si>
    <t>Salary/Benefits for the Instructional design team, collaborates with faculty to analyze, plan, develop, implement and evaluate online course production and migration of $696,582. Indirect costs of $278,276</t>
  </si>
  <si>
    <t>Grant received specifically for students, pass-through from the State of Texas Governor's Office. Awarded to students based on need.</t>
  </si>
  <si>
    <t>Funding of $1,000 to offset a decline in revenues as a result of Covid-19 reimbursing airport operational and maintenance expenses or debt service payments. Funding of $3,500,000 for Waco renovation of the Technical Studies &amp; Electronics Centers to include abatement, demo., &amp; installation of electrical/plumbing/IT infrastructure. Renovation of interior labs &amp; classroom space &amp; tech. equipment to support online lecture distribution.</t>
  </si>
  <si>
    <t>Funding  of $13,000 for airport operations-payroll, utilities, cleaning, sanitization, janitorial services, service contracts, &amp; combating the spread of pathogens. Funding of $34,162 for tower operations-payroll, utilities, cleaning, sanitization, janitorial services, service contracts, &amp; combating the spread of pathogens.</t>
  </si>
  <si>
    <t>Jessica Montalvo</t>
  </si>
  <si>
    <t>(956) 364-4058</t>
  </si>
  <si>
    <t>jessica.montalvo@tstc.edu</t>
  </si>
  <si>
    <t>Ineligible students were discovered and awards removed. TSTC will submit revised report for Spring 21 semester. # of students served based on revised report and amount.</t>
  </si>
  <si>
    <t>All TSTCs reported together as TSTC Waco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</si>
</sst>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\ ;\(&quot;$&quot;#,##0\)"/>
    <numFmt numFmtId="166" formatCode="000000"/>
    <numFmt numFmtId="167" formatCode="_(&quot;$&quot;* #,##0.00_);_(&quot;$&quot;* \(#,##0.00\);_(&quot;$&quot;* &quot;-&quot;_);_(@_)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Arial"/>
      <family val="2"/>
    </font>
    <font>
      <sz val="10"/>
      <name val="MS Sans Serif"/>
      <family val="2"/>
    </font>
    <font>
      <sz val="10"/>
      <name val="System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sz val="12"/>
      <name val="AGaramond"/>
      <family val="3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CE565"/>
        <bgColor indexed="64"/>
      </patternFill>
    </fill>
    <fill>
      <patternFill patternType="solid">
        <fgColor rgb="FFE169CA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9" fillId="0" borderId="1" applyNumberFormat="0" applyFont="0" applyFill="0" applyAlignment="0" applyProtection="0"/>
    <xf numFmtId="0" fontId="5" fillId="0" borderId="0"/>
    <xf numFmtId="9" fontId="5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9" fillId="0" borderId="1" applyNumberFormat="0" applyFont="0" applyFill="0" applyAlignment="0" applyProtection="0"/>
    <xf numFmtId="0" fontId="9" fillId="0" borderId="1" applyNumberFormat="0" applyFont="0" applyFill="0" applyAlignment="0" applyProtection="0"/>
    <xf numFmtId="0" fontId="5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16" applyNumberFormat="0" applyAlignment="0" applyProtection="0"/>
    <xf numFmtId="0" fontId="16" fillId="24" borderId="17" applyNumberFormat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6" applyNumberFormat="0" applyAlignment="0" applyProtection="0"/>
    <xf numFmtId="0" fontId="21" fillId="0" borderId="19" applyNumberFormat="0" applyFill="0" applyAlignment="0" applyProtection="0"/>
    <xf numFmtId="0" fontId="22" fillId="2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20" applyNumberFormat="0" applyFont="0" applyAlignment="0" applyProtection="0"/>
    <xf numFmtId="0" fontId="23" fillId="23" borderId="2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/>
    <xf numFmtId="0" fontId="30" fillId="0" borderId="0"/>
    <xf numFmtId="0" fontId="5" fillId="0" borderId="0"/>
    <xf numFmtId="0" fontId="29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7">
    <xf numFmtId="0" fontId="0" fillId="0" borderId="0" xfId="0"/>
    <xf numFmtId="0" fontId="5" fillId="0" borderId="0" xfId="8"/>
    <xf numFmtId="0" fontId="5" fillId="0" borderId="0" xfId="8" applyBorder="1"/>
    <xf numFmtId="0" fontId="7" fillId="0" borderId="0" xfId="8" applyFont="1" applyBorder="1"/>
    <xf numFmtId="0" fontId="5" fillId="0" borderId="0" xfId="8" applyFill="1" applyBorder="1"/>
    <xf numFmtId="0" fontId="5" fillId="3" borderId="0" xfId="8" applyFill="1"/>
    <xf numFmtId="0" fontId="6" fillId="3" borderId="0" xfId="8" applyFont="1" applyFill="1" applyAlignment="1">
      <alignment horizontal="center"/>
    </xf>
    <xf numFmtId="0" fontId="6" fillId="3" borderId="0" xfId="8" applyFont="1" applyFill="1"/>
    <xf numFmtId="0" fontId="5" fillId="0" borderId="0" xfId="8" applyFont="1" applyBorder="1"/>
    <xf numFmtId="0" fontId="5" fillId="0" borderId="13" xfId="8" applyBorder="1"/>
    <xf numFmtId="0" fontId="5" fillId="0" borderId="3" xfId="8" applyBorder="1"/>
    <xf numFmtId="0" fontId="5" fillId="0" borderId="0" xfId="8" applyAlignment="1">
      <alignment wrapText="1"/>
    </xf>
    <xf numFmtId="0" fontId="5" fillId="0" borderId="24" xfId="8" applyBorder="1" applyAlignment="1">
      <alignment horizontal="right"/>
    </xf>
    <xf numFmtId="0" fontId="6" fillId="4" borderId="0" xfId="8" applyFont="1" applyFill="1" applyBorder="1" applyAlignment="1">
      <alignment horizontal="center" vertical="top" wrapText="1"/>
    </xf>
    <xf numFmtId="0" fontId="6" fillId="2" borderId="0" xfId="8" applyFont="1" applyFill="1" applyBorder="1" applyAlignment="1">
      <alignment horizontal="center" vertical="top" wrapText="1"/>
    </xf>
    <xf numFmtId="0" fontId="8" fillId="0" borderId="0" xfId="8" applyFont="1" applyBorder="1" applyAlignment="1">
      <alignment horizontal="center" vertical="top" wrapText="1"/>
    </xf>
    <xf numFmtId="0" fontId="8" fillId="0" borderId="29" xfId="8" applyFont="1" applyBorder="1" applyAlignment="1">
      <alignment vertical="top" wrapText="1"/>
    </xf>
    <xf numFmtId="0" fontId="8" fillId="0" borderId="8" xfId="8" applyFont="1" applyBorder="1" applyAlignment="1">
      <alignment horizontal="center" vertical="top" wrapText="1"/>
    </xf>
    <xf numFmtId="42" fontId="8" fillId="0" borderId="0" xfId="8" applyNumberFormat="1" applyFont="1" applyBorder="1" applyAlignment="1">
      <alignment horizontal="center" vertical="top" wrapText="1"/>
    </xf>
    <xf numFmtId="42" fontId="5" fillId="0" borderId="0" xfId="8" applyNumberFormat="1" applyFont="1" applyBorder="1" applyAlignment="1">
      <alignment horizontal="center" vertical="top" wrapText="1"/>
    </xf>
    <xf numFmtId="0" fontId="8" fillId="2" borderId="8" xfId="8" applyFont="1" applyFill="1" applyBorder="1" applyAlignment="1">
      <alignment vertical="top" wrapText="1"/>
    </xf>
    <xf numFmtId="42" fontId="8" fillId="2" borderId="0" xfId="8" applyNumberFormat="1" applyFont="1" applyFill="1" applyBorder="1" applyAlignment="1">
      <alignment horizontal="center" vertical="top" wrapText="1"/>
    </xf>
    <xf numFmtId="38" fontId="5" fillId="3" borderId="0" xfId="8" applyNumberFormat="1" applyFont="1" applyFill="1" applyBorder="1"/>
    <xf numFmtId="42" fontId="5" fillId="0" borderId="6" xfId="8" applyNumberFormat="1" applyBorder="1"/>
    <xf numFmtId="0" fontId="5" fillId="0" borderId="0" xfId="8" applyAlignment="1">
      <alignment horizontal="center"/>
    </xf>
    <xf numFmtId="0" fontId="7" fillId="0" borderId="0" xfId="8" applyFont="1" applyBorder="1" applyAlignment="1">
      <alignment vertical="top" wrapText="1"/>
    </xf>
    <xf numFmtId="0" fontId="8" fillId="0" borderId="0" xfId="8" applyFont="1" applyBorder="1" applyAlignment="1">
      <alignment vertical="top" wrapText="1"/>
    </xf>
    <xf numFmtId="0" fontId="0" fillId="0" borderId="0" xfId="0" applyAlignment="1">
      <alignment horizontal="center"/>
    </xf>
    <xf numFmtId="0" fontId="7" fillId="0" borderId="8" xfId="8" applyFont="1" applyBorder="1" applyAlignment="1">
      <alignment vertical="top" wrapText="1"/>
    </xf>
    <xf numFmtId="37" fontId="5" fillId="3" borderId="0" xfId="8" applyNumberFormat="1" applyFill="1"/>
    <xf numFmtId="0" fontId="31" fillId="0" borderId="8" xfId="8" applyFont="1" applyBorder="1" applyAlignment="1">
      <alignment vertical="top" wrapText="1"/>
    </xf>
    <xf numFmtId="0" fontId="31" fillId="0" borderId="29" xfId="8" applyFont="1" applyBorder="1" applyAlignment="1">
      <alignment vertical="top" wrapText="1"/>
    </xf>
    <xf numFmtId="0" fontId="31" fillId="0" borderId="8" xfId="8" applyFont="1" applyBorder="1" applyAlignment="1">
      <alignment horizontal="center" vertical="top" wrapText="1"/>
    </xf>
    <xf numFmtId="0" fontId="31" fillId="0" borderId="11" xfId="8" applyFont="1" applyBorder="1" applyAlignment="1">
      <alignment vertical="top" wrapText="1"/>
    </xf>
    <xf numFmtId="0" fontId="31" fillId="0" borderId="27" xfId="8" applyFont="1" applyBorder="1" applyAlignment="1">
      <alignment horizontal="center" vertical="top" wrapText="1"/>
    </xf>
    <xf numFmtId="0" fontId="5" fillId="0" borderId="0" xfId="8" applyFill="1" applyBorder="1" applyAlignment="1">
      <alignment wrapText="1"/>
    </xf>
    <xf numFmtId="0" fontId="5" fillId="0" borderId="0" xfId="8" applyAlignment="1">
      <alignment vertical="center"/>
    </xf>
    <xf numFmtId="0" fontId="6" fillId="0" borderId="0" xfId="8" applyFont="1" applyBorder="1" applyAlignment="1">
      <alignment horizontal="center"/>
    </xf>
    <xf numFmtId="0" fontId="5" fillId="0" borderId="0" xfId="8" applyBorder="1" applyAlignment="1">
      <alignment horizontal="center"/>
    </xf>
    <xf numFmtId="0" fontId="7" fillId="2" borderId="0" xfId="8" applyFont="1" applyFill="1" applyBorder="1" applyAlignment="1">
      <alignment vertical="top" wrapText="1"/>
    </xf>
    <xf numFmtId="0" fontId="34" fillId="0" borderId="0" xfId="81" applyBorder="1" applyAlignment="1" applyProtection="1">
      <alignment horizontal="center" vertical="top" wrapText="1"/>
    </xf>
    <xf numFmtId="0" fontId="5" fillId="0" borderId="0" xfId="8" applyFont="1" applyAlignment="1">
      <alignment horizontal="center"/>
    </xf>
    <xf numFmtId="0" fontId="7" fillId="0" borderId="0" xfId="8" applyFont="1" applyBorder="1" applyAlignment="1">
      <alignment horizontal="center" vertical="top" wrapText="1"/>
    </xf>
    <xf numFmtId="0" fontId="32" fillId="0" borderId="0" xfId="76" applyBorder="1" applyAlignment="1" applyProtection="1">
      <alignment horizontal="center" vertical="top" wrapText="1"/>
    </xf>
    <xf numFmtId="0" fontId="34" fillId="0" borderId="0" xfId="81" applyBorder="1" applyAlignment="1" applyProtection="1">
      <alignment horizontal="center"/>
    </xf>
    <xf numFmtId="0" fontId="32" fillId="0" borderId="0" xfId="76" applyBorder="1" applyAlignment="1" applyProtection="1">
      <alignment horizontal="center" wrapText="1"/>
    </xf>
    <xf numFmtId="0" fontId="27" fillId="0" borderId="0" xfId="8" applyFont="1" applyFill="1" applyBorder="1" applyAlignment="1">
      <alignment horizontal="center"/>
    </xf>
    <xf numFmtId="42" fontId="5" fillId="0" borderId="0" xfId="8" applyNumberFormat="1" applyBorder="1" applyAlignment="1">
      <alignment horizontal="center"/>
    </xf>
    <xf numFmtId="0" fontId="32" fillId="0" borderId="0" xfId="76" applyBorder="1" applyAlignment="1" applyProtection="1">
      <alignment vertical="top"/>
    </xf>
    <xf numFmtId="37" fontId="32" fillId="3" borderId="0" xfId="76" applyNumberFormat="1" applyFill="1"/>
    <xf numFmtId="0" fontId="5" fillId="0" borderId="0" xfId="8" applyBorder="1" applyAlignment="1">
      <alignment wrapText="1"/>
    </xf>
    <xf numFmtId="0" fontId="5" fillId="0" borderId="0" xfId="8" applyBorder="1" applyAlignment="1">
      <alignment horizontal="right"/>
    </xf>
    <xf numFmtId="0" fontId="5" fillId="0" borderId="0" xfId="8" applyBorder="1" applyAlignment="1"/>
    <xf numFmtId="0" fontId="5" fillId="0" borderId="23" xfId="8" applyFont="1" applyFill="1" applyBorder="1" applyAlignment="1">
      <alignment horizontal="center" wrapText="1"/>
    </xf>
    <xf numFmtId="0" fontId="8" fillId="2" borderId="0" xfId="8" applyFont="1" applyFill="1" applyBorder="1" applyAlignment="1">
      <alignment horizontal="center" vertical="top" wrapText="1"/>
    </xf>
    <xf numFmtId="0" fontId="8" fillId="2" borderId="0" xfId="8" applyFont="1" applyFill="1" applyBorder="1" applyAlignment="1">
      <alignment vertical="top" wrapText="1"/>
    </xf>
    <xf numFmtId="166" fontId="5" fillId="0" borderId="0" xfId="8" applyNumberFormat="1" applyBorder="1" applyAlignment="1">
      <alignment horizontal="right"/>
    </xf>
    <xf numFmtId="42" fontId="5" fillId="4" borderId="0" xfId="8" applyNumberFormat="1" applyFill="1" applyBorder="1"/>
    <xf numFmtId="42" fontId="8" fillId="0" borderId="0" xfId="8" applyNumberFormat="1" applyFont="1" applyFill="1" applyBorder="1" applyAlignment="1">
      <alignment horizontal="center" vertical="top" wrapText="1"/>
    </xf>
    <xf numFmtId="0" fontId="8" fillId="4" borderId="0" xfId="8" applyFont="1" applyFill="1" applyBorder="1" applyAlignment="1">
      <alignment vertical="top" wrapText="1"/>
    </xf>
    <xf numFmtId="42" fontId="5" fillId="0" borderId="0" xfId="8" applyNumberFormat="1" applyFill="1" applyBorder="1"/>
    <xf numFmtId="42" fontId="5" fillId="0" borderId="0" xfId="8" applyNumberFormat="1" applyFill="1" applyBorder="1" applyAlignment="1">
      <alignment horizontal="center"/>
    </xf>
    <xf numFmtId="0" fontId="7" fillId="4" borderId="0" xfId="8" applyFont="1" applyFill="1" applyBorder="1" applyAlignment="1">
      <alignment vertical="top" wrapText="1"/>
    </xf>
    <xf numFmtId="37" fontId="5" fillId="0" borderId="0" xfId="8" applyNumberFormat="1" applyFill="1" applyBorder="1"/>
    <xf numFmtId="166" fontId="5" fillId="3" borderId="0" xfId="8" applyNumberFormat="1" applyFont="1" applyFill="1" applyBorder="1" applyAlignment="1">
      <alignment horizontal="right"/>
    </xf>
    <xf numFmtId="42" fontId="5" fillId="0" borderId="3" xfId="8" applyNumberFormat="1" applyBorder="1"/>
    <xf numFmtId="0" fontId="5" fillId="0" borderId="3" xfId="8" applyBorder="1" applyAlignment="1">
      <alignment wrapText="1"/>
    </xf>
    <xf numFmtId="0" fontId="5" fillId="0" borderId="3" xfId="8" applyBorder="1" applyAlignment="1">
      <alignment horizontal="right"/>
    </xf>
    <xf numFmtId="42" fontId="5" fillId="0" borderId="0" xfId="8" applyNumberFormat="1" applyBorder="1"/>
    <xf numFmtId="0" fontId="5" fillId="0" borderId="0" xfId="8" applyNumberFormat="1" applyBorder="1" applyAlignment="1">
      <alignment horizontal="center"/>
    </xf>
    <xf numFmtId="14" fontId="5" fillId="0" borderId="0" xfId="8" applyNumberFormat="1" applyBorder="1"/>
    <xf numFmtId="0" fontId="28" fillId="0" borderId="0" xfId="0" applyFont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41" fontId="0" fillId="0" borderId="0" xfId="0" applyNumberFormat="1" applyAlignment="1">
      <alignment horizontal="center"/>
    </xf>
    <xf numFmtId="42" fontId="0" fillId="0" borderId="0" xfId="0" applyNumberFormat="1" applyAlignment="1">
      <alignment horizontal="center"/>
    </xf>
    <xf numFmtId="0" fontId="6" fillId="0" borderId="24" xfId="8" applyFont="1" applyBorder="1" applyAlignment="1">
      <alignment horizontal="center" vertical="top" wrapText="1"/>
    </xf>
    <xf numFmtId="164" fontId="34" fillId="0" borderId="0" xfId="81" applyNumberFormat="1" applyFont="1" applyFill="1" applyBorder="1" applyAlignment="1" applyProtection="1">
      <alignment horizontal="center"/>
    </xf>
    <xf numFmtId="44" fontId="5" fillId="4" borderId="0" xfId="8" applyNumberFormat="1" applyFill="1" applyBorder="1"/>
    <xf numFmtId="0" fontId="26" fillId="0" borderId="0" xfId="8" applyFont="1" applyFill="1" applyBorder="1" applyAlignment="1">
      <alignment horizontal="center"/>
    </xf>
    <xf numFmtId="42" fontId="0" fillId="0" borderId="0" xfId="0" applyNumberFormat="1" applyFill="1"/>
    <xf numFmtId="37" fontId="0" fillId="0" borderId="0" xfId="0" applyNumberFormat="1" applyFill="1"/>
    <xf numFmtId="0" fontId="8" fillId="0" borderId="0" xfId="8" applyFont="1" applyBorder="1" applyAlignment="1">
      <alignment vertical="top"/>
    </xf>
    <xf numFmtId="0" fontId="5" fillId="0" borderId="10" xfId="8" applyBorder="1"/>
    <xf numFmtId="0" fontId="7" fillId="0" borderId="10" xfId="8" applyFont="1" applyBorder="1" applyAlignment="1">
      <alignment vertical="top" wrapText="1"/>
    </xf>
    <xf numFmtId="166" fontId="5" fillId="0" borderId="28" xfId="8" applyNumberFormat="1" applyBorder="1" applyAlignment="1">
      <alignment horizontal="right"/>
    </xf>
    <xf numFmtId="0" fontId="7" fillId="0" borderId="28" xfId="8" applyFont="1" applyBorder="1" applyAlignment="1">
      <alignment horizontal="center" vertical="top" wrapText="1"/>
    </xf>
    <xf numFmtId="0" fontId="7" fillId="0" borderId="28" xfId="8" applyFont="1" applyBorder="1" applyAlignment="1">
      <alignment vertical="top" wrapText="1"/>
    </xf>
    <xf numFmtId="0" fontId="26" fillId="0" borderId="9" xfId="8" applyFont="1" applyFill="1" applyBorder="1" applyAlignment="1">
      <alignment horizontal="center"/>
    </xf>
    <xf numFmtId="0" fontId="7" fillId="0" borderId="13" xfId="8" applyFont="1" applyBorder="1" applyAlignment="1">
      <alignment vertical="top" wrapText="1"/>
    </xf>
    <xf numFmtId="166" fontId="5" fillId="0" borderId="3" xfId="8" applyNumberFormat="1" applyBorder="1" applyAlignment="1">
      <alignment horizontal="right"/>
    </xf>
    <xf numFmtId="0" fontId="7" fillId="0" borderId="3" xfId="8" applyFont="1" applyBorder="1" applyAlignment="1">
      <alignment horizontal="center" vertical="top" wrapText="1"/>
    </xf>
    <xf numFmtId="0" fontId="7" fillId="0" borderId="3" xfId="8" applyFont="1" applyBorder="1" applyAlignment="1">
      <alignment vertical="top" wrapText="1"/>
    </xf>
    <xf numFmtId="37" fontId="6" fillId="0" borderId="3" xfId="8" applyNumberFormat="1" applyFont="1" applyFill="1" applyBorder="1" applyAlignment="1">
      <alignment horizontal="center"/>
    </xf>
    <xf numFmtId="0" fontId="26" fillId="0" borderId="12" xfId="8" applyFont="1" applyFill="1" applyBorder="1" applyAlignment="1">
      <alignment horizontal="center"/>
    </xf>
    <xf numFmtId="42" fontId="6" fillId="4" borderId="3" xfId="8" applyNumberFormat="1" applyFont="1" applyFill="1" applyBorder="1" applyAlignment="1">
      <alignment horizontal="center"/>
    </xf>
    <xf numFmtId="0" fontId="7" fillId="0" borderId="15" xfId="8" applyFont="1" applyBorder="1" applyAlignment="1">
      <alignment vertical="top"/>
    </xf>
    <xf numFmtId="0" fontId="26" fillId="0" borderId="14" xfId="8" applyFont="1" applyFill="1" applyBorder="1" applyAlignment="1">
      <alignment horizontal="center"/>
    </xf>
    <xf numFmtId="42" fontId="8" fillId="0" borderId="3" xfId="8" applyNumberFormat="1" applyFont="1" applyFill="1" applyBorder="1" applyAlignment="1">
      <alignment horizontal="center" vertical="top" wrapText="1"/>
    </xf>
    <xf numFmtId="42" fontId="5" fillId="4" borderId="3" xfId="8" applyNumberFormat="1" applyFill="1" applyBorder="1"/>
    <xf numFmtId="42" fontId="5" fillId="0" borderId="23" xfId="8" applyNumberFormat="1" applyFill="1" applyBorder="1" applyAlignment="1">
      <alignment vertical="center"/>
    </xf>
    <xf numFmtId="37" fontId="6" fillId="0" borderId="28" xfId="8" applyNumberFormat="1" applyFont="1" applyFill="1" applyBorder="1" applyAlignment="1">
      <alignment horizontal="center"/>
    </xf>
    <xf numFmtId="0" fontId="31" fillId="0" borderId="11" xfId="8" applyFont="1" applyBorder="1" applyAlignment="1">
      <alignment vertical="center" wrapText="1"/>
    </xf>
    <xf numFmtId="0" fontId="31" fillId="0" borderId="27" xfId="8" applyFont="1" applyBorder="1" applyAlignment="1">
      <alignment horizontal="center" vertical="center" wrapText="1"/>
    </xf>
    <xf numFmtId="0" fontId="31" fillId="0" borderId="8" xfId="8" applyFont="1" applyBorder="1" applyAlignment="1">
      <alignment vertical="center" wrapText="1"/>
    </xf>
    <xf numFmtId="0" fontId="31" fillId="0" borderId="29" xfId="8" applyFont="1" applyBorder="1" applyAlignment="1">
      <alignment vertical="center" wrapText="1"/>
    </xf>
    <xf numFmtId="0" fontId="31" fillId="0" borderId="8" xfId="8" applyFont="1" applyBorder="1" applyAlignment="1">
      <alignment horizontal="center" vertical="center" wrapText="1"/>
    </xf>
    <xf numFmtId="166" fontId="5" fillId="0" borderId="0" xfId="8" applyNumberFormat="1" applyFill="1" applyBorder="1" applyAlignment="1">
      <alignment horizontal="right"/>
    </xf>
    <xf numFmtId="14" fontId="6" fillId="0" borderId="0" xfId="8" applyNumberFormat="1" applyFont="1" applyBorder="1" applyAlignment="1">
      <alignment horizontal="left"/>
    </xf>
    <xf numFmtId="166" fontId="6" fillId="0" borderId="0" xfId="8" applyNumberFormat="1" applyFont="1" applyBorder="1" applyAlignment="1">
      <alignment horizontal="right"/>
    </xf>
    <xf numFmtId="42" fontId="5" fillId="0" borderId="24" xfId="8" applyNumberFormat="1" applyFill="1" applyBorder="1" applyAlignment="1">
      <alignment vertical="center"/>
    </xf>
    <xf numFmtId="42" fontId="5" fillId="0" borderId="22" xfId="8" applyNumberFormat="1" applyFill="1" applyBorder="1" applyAlignment="1">
      <alignment vertical="center"/>
    </xf>
    <xf numFmtId="0" fontId="8" fillId="0" borderId="0" xfId="8" applyFont="1" applyFill="1" applyBorder="1" applyAlignment="1">
      <alignment vertical="top" wrapText="1"/>
    </xf>
    <xf numFmtId="0" fontId="5" fillId="0" borderId="0" xfId="8" applyFill="1" applyBorder="1" applyAlignment="1">
      <alignment horizontal="right"/>
    </xf>
    <xf numFmtId="42" fontId="5" fillId="0" borderId="0" xfId="8" applyNumberFormat="1" applyFill="1" applyBorder="1" applyAlignment="1">
      <alignment vertical="center"/>
    </xf>
    <xf numFmtId="0" fontId="5" fillId="0" borderId="0" xfId="8" applyBorder="1" applyAlignment="1">
      <alignment vertical="center"/>
    </xf>
    <xf numFmtId="0" fontId="7" fillId="0" borderId="0" xfId="8" applyFont="1" applyBorder="1" applyAlignment="1">
      <alignment vertical="center" wrapText="1"/>
    </xf>
    <xf numFmtId="166" fontId="6" fillId="3" borderId="0" xfId="8" applyNumberFormat="1" applyFont="1" applyFill="1" applyBorder="1" applyAlignment="1">
      <alignment horizontal="right" vertical="center"/>
    </xf>
    <xf numFmtId="0" fontId="7" fillId="0" borderId="0" xfId="8" applyFont="1" applyBorder="1" applyAlignment="1">
      <alignment horizontal="center" vertical="center" wrapText="1"/>
    </xf>
    <xf numFmtId="37" fontId="0" fillId="0" borderId="0" xfId="0" applyNumberFormat="1" applyFill="1" applyAlignment="1">
      <alignment vertical="center"/>
    </xf>
    <xf numFmtId="42" fontId="5" fillId="0" borderId="0" xfId="8" applyNumberFormat="1" applyBorder="1" applyAlignment="1">
      <alignment horizontal="center" vertical="center"/>
    </xf>
    <xf numFmtId="38" fontId="5" fillId="3" borderId="0" xfId="8" applyNumberFormat="1" applyFont="1" applyFill="1" applyBorder="1" applyAlignment="1">
      <alignment vertical="center"/>
    </xf>
    <xf numFmtId="166" fontId="5" fillId="0" borderId="0" xfId="8" applyNumberFormat="1" applyFont="1" applyFill="1" applyBorder="1" applyAlignment="1">
      <alignment horizontal="right"/>
    </xf>
    <xf numFmtId="42" fontId="6" fillId="4" borderId="28" xfId="8" applyNumberFormat="1" applyFont="1" applyFill="1" applyBorder="1" applyAlignment="1">
      <alignment horizontal="center"/>
    </xf>
    <xf numFmtId="0" fontId="7" fillId="0" borderId="15" xfId="8" applyFont="1" applyBorder="1" applyAlignment="1">
      <alignment vertical="top" wrapText="1"/>
    </xf>
    <xf numFmtId="0" fontId="7" fillId="4" borderId="15" xfId="8" applyFont="1" applyFill="1" applyBorder="1" applyAlignment="1">
      <alignment vertical="top" wrapText="1"/>
    </xf>
    <xf numFmtId="0" fontId="7" fillId="4" borderId="15" xfId="8" applyFont="1" applyFill="1" applyBorder="1" applyAlignment="1">
      <alignment vertical="center" wrapText="1"/>
    </xf>
    <xf numFmtId="166" fontId="5" fillId="0" borderId="0" xfId="8" applyNumberFormat="1" applyBorder="1" applyAlignment="1">
      <alignment horizontal="right" vertical="center"/>
    </xf>
    <xf numFmtId="42" fontId="8" fillId="0" borderId="0" xfId="8" applyNumberFormat="1" applyFont="1" applyFill="1" applyBorder="1" applyAlignment="1">
      <alignment horizontal="center" vertical="center" wrapText="1"/>
    </xf>
    <xf numFmtId="0" fontId="26" fillId="0" borderId="14" xfId="8" applyFont="1" applyFill="1" applyBorder="1" applyAlignment="1">
      <alignment horizontal="center" vertical="center"/>
    </xf>
    <xf numFmtId="42" fontId="5" fillId="4" borderId="0" xfId="8" applyNumberFormat="1" applyFill="1" applyBorder="1" applyAlignment="1">
      <alignment vertical="center"/>
    </xf>
    <xf numFmtId="0" fontId="7" fillId="0" borderId="15" xfId="8" applyFont="1" applyBorder="1" applyAlignment="1">
      <alignment vertical="center" wrapText="1"/>
    </xf>
    <xf numFmtId="0" fontId="7" fillId="0" borderId="0" xfId="8" applyFont="1" applyBorder="1" applyAlignment="1">
      <alignment horizontal="center"/>
    </xf>
    <xf numFmtId="0" fontId="7" fillId="0" borderId="24" xfId="8" applyFont="1" applyBorder="1" applyAlignment="1">
      <alignment horizontal="center" vertical="top" wrapText="1"/>
    </xf>
    <xf numFmtId="0" fontId="7" fillId="0" borderId="23" xfId="8" applyFont="1" applyBorder="1" applyAlignment="1">
      <alignment horizontal="center" vertical="top" wrapText="1"/>
    </xf>
    <xf numFmtId="0" fontId="8" fillId="27" borderId="0" xfId="8" applyFont="1" applyFill="1" applyBorder="1" applyAlignment="1">
      <alignment vertical="top" wrapText="1"/>
    </xf>
    <xf numFmtId="0" fontId="8" fillId="27" borderId="0" xfId="8" applyFont="1" applyFill="1" applyAlignment="1">
      <alignment vertical="top" wrapText="1"/>
    </xf>
    <xf numFmtId="166" fontId="5" fillId="0" borderId="0" xfId="8" applyNumberFormat="1" applyAlignment="1">
      <alignment horizontal="right"/>
    </xf>
    <xf numFmtId="0" fontId="8" fillId="0" borderId="0" xfId="8" applyFont="1" applyAlignment="1">
      <alignment horizontal="center" vertical="top" wrapText="1"/>
    </xf>
    <xf numFmtId="0" fontId="8" fillId="0" borderId="0" xfId="8" applyFont="1" applyAlignment="1">
      <alignment vertical="top" wrapText="1"/>
    </xf>
    <xf numFmtId="42" fontId="5" fillId="4" borderId="0" xfId="8" applyNumberFormat="1" applyFill="1"/>
    <xf numFmtId="42" fontId="5" fillId="0" borderId="0" xfId="8" applyNumberFormat="1" applyAlignment="1">
      <alignment horizontal="center"/>
    </xf>
    <xf numFmtId="0" fontId="32" fillId="0" borderId="0" xfId="76" applyBorder="1" applyAlignment="1" applyProtection="1">
      <alignment horizontal="center"/>
    </xf>
    <xf numFmtId="0" fontId="37" fillId="0" borderId="7" xfId="85" applyFont="1" applyBorder="1"/>
    <xf numFmtId="38" fontId="38" fillId="0" borderId="7" xfId="85" applyNumberFormat="1" applyFont="1" applyBorder="1" applyAlignment="1">
      <alignment wrapText="1"/>
    </xf>
    <xf numFmtId="44" fontId="0" fillId="0" borderId="0" xfId="86" applyFont="1"/>
    <xf numFmtId="0" fontId="3" fillId="0" borderId="0" xfId="85"/>
    <xf numFmtId="0" fontId="37" fillId="27" borderId="7" xfId="85" applyFont="1" applyFill="1" applyBorder="1" applyAlignment="1">
      <alignment horizontal="center"/>
    </xf>
    <xf numFmtId="0" fontId="37" fillId="0" borderId="0" xfId="85" applyFont="1" applyAlignment="1">
      <alignment horizontal="left" wrapText="1"/>
    </xf>
    <xf numFmtId="0" fontId="37" fillId="0" borderId="0" xfId="85" applyFont="1"/>
    <xf numFmtId="0" fontId="3" fillId="0" borderId="0" xfId="85" applyAlignment="1">
      <alignment wrapText="1"/>
    </xf>
    <xf numFmtId="0" fontId="3" fillId="0" borderId="0" xfId="85" applyAlignment="1">
      <alignment horizontal="left"/>
    </xf>
    <xf numFmtId="0" fontId="39" fillId="0" borderId="7" xfId="85" applyFont="1" applyBorder="1" applyAlignment="1">
      <alignment horizontal="center" vertical="center" wrapText="1"/>
    </xf>
    <xf numFmtId="44" fontId="39" fillId="0" borderId="7" xfId="86" applyFont="1" applyBorder="1" applyAlignment="1">
      <alignment horizontal="center" vertical="center" wrapText="1"/>
    </xf>
    <xf numFmtId="0" fontId="39" fillId="0" borderId="24" xfId="85" applyFont="1" applyBorder="1" applyAlignment="1">
      <alignment horizontal="center"/>
    </xf>
    <xf numFmtId="0" fontId="40" fillId="0" borderId="24" xfId="85" applyFont="1" applyBorder="1" applyAlignment="1">
      <alignment horizontal="right"/>
    </xf>
    <xf numFmtId="42" fontId="40" fillId="27" borderId="7" xfId="86" applyNumberFormat="1" applyFont="1" applyFill="1" applyBorder="1"/>
    <xf numFmtId="0" fontId="41" fillId="30" borderId="7" xfId="85" applyFont="1" applyFill="1" applyBorder="1" applyAlignment="1">
      <alignment horizontal="right"/>
    </xf>
    <xf numFmtId="37" fontId="40" fillId="27" borderId="7" xfId="86" applyNumberFormat="1" applyFont="1" applyFill="1" applyBorder="1"/>
    <xf numFmtId="42" fontId="40" fillId="31" borderId="7" xfId="86" applyNumberFormat="1" applyFont="1" applyFill="1" applyBorder="1"/>
    <xf numFmtId="0" fontId="40" fillId="0" borderId="7" xfId="85" applyFont="1" applyBorder="1" applyAlignment="1">
      <alignment horizontal="right"/>
    </xf>
    <xf numFmtId="42" fontId="40" fillId="0" borderId="7" xfId="86" applyNumberFormat="1" applyFont="1" applyFill="1" applyBorder="1"/>
    <xf numFmtId="0" fontId="40" fillId="0" borderId="5" xfId="85" applyFont="1" applyBorder="1" applyAlignment="1">
      <alignment horizontal="left"/>
    </xf>
    <xf numFmtId="42" fontId="40" fillId="0" borderId="7" xfId="87" applyNumberFormat="1" applyFont="1" applyFill="1" applyBorder="1"/>
    <xf numFmtId="0" fontId="40" fillId="0" borderId="4" xfId="85" applyFont="1" applyBorder="1" applyAlignment="1">
      <alignment horizontal="right"/>
    </xf>
    <xf numFmtId="44" fontId="40" fillId="0" borderId="0" xfId="86" applyFont="1"/>
    <xf numFmtId="0" fontId="40" fillId="0" borderId="0" xfId="85" applyFont="1"/>
    <xf numFmtId="0" fontId="40" fillId="0" borderId="0" xfId="85" applyFont="1" applyAlignment="1">
      <alignment horizontal="left"/>
    </xf>
    <xf numFmtId="0" fontId="39" fillId="0" borderId="7" xfId="85" applyFont="1" applyBorder="1" applyAlignment="1">
      <alignment horizontal="center"/>
    </xf>
    <xf numFmtId="0" fontId="40" fillId="0" borderId="30" xfId="85" applyFont="1" applyBorder="1" applyAlignment="1">
      <alignment horizontal="right"/>
    </xf>
    <xf numFmtId="0" fontId="40" fillId="0" borderId="13" xfId="85" applyFont="1" applyBorder="1" applyAlignment="1">
      <alignment horizontal="right"/>
    </xf>
    <xf numFmtId="42" fontId="40" fillId="0" borderId="7" xfId="86" applyNumberFormat="1" applyFont="1" applyBorder="1"/>
    <xf numFmtId="0" fontId="40" fillId="0" borderId="2" xfId="85" applyFont="1" applyBorder="1" applyAlignment="1">
      <alignment wrapText="1"/>
    </xf>
    <xf numFmtId="44" fontId="40" fillId="0" borderId="2" xfId="86" applyFont="1" applyFill="1" applyBorder="1"/>
    <xf numFmtId="0" fontId="40" fillId="0" borderId="3" xfId="85" applyFont="1" applyBorder="1"/>
    <xf numFmtId="0" fontId="37" fillId="0" borderId="24" xfId="85" applyFont="1" applyBorder="1" applyAlignment="1">
      <alignment horizontal="center"/>
    </xf>
    <xf numFmtId="37" fontId="40" fillId="0" borderId="7" xfId="87" applyNumberFormat="1" applyFont="1" applyFill="1" applyBorder="1"/>
    <xf numFmtId="42" fontId="40" fillId="0" borderId="2" xfId="86" applyNumberFormat="1" applyFont="1" applyFill="1" applyBorder="1"/>
    <xf numFmtId="42" fontId="40" fillId="0" borderId="3" xfId="85" applyNumberFormat="1" applyFont="1" applyBorder="1"/>
    <xf numFmtId="42" fontId="40" fillId="0" borderId="2" xfId="85" applyNumberFormat="1" applyFont="1" applyBorder="1"/>
    <xf numFmtId="0" fontId="39" fillId="30" borderId="7" xfId="85" applyFont="1" applyFill="1" applyBorder="1" applyAlignment="1">
      <alignment horizontal="left" wrapText="1"/>
    </xf>
    <xf numFmtId="42" fontId="40" fillId="30" borderId="7" xfId="86" applyNumberFormat="1" applyFont="1" applyFill="1" applyBorder="1"/>
    <xf numFmtId="0" fontId="40" fillId="30" borderId="7" xfId="85" applyFont="1" applyFill="1" applyBorder="1" applyAlignment="1">
      <alignment horizontal="left"/>
    </xf>
    <xf numFmtId="0" fontId="40" fillId="0" borderId="0" xfId="85" applyFont="1" applyAlignment="1">
      <alignment horizontal="right"/>
    </xf>
    <xf numFmtId="0" fontId="39" fillId="0" borderId="0" xfId="85" applyFont="1" applyAlignment="1">
      <alignment horizontal="left" wrapText="1"/>
    </xf>
    <xf numFmtId="42" fontId="40" fillId="0" borderId="0" xfId="86" applyNumberFormat="1" applyFont="1" applyFill="1" applyBorder="1"/>
    <xf numFmtId="0" fontId="39" fillId="0" borderId="0" xfId="85" applyFont="1" applyAlignment="1">
      <alignment wrapText="1"/>
    </xf>
    <xf numFmtId="42" fontId="40" fillId="0" borderId="0" xfId="86" applyNumberFormat="1" applyFont="1"/>
    <xf numFmtId="42" fontId="40" fillId="0" borderId="0" xfId="85" applyNumberFormat="1" applyFont="1"/>
    <xf numFmtId="0" fontId="40" fillId="0" borderId="0" xfId="85" applyFont="1" applyAlignment="1">
      <alignment wrapText="1"/>
    </xf>
    <xf numFmtId="167" fontId="40" fillId="32" borderId="0" xfId="86" applyNumberFormat="1" applyFont="1" applyFill="1"/>
    <xf numFmtId="167" fontId="46" fillId="0" borderId="0" xfId="86" applyNumberFormat="1" applyFont="1" applyFill="1" applyAlignment="1">
      <alignment horizontal="left"/>
    </xf>
    <xf numFmtId="37" fontId="40" fillId="0" borderId="0" xfId="86" applyNumberFormat="1" applyFont="1"/>
    <xf numFmtId="37" fontId="40" fillId="0" borderId="3" xfId="86" applyNumberFormat="1" applyFont="1" applyBorder="1"/>
    <xf numFmtId="37" fontId="40" fillId="0" borderId="0" xfId="85" applyNumberFormat="1" applyFont="1"/>
    <xf numFmtId="44" fontId="40" fillId="0" borderId="0" xfId="86" applyFont="1" applyAlignment="1">
      <alignment horizontal="center"/>
    </xf>
    <xf numFmtId="38" fontId="37" fillId="0" borderId="7" xfId="85" applyNumberFormat="1" applyFont="1" applyBorder="1"/>
    <xf numFmtId="0" fontId="37" fillId="0" borderId="0" xfId="85" applyFont="1" applyAlignment="1">
      <alignment wrapText="1"/>
    </xf>
    <xf numFmtId="0" fontId="47" fillId="33" borderId="7" xfId="85" applyFont="1" applyFill="1" applyBorder="1"/>
    <xf numFmtId="0" fontId="47" fillId="33" borderId="7" xfId="85" applyFont="1" applyFill="1" applyBorder="1" applyAlignment="1">
      <alignment horizontal="center" wrapText="1"/>
    </xf>
    <xf numFmtId="0" fontId="37" fillId="0" borderId="0" xfId="85" applyFont="1" applyAlignment="1">
      <alignment horizontal="center" wrapText="1"/>
    </xf>
    <xf numFmtId="0" fontId="37" fillId="33" borderId="0" xfId="85" applyFont="1" applyFill="1" applyAlignment="1">
      <alignment horizontal="center" wrapText="1"/>
    </xf>
    <xf numFmtId="0" fontId="3" fillId="0" borderId="7" xfId="85" applyBorder="1"/>
    <xf numFmtId="42" fontId="0" fillId="27" borderId="7" xfId="86" applyNumberFormat="1" applyFont="1" applyFill="1" applyBorder="1"/>
    <xf numFmtId="44" fontId="0" fillId="0" borderId="7" xfId="86" applyFont="1" applyFill="1" applyBorder="1" applyAlignment="1">
      <alignment wrapText="1"/>
    </xf>
    <xf numFmtId="0" fontId="47" fillId="33" borderId="7" xfId="85" applyFont="1" applyFill="1" applyBorder="1" applyAlignment="1">
      <alignment horizontal="center" vertical="center" wrapText="1"/>
    </xf>
    <xf numFmtId="42" fontId="47" fillId="33" borderId="7" xfId="85" applyNumberFormat="1" applyFont="1" applyFill="1" applyBorder="1" applyAlignment="1">
      <alignment wrapText="1"/>
    </xf>
    <xf numFmtId="0" fontId="47" fillId="33" borderId="7" xfId="85" applyFont="1" applyFill="1" applyBorder="1" applyAlignment="1">
      <alignment wrapText="1"/>
    </xf>
    <xf numFmtId="0" fontId="47" fillId="0" borderId="0" xfId="85" applyFont="1"/>
    <xf numFmtId="0" fontId="47" fillId="33" borderId="0" xfId="85" applyFont="1" applyFill="1"/>
    <xf numFmtId="0" fontId="37" fillId="33" borderId="0" xfId="85" applyFont="1" applyFill="1"/>
    <xf numFmtId="0" fontId="3" fillId="33" borderId="0" xfId="85" applyFill="1"/>
    <xf numFmtId="42" fontId="3" fillId="0" borderId="0" xfId="85" applyNumberFormat="1"/>
    <xf numFmtId="0" fontId="36" fillId="0" borderId="0" xfId="85" applyFont="1" applyAlignment="1">
      <alignment wrapText="1"/>
    </xf>
    <xf numFmtId="0" fontId="5" fillId="0" borderId="0" xfId="64"/>
    <xf numFmtId="38" fontId="6" fillId="0" borderId="0" xfId="64" applyNumberFormat="1" applyFont="1"/>
    <xf numFmtId="0" fontId="5" fillId="0" borderId="0" xfId="64" applyAlignment="1">
      <alignment horizontal="center"/>
    </xf>
    <xf numFmtId="0" fontId="5" fillId="29" borderId="0" xfId="64" applyFill="1"/>
    <xf numFmtId="0" fontId="5" fillId="35" borderId="0" xfId="64" applyFill="1"/>
    <xf numFmtId="0" fontId="5" fillId="36" borderId="0" xfId="64" applyFill="1"/>
    <xf numFmtId="0" fontId="5" fillId="30" borderId="0" xfId="64" applyFill="1"/>
    <xf numFmtId="0" fontId="5" fillId="37" borderId="0" xfId="64" applyFill="1"/>
    <xf numFmtId="0" fontId="5" fillId="34" borderId="0" xfId="64" applyFill="1"/>
    <xf numFmtId="0" fontId="5" fillId="38" borderId="0" xfId="64" applyFill="1"/>
    <xf numFmtId="0" fontId="5" fillId="39" borderId="0" xfId="64" applyFill="1"/>
    <xf numFmtId="0" fontId="5" fillId="40" borderId="0" xfId="64" applyFill="1"/>
    <xf numFmtId="0" fontId="5" fillId="41" borderId="0" xfId="64" applyFill="1"/>
    <xf numFmtId="0" fontId="5" fillId="42" borderId="0" xfId="64" applyFill="1"/>
    <xf numFmtId="0" fontId="5" fillId="43" borderId="0" xfId="64" applyFill="1"/>
    <xf numFmtId="0" fontId="5" fillId="44" borderId="0" xfId="64" applyFill="1"/>
    <xf numFmtId="0" fontId="5" fillId="45" borderId="0" xfId="64" applyFill="1"/>
    <xf numFmtId="0" fontId="5" fillId="46" borderId="0" xfId="64" applyFill="1"/>
    <xf numFmtId="0" fontId="5" fillId="47" borderId="4" xfId="64" applyFill="1" applyBorder="1" applyAlignment="1">
      <alignment horizontal="center" wrapText="1"/>
    </xf>
    <xf numFmtId="0" fontId="5" fillId="0" borderId="2" xfId="64" applyBorder="1" applyAlignment="1">
      <alignment horizontal="center" wrapText="1"/>
    </xf>
    <xf numFmtId="0" fontId="5" fillId="0" borderId="5" xfId="64" applyBorder="1" applyAlignment="1">
      <alignment horizontal="center" wrapText="1"/>
    </xf>
    <xf numFmtId="49" fontId="5" fillId="0" borderId="0" xfId="64" applyNumberFormat="1" applyAlignment="1">
      <alignment horizontal="center"/>
    </xf>
    <xf numFmtId="0" fontId="5" fillId="0" borderId="0" xfId="64" applyAlignment="1">
      <alignment horizontal="center" wrapText="1"/>
    </xf>
    <xf numFmtId="0" fontId="5" fillId="29" borderId="0" xfId="64" applyFill="1" applyAlignment="1">
      <alignment horizontal="center"/>
    </xf>
    <xf numFmtId="0" fontId="5" fillId="0" borderId="2" xfId="64" applyBorder="1" applyAlignment="1">
      <alignment horizontal="center"/>
    </xf>
    <xf numFmtId="0" fontId="5" fillId="0" borderId="2" xfId="64" applyBorder="1"/>
    <xf numFmtId="0" fontId="5" fillId="47" borderId="0" xfId="64" applyFill="1" applyAlignment="1">
      <alignment horizontal="center"/>
    </xf>
    <xf numFmtId="38" fontId="48" fillId="0" borderId="7" xfId="88" applyNumberFormat="1" applyFont="1" applyBorder="1" applyAlignment="1">
      <alignment wrapText="1"/>
    </xf>
    <xf numFmtId="38" fontId="5" fillId="0" borderId="0" xfId="8" applyNumberFormat="1" applyFont="1" applyAlignment="1">
      <alignment wrapText="1"/>
    </xf>
    <xf numFmtId="38" fontId="6" fillId="0" borderId="0" xfId="8" applyNumberFormat="1" applyFont="1" applyAlignment="1">
      <alignment horizontal="center" vertical="center"/>
    </xf>
    <xf numFmtId="38" fontId="6" fillId="0" borderId="0" xfId="8" applyNumberFormat="1" applyFont="1" applyAlignment="1">
      <alignment vertical="center" wrapText="1"/>
    </xf>
    <xf numFmtId="0" fontId="0" fillId="0" borderId="0" xfId="0" applyFill="1" applyAlignment="1">
      <alignment vertical="center"/>
    </xf>
    <xf numFmtId="0" fontId="40" fillId="0" borderId="24" xfId="88" applyFont="1" applyBorder="1" applyAlignment="1">
      <alignment wrapText="1"/>
    </xf>
    <xf numFmtId="42" fontId="40" fillId="27" borderId="7" xfId="88" applyNumberFormat="1" applyFont="1" applyFill="1" applyBorder="1"/>
    <xf numFmtId="0" fontId="40" fillId="0" borderId="7" xfId="88" applyFont="1" applyBorder="1" applyAlignment="1">
      <alignment horizontal="left"/>
    </xf>
    <xf numFmtId="0" fontId="41" fillId="30" borderId="7" xfId="88" applyFont="1" applyFill="1" applyBorder="1" applyAlignment="1">
      <alignment horizontal="left" wrapText="1"/>
    </xf>
    <xf numFmtId="0" fontId="40" fillId="27" borderId="7" xfId="88" applyFont="1" applyFill="1" applyBorder="1" applyAlignment="1">
      <alignment horizontal="left"/>
    </xf>
    <xf numFmtId="0" fontId="40" fillId="0" borderId="7" xfId="88" applyFont="1" applyBorder="1" applyAlignment="1">
      <alignment wrapText="1"/>
    </xf>
    <xf numFmtId="0" fontId="39" fillId="0" borderId="7" xfId="88" applyFont="1" applyBorder="1" applyAlignment="1">
      <alignment horizontal="left" wrapText="1"/>
    </xf>
    <xf numFmtId="0" fontId="40" fillId="0" borderId="5" xfId="88" applyFont="1" applyBorder="1" applyAlignment="1">
      <alignment horizontal="left"/>
    </xf>
    <xf numFmtId="0" fontId="43" fillId="0" borderId="7" xfId="88" applyFont="1" applyBorder="1" applyAlignment="1">
      <alignment horizontal="left" wrapText="1"/>
    </xf>
    <xf numFmtId="0" fontId="40" fillId="0" borderId="28" xfId="88" applyFont="1" applyBorder="1" applyAlignment="1">
      <alignment wrapText="1"/>
    </xf>
    <xf numFmtId="0" fontId="40" fillId="0" borderId="0" xfId="88" applyFont="1"/>
    <xf numFmtId="0" fontId="40" fillId="0" borderId="0" xfId="88" applyFont="1" applyAlignment="1">
      <alignment horizontal="left"/>
    </xf>
    <xf numFmtId="0" fontId="40" fillId="0" borderId="7" xfId="88" applyFont="1" applyBorder="1" applyAlignment="1">
      <alignment vertical="center" wrapText="1"/>
    </xf>
    <xf numFmtId="0" fontId="40" fillId="0" borderId="23" xfId="88" applyFont="1" applyBorder="1" applyAlignment="1">
      <alignment wrapText="1"/>
    </xf>
    <xf numFmtId="0" fontId="39" fillId="0" borderId="7" xfId="88" applyFont="1" applyBorder="1" applyAlignment="1">
      <alignment wrapText="1"/>
    </xf>
    <xf numFmtId="0" fontId="44" fillId="0" borderId="23" xfId="88" applyFont="1" applyBorder="1" applyAlignment="1">
      <alignment wrapText="1"/>
    </xf>
    <xf numFmtId="0" fontId="40" fillId="0" borderId="2" xfId="88" applyFont="1" applyBorder="1" applyAlignment="1">
      <alignment wrapText="1"/>
    </xf>
    <xf numFmtId="0" fontId="40" fillId="0" borderId="3" xfId="88" applyFont="1" applyBorder="1"/>
    <xf numFmtId="0" fontId="40" fillId="0" borderId="2" xfId="88" applyFont="1" applyBorder="1"/>
    <xf numFmtId="0" fontId="2" fillId="0" borderId="7" xfId="88" applyBorder="1" applyAlignment="1">
      <alignment wrapText="1"/>
    </xf>
    <xf numFmtId="0" fontId="2" fillId="27" borderId="7" xfId="88" applyFill="1" applyBorder="1" applyAlignment="1">
      <alignment wrapText="1"/>
    </xf>
    <xf numFmtId="0" fontId="47" fillId="33" borderId="7" xfId="88" applyFont="1" applyFill="1" applyBorder="1" applyAlignment="1">
      <alignment horizontal="center" vertical="center" wrapText="1"/>
    </xf>
    <xf numFmtId="42" fontId="47" fillId="33" borderId="7" xfId="88" applyNumberFormat="1" applyFont="1" applyFill="1" applyBorder="1" applyAlignment="1">
      <alignment wrapText="1"/>
    </xf>
    <xf numFmtId="0" fontId="47" fillId="33" borderId="7" xfId="88" applyFont="1" applyFill="1" applyBorder="1" applyAlignment="1">
      <alignment wrapText="1"/>
    </xf>
    <xf numFmtId="0" fontId="2" fillId="0" borderId="0" xfId="88" applyAlignment="1">
      <alignment horizontal="center" vertical="center" wrapText="1"/>
    </xf>
    <xf numFmtId="42" fontId="2" fillId="0" borderId="0" xfId="88" applyNumberFormat="1" applyAlignment="1">
      <alignment wrapText="1"/>
    </xf>
    <xf numFmtId="0" fontId="2" fillId="0" borderId="0" xfId="88" applyAlignment="1">
      <alignment wrapText="1"/>
    </xf>
    <xf numFmtId="42" fontId="2" fillId="0" borderId="0" xfId="88" applyNumberFormat="1"/>
    <xf numFmtId="37" fontId="2" fillId="0" borderId="0" xfId="88" applyNumberFormat="1"/>
    <xf numFmtId="0" fontId="2" fillId="0" borderId="3" xfId="88" applyBorder="1"/>
    <xf numFmtId="0" fontId="2" fillId="0" borderId="0" xfId="88"/>
    <xf numFmtId="0" fontId="2" fillId="0" borderId="0" xfId="88" applyAlignment="1">
      <alignment horizontal="center"/>
    </xf>
    <xf numFmtId="0" fontId="0" fillId="0" borderId="0" xfId="0" applyAlignment="1">
      <alignment vertical="center"/>
    </xf>
    <xf numFmtId="0" fontId="39" fillId="30" borderId="4" xfId="85" applyFont="1" applyFill="1" applyBorder="1" applyAlignment="1"/>
    <xf numFmtId="0" fontId="39" fillId="30" borderId="2" xfId="85" applyFont="1" applyFill="1" applyBorder="1" applyAlignment="1"/>
    <xf numFmtId="0" fontId="39" fillId="30" borderId="5" xfId="85" applyFont="1" applyFill="1" applyBorder="1" applyAlignment="1"/>
    <xf numFmtId="0" fontId="39" fillId="30" borderId="4" xfId="88" applyFont="1" applyFill="1" applyBorder="1" applyAlignment="1"/>
    <xf numFmtId="0" fontId="39" fillId="30" borderId="2" xfId="88" applyFont="1" applyFill="1" applyBorder="1" applyAlignment="1"/>
    <xf numFmtId="0" fontId="39" fillId="30" borderId="5" xfId="88" applyFont="1" applyFill="1" applyBorder="1" applyAlignment="1"/>
    <xf numFmtId="38" fontId="5" fillId="0" borderId="0" xfId="8" applyNumberFormat="1" applyFont="1" applyAlignment="1">
      <alignment horizontal="center" vertical="center"/>
    </xf>
    <xf numFmtId="38" fontId="5" fillId="0" borderId="0" xfId="8" applyNumberFormat="1" applyFont="1" applyAlignment="1">
      <alignment vertical="center" wrapText="1"/>
    </xf>
    <xf numFmtId="44" fontId="5" fillId="0" borderId="0" xfId="86" applyFont="1"/>
    <xf numFmtId="0" fontId="37" fillId="0" borderId="7" xfId="89" applyFont="1" applyBorder="1"/>
    <xf numFmtId="38" fontId="38" fillId="0" borderId="7" xfId="89" applyNumberFormat="1" applyFont="1" applyBorder="1" applyAlignment="1">
      <alignment wrapText="1"/>
    </xf>
    <xf numFmtId="44" fontId="0" fillId="0" borderId="0" xfId="90" applyFont="1"/>
    <xf numFmtId="0" fontId="1" fillId="0" borderId="0" xfId="89"/>
    <xf numFmtId="0" fontId="37" fillId="27" borderId="7" xfId="89" applyFont="1" applyFill="1" applyBorder="1" applyAlignment="1">
      <alignment horizontal="center"/>
    </xf>
    <xf numFmtId="0" fontId="37" fillId="0" borderId="0" xfId="89" applyFont="1" applyAlignment="1">
      <alignment horizontal="left" wrapText="1"/>
    </xf>
    <xf numFmtId="0" fontId="37" fillId="0" borderId="0" xfId="89" applyFont="1"/>
    <xf numFmtId="0" fontId="1" fillId="0" borderId="0" xfId="89" applyAlignment="1">
      <alignment wrapText="1"/>
    </xf>
    <xf numFmtId="0" fontId="1" fillId="0" borderId="0" xfId="89" applyAlignment="1">
      <alignment horizontal="left"/>
    </xf>
    <xf numFmtId="0" fontId="39" fillId="0" borderId="7" xfId="89" applyFont="1" applyBorder="1" applyAlignment="1">
      <alignment horizontal="center" vertical="center" wrapText="1"/>
    </xf>
    <xf numFmtId="44" fontId="39" fillId="0" borderId="7" xfId="90" applyFont="1" applyBorder="1" applyAlignment="1">
      <alignment horizontal="center" vertical="center" wrapText="1"/>
    </xf>
    <xf numFmtId="0" fontId="39" fillId="0" borderId="7" xfId="89" applyFont="1" applyBorder="1" applyAlignment="1">
      <alignment horizontal="left" vertical="center" wrapText="1"/>
    </xf>
    <xf numFmtId="0" fontId="39" fillId="0" borderId="24" xfId="89" applyFont="1" applyBorder="1" applyAlignment="1">
      <alignment horizontal="center"/>
    </xf>
    <xf numFmtId="0" fontId="39" fillId="30" borderId="4" xfId="89" applyFont="1" applyFill="1" applyBorder="1" applyAlignment="1">
      <alignment wrapText="1"/>
    </xf>
    <xf numFmtId="0" fontId="39" fillId="30" borderId="2" xfId="89" applyFont="1" applyFill="1" applyBorder="1" applyAlignment="1">
      <alignment wrapText="1"/>
    </xf>
    <xf numFmtId="0" fontId="39" fillId="30" borderId="5" xfId="89" applyFont="1" applyFill="1" applyBorder="1" applyAlignment="1">
      <alignment wrapText="1"/>
    </xf>
    <xf numFmtId="0" fontId="40" fillId="0" borderId="24" xfId="89" applyFont="1" applyBorder="1" applyAlignment="1">
      <alignment horizontal="right"/>
    </xf>
    <xf numFmtId="0" fontId="40" fillId="0" borderId="24" xfId="89" applyFont="1" applyBorder="1" applyAlignment="1">
      <alignment wrapText="1"/>
    </xf>
    <xf numFmtId="42" fontId="40" fillId="27" borderId="7" xfId="90" applyNumberFormat="1" applyFont="1" applyFill="1" applyBorder="1"/>
    <xf numFmtId="42" fontId="40" fillId="27" borderId="7" xfId="89" applyNumberFormat="1" applyFont="1" applyFill="1" applyBorder="1"/>
    <xf numFmtId="0" fontId="40" fillId="0" borderId="7" xfId="89" applyFont="1" applyBorder="1" applyAlignment="1">
      <alignment horizontal="left"/>
    </xf>
    <xf numFmtId="0" fontId="41" fillId="30" borderId="7" xfId="89" applyFont="1" applyFill="1" applyBorder="1" applyAlignment="1">
      <alignment horizontal="right"/>
    </xf>
    <xf numFmtId="0" fontId="41" fillId="30" borderId="7" xfId="89" applyFont="1" applyFill="1" applyBorder="1" applyAlignment="1">
      <alignment horizontal="left" wrapText="1"/>
    </xf>
    <xf numFmtId="37" fontId="40" fillId="27" borderId="7" xfId="90" applyNumberFormat="1" applyFont="1" applyFill="1" applyBorder="1"/>
    <xf numFmtId="42" fontId="40" fillId="31" borderId="7" xfId="90" applyNumberFormat="1" applyFont="1" applyFill="1" applyBorder="1"/>
    <xf numFmtId="0" fontId="40" fillId="27" borderId="7" xfId="89" applyFont="1" applyFill="1" applyBorder="1" applyAlignment="1">
      <alignment horizontal="left"/>
    </xf>
    <xf numFmtId="0" fontId="40" fillId="0" borderId="7" xfId="89" applyFont="1" applyBorder="1" applyAlignment="1">
      <alignment horizontal="right"/>
    </xf>
    <xf numFmtId="0" fontId="40" fillId="0" borderId="7" xfId="89" applyFont="1" applyBorder="1" applyAlignment="1">
      <alignment wrapText="1"/>
    </xf>
    <xf numFmtId="0" fontId="39" fillId="0" borderId="7" xfId="89" applyFont="1" applyBorder="1" applyAlignment="1">
      <alignment horizontal="left" wrapText="1"/>
    </xf>
    <xf numFmtId="42" fontId="40" fillId="0" borderId="7" xfId="90" applyNumberFormat="1" applyFont="1" applyFill="1" applyBorder="1"/>
    <xf numFmtId="0" fontId="40" fillId="0" borderId="5" xfId="89" applyFont="1" applyBorder="1" applyAlignment="1">
      <alignment horizontal="left"/>
    </xf>
    <xf numFmtId="0" fontId="43" fillId="0" borderId="7" xfId="89" applyFont="1" applyBorder="1" applyAlignment="1">
      <alignment horizontal="left" wrapText="1"/>
    </xf>
    <xf numFmtId="42" fontId="40" fillId="0" borderId="7" xfId="91" applyNumberFormat="1" applyFont="1" applyFill="1" applyBorder="1"/>
    <xf numFmtId="0" fontId="40" fillId="0" borderId="4" xfId="89" applyFont="1" applyBorder="1" applyAlignment="1">
      <alignment horizontal="right"/>
    </xf>
    <xf numFmtId="0" fontId="40" fillId="0" borderId="28" xfId="89" applyFont="1" applyBorder="1" applyAlignment="1">
      <alignment wrapText="1"/>
    </xf>
    <xf numFmtId="44" fontId="40" fillId="0" borderId="0" xfId="90" applyFont="1"/>
    <xf numFmtId="0" fontId="40" fillId="0" borderId="0" xfId="89" applyFont="1"/>
    <xf numFmtId="0" fontId="40" fillId="0" borderId="0" xfId="89" applyFont="1" applyAlignment="1">
      <alignment horizontal="left"/>
    </xf>
    <xf numFmtId="0" fontId="39" fillId="0" borderId="7" xfId="89" applyFont="1" applyBorder="1" applyAlignment="1">
      <alignment horizontal="center"/>
    </xf>
    <xf numFmtId="0" fontId="40" fillId="0" borderId="7" xfId="89" applyFont="1" applyBorder="1" applyAlignment="1">
      <alignment vertical="center" wrapText="1"/>
    </xf>
    <xf numFmtId="0" fontId="40" fillId="0" borderId="30" xfId="89" applyFont="1" applyBorder="1" applyAlignment="1">
      <alignment horizontal="right"/>
    </xf>
    <xf numFmtId="0" fontId="40" fillId="0" borderId="23" xfId="89" applyFont="1" applyBorder="1" applyAlignment="1">
      <alignment wrapText="1"/>
    </xf>
    <xf numFmtId="0" fontId="40" fillId="0" borderId="13" xfId="89" applyFont="1" applyBorder="1" applyAlignment="1">
      <alignment horizontal="right"/>
    </xf>
    <xf numFmtId="0" fontId="39" fillId="0" borderId="7" xfId="89" applyFont="1" applyBorder="1" applyAlignment="1">
      <alignment wrapText="1"/>
    </xf>
    <xf numFmtId="42" fontId="40" fillId="0" borderId="7" xfId="90" applyNumberFormat="1" applyFont="1" applyBorder="1"/>
    <xf numFmtId="0" fontId="44" fillId="0" borderId="23" xfId="89" applyFont="1" applyBorder="1" applyAlignment="1">
      <alignment wrapText="1"/>
    </xf>
    <xf numFmtId="0" fontId="39" fillId="0" borderId="7" xfId="0" applyFont="1" applyBorder="1" applyAlignment="1">
      <alignment horizontal="center"/>
    </xf>
    <xf numFmtId="0" fontId="40" fillId="0" borderId="7" xfId="0" applyFont="1" applyBorder="1" applyAlignment="1">
      <alignment horizontal="right"/>
    </xf>
    <xf numFmtId="0" fontId="40" fillId="0" borderId="4" xfId="0" applyFont="1" applyBorder="1" applyAlignment="1">
      <alignment horizontal="right"/>
    </xf>
    <xf numFmtId="0" fontId="40" fillId="0" borderId="2" xfId="89" applyFont="1" applyBorder="1" applyAlignment="1">
      <alignment wrapText="1"/>
    </xf>
    <xf numFmtId="44" fontId="40" fillId="0" borderId="2" xfId="90" applyFont="1" applyFill="1" applyBorder="1"/>
    <xf numFmtId="0" fontId="40" fillId="0" borderId="3" xfId="89" applyFont="1" applyBorder="1"/>
    <xf numFmtId="0" fontId="40" fillId="0" borderId="2" xfId="89" applyFont="1" applyBorder="1"/>
    <xf numFmtId="0" fontId="37" fillId="0" borderId="24" xfId="0" applyFont="1" applyBorder="1" applyAlignment="1">
      <alignment horizontal="center"/>
    </xf>
    <xf numFmtId="0" fontId="39" fillId="30" borderId="4" xfId="89" applyFont="1" applyFill="1" applyBorder="1"/>
    <xf numFmtId="0" fontId="41" fillId="30" borderId="7" xfId="0" applyFont="1" applyFill="1" applyBorder="1" applyAlignment="1">
      <alignment horizontal="right"/>
    </xf>
    <xf numFmtId="37" fontId="40" fillId="0" borderId="7" xfId="91" applyNumberFormat="1" applyFont="1" applyFill="1" applyBorder="1"/>
    <xf numFmtId="0" fontId="39" fillId="30" borderId="2" xfId="89" applyFont="1" applyFill="1" applyBorder="1"/>
    <xf numFmtId="0" fontId="39" fillId="30" borderId="5" xfId="89" applyFont="1" applyFill="1" applyBorder="1"/>
    <xf numFmtId="42" fontId="40" fillId="0" borderId="2" xfId="90" applyNumberFormat="1" applyFont="1" applyFill="1" applyBorder="1"/>
    <xf numFmtId="42" fontId="40" fillId="0" borderId="3" xfId="89" applyNumberFormat="1" applyFont="1" applyBorder="1"/>
    <xf numFmtId="42" fontId="40" fillId="0" borderId="2" xfId="89" applyNumberFormat="1" applyFont="1" applyBorder="1"/>
    <xf numFmtId="0" fontId="39" fillId="30" borderId="7" xfId="89" applyFont="1" applyFill="1" applyBorder="1" applyAlignment="1">
      <alignment horizontal="left" wrapText="1"/>
    </xf>
    <xf numFmtId="42" fontId="40" fillId="30" borderId="7" xfId="90" applyNumberFormat="1" applyFont="1" applyFill="1" applyBorder="1"/>
    <xf numFmtId="0" fontId="40" fillId="30" borderId="7" xfId="89" applyFont="1" applyFill="1" applyBorder="1" applyAlignment="1">
      <alignment horizontal="left"/>
    </xf>
    <xf numFmtId="0" fontId="40" fillId="0" borderId="0" xfId="89" applyFont="1" applyAlignment="1">
      <alignment horizontal="right"/>
    </xf>
    <xf numFmtId="0" fontId="39" fillId="0" borderId="0" xfId="89" applyFont="1" applyAlignment="1">
      <alignment horizontal="left" wrapText="1"/>
    </xf>
    <xf numFmtId="42" fontId="40" fillId="0" borderId="0" xfId="90" applyNumberFormat="1" applyFont="1" applyFill="1" applyBorder="1"/>
    <xf numFmtId="0" fontId="39" fillId="0" borderId="0" xfId="89" applyFont="1" applyAlignment="1">
      <alignment wrapText="1"/>
    </xf>
    <xf numFmtId="42" fontId="40" fillId="0" borderId="0" xfId="90" applyNumberFormat="1" applyFont="1"/>
    <xf numFmtId="42" fontId="40" fillId="0" borderId="0" xfId="89" applyNumberFormat="1" applyFont="1"/>
    <xf numFmtId="0" fontId="40" fillId="0" borderId="0" xfId="89" applyFont="1" applyAlignment="1">
      <alignment wrapText="1"/>
    </xf>
    <xf numFmtId="167" fontId="40" fillId="32" borderId="0" xfId="90" applyNumberFormat="1" applyFont="1" applyFill="1"/>
    <xf numFmtId="167" fontId="46" fillId="0" borderId="0" xfId="90" applyNumberFormat="1" applyFont="1" applyFill="1" applyAlignment="1">
      <alignment horizontal="left"/>
    </xf>
    <xf numFmtId="0" fontId="37" fillId="0" borderId="0" xfId="89" applyFont="1" applyAlignment="1">
      <alignment wrapText="1"/>
    </xf>
    <xf numFmtId="38" fontId="37" fillId="0" borderId="7" xfId="89" applyNumberFormat="1" applyFont="1" applyBorder="1"/>
    <xf numFmtId="0" fontId="47" fillId="33" borderId="7" xfId="89" applyFont="1" applyFill="1" applyBorder="1"/>
    <xf numFmtId="0" fontId="47" fillId="33" borderId="7" xfId="89" applyFont="1" applyFill="1" applyBorder="1" applyAlignment="1">
      <alignment horizontal="center" wrapText="1"/>
    </xf>
    <xf numFmtId="0" fontId="37" fillId="0" borderId="0" xfId="89" applyFont="1" applyAlignment="1">
      <alignment horizontal="center" wrapText="1"/>
    </xf>
    <xf numFmtId="0" fontId="37" fillId="33" borderId="0" xfId="89" applyFont="1" applyFill="1" applyAlignment="1">
      <alignment horizontal="center" wrapText="1"/>
    </xf>
    <xf numFmtId="0" fontId="1" fillId="0" borderId="7" xfId="89" applyBorder="1"/>
    <xf numFmtId="0" fontId="1" fillId="0" borderId="7" xfId="89" applyBorder="1" applyAlignment="1">
      <alignment wrapText="1"/>
    </xf>
    <xf numFmtId="42" fontId="0" fillId="27" borderId="7" xfId="90" applyNumberFormat="1" applyFont="1" applyFill="1" applyBorder="1"/>
    <xf numFmtId="44" fontId="0" fillId="0" borderId="7" xfId="90" applyFont="1" applyFill="1" applyBorder="1" applyAlignment="1">
      <alignment wrapText="1"/>
    </xf>
    <xf numFmtId="0" fontId="1" fillId="27" borderId="7" xfId="89" applyFill="1" applyBorder="1" applyAlignment="1">
      <alignment wrapText="1"/>
    </xf>
    <xf numFmtId="0" fontId="47" fillId="33" borderId="7" xfId="89" applyFont="1" applyFill="1" applyBorder="1" applyAlignment="1">
      <alignment horizontal="center" vertical="center" wrapText="1"/>
    </xf>
    <xf numFmtId="42" fontId="47" fillId="33" borderId="7" xfId="89" applyNumberFormat="1" applyFont="1" applyFill="1" applyBorder="1" applyAlignment="1">
      <alignment wrapText="1"/>
    </xf>
    <xf numFmtId="0" fontId="47" fillId="33" borderId="7" xfId="89" applyFont="1" applyFill="1" applyBorder="1" applyAlignment="1">
      <alignment wrapText="1"/>
    </xf>
    <xf numFmtId="0" fontId="47" fillId="0" borderId="0" xfId="89" applyFont="1"/>
    <xf numFmtId="0" fontId="47" fillId="33" borderId="0" xfId="89" applyFont="1" applyFill="1"/>
    <xf numFmtId="0" fontId="1" fillId="0" borderId="0" xfId="89" applyAlignment="1">
      <alignment horizontal="center" vertical="center" wrapText="1"/>
    </xf>
    <xf numFmtId="42" fontId="1" fillId="0" borderId="0" xfId="89" applyNumberFormat="1" applyAlignment="1">
      <alignment wrapText="1"/>
    </xf>
    <xf numFmtId="0" fontId="37" fillId="33" borderId="0" xfId="89" applyFont="1" applyFill="1"/>
    <xf numFmtId="0" fontId="1" fillId="33" borderId="0" xfId="89" applyFill="1"/>
    <xf numFmtId="42" fontId="1" fillId="0" borderId="0" xfId="89" applyNumberFormat="1"/>
    <xf numFmtId="0" fontId="47" fillId="33" borderId="4" xfId="89" applyFont="1" applyFill="1" applyBorder="1"/>
    <xf numFmtId="0" fontId="47" fillId="33" borderId="5" xfId="89" applyFont="1" applyFill="1" applyBorder="1"/>
    <xf numFmtId="0" fontId="36" fillId="0" borderId="0" xfId="89" applyFont="1" applyAlignment="1">
      <alignment wrapText="1"/>
    </xf>
    <xf numFmtId="0" fontId="40" fillId="27" borderId="5" xfId="89" applyFont="1" applyFill="1" applyBorder="1" applyAlignment="1">
      <alignment horizontal="left"/>
    </xf>
    <xf numFmtId="0" fontId="40" fillId="0" borderId="12" xfId="89" applyFont="1" applyBorder="1" applyAlignment="1">
      <alignment horizontal="right"/>
    </xf>
    <xf numFmtId="0" fontId="40" fillId="0" borderId="3" xfId="89" applyFont="1" applyBorder="1" applyAlignment="1">
      <alignment horizontal="right"/>
    </xf>
    <xf numFmtId="0" fontId="39" fillId="30" borderId="13" xfId="89" applyFont="1" applyFill="1" applyBorder="1" applyAlignment="1">
      <alignment horizontal="left" wrapText="1"/>
    </xf>
    <xf numFmtId="0" fontId="39" fillId="30" borderId="5" xfId="89" applyFont="1" applyFill="1" applyBorder="1" applyAlignment="1">
      <alignment horizontal="left" wrapText="1"/>
    </xf>
    <xf numFmtId="0" fontId="39" fillId="30" borderId="13" xfId="89" applyFont="1" applyFill="1" applyBorder="1" applyAlignment="1">
      <alignment wrapText="1"/>
    </xf>
    <xf numFmtId="0" fontId="41" fillId="30" borderId="23" xfId="89" applyFont="1" applyFill="1" applyBorder="1" applyAlignment="1">
      <alignment horizontal="left" wrapText="1"/>
    </xf>
    <xf numFmtId="42" fontId="39" fillId="30" borderId="2" xfId="89" applyNumberFormat="1" applyFont="1" applyFill="1" applyBorder="1" applyAlignment="1">
      <alignment wrapText="1"/>
    </xf>
    <xf numFmtId="37" fontId="40" fillId="27" borderId="7" xfId="89" applyNumberFormat="1" applyFont="1" applyFill="1" applyBorder="1"/>
    <xf numFmtId="42" fontId="39" fillId="30" borderId="2" xfId="89" applyNumberFormat="1" applyFont="1" applyFill="1" applyBorder="1" applyAlignment="1">
      <alignment horizontal="left" wrapText="1"/>
    </xf>
    <xf numFmtId="37" fontId="40" fillId="0" borderId="7" xfId="90" applyNumberFormat="1" applyFont="1" applyFill="1" applyBorder="1"/>
    <xf numFmtId="42" fontId="39" fillId="30" borderId="2" xfId="89" applyNumberFormat="1" applyFont="1" applyFill="1" applyBorder="1"/>
    <xf numFmtId="0" fontId="47" fillId="33" borderId="23" xfId="89" applyFont="1" applyFill="1" applyBorder="1" applyAlignment="1">
      <alignment horizontal="center" vertical="center" wrapText="1"/>
    </xf>
    <xf numFmtId="42" fontId="47" fillId="33" borderId="7" xfId="89" applyNumberFormat="1" applyFont="1" applyFill="1" applyBorder="1" applyAlignment="1">
      <alignment horizontal="center" wrapText="1"/>
    </xf>
    <xf numFmtId="0" fontId="31" fillId="48" borderId="8" xfId="8" applyFont="1" applyFill="1" applyBorder="1" applyAlignment="1">
      <alignment vertical="center" wrapText="1"/>
    </xf>
    <xf numFmtId="0" fontId="31" fillId="48" borderId="29" xfId="8" applyFont="1" applyFill="1" applyBorder="1" applyAlignment="1">
      <alignment vertical="center" wrapText="1"/>
    </xf>
    <xf numFmtId="0" fontId="31" fillId="48" borderId="8" xfId="8" applyFont="1" applyFill="1" applyBorder="1" applyAlignment="1">
      <alignment horizontal="center" vertical="center" wrapText="1"/>
    </xf>
    <xf numFmtId="0" fontId="5" fillId="48" borderId="0" xfId="8" applyFill="1" applyAlignment="1">
      <alignment vertical="center"/>
    </xf>
    <xf numFmtId="42" fontId="40" fillId="30" borderId="7" xfId="85" applyNumberFormat="1" applyFont="1" applyFill="1" applyBorder="1" applyAlignment="1">
      <alignment horizontal="left"/>
    </xf>
    <xf numFmtId="0" fontId="6" fillId="0" borderId="0" xfId="8" applyFont="1" applyBorder="1" applyAlignment="1">
      <alignment horizontal="center"/>
    </xf>
    <xf numFmtId="0" fontId="5" fillId="0" borderId="25" xfId="8" applyBorder="1" applyAlignment="1">
      <alignment horizontal="center"/>
    </xf>
    <xf numFmtId="0" fontId="5" fillId="0" borderId="26" xfId="8" applyBorder="1" applyAlignment="1">
      <alignment horizontal="center"/>
    </xf>
    <xf numFmtId="0" fontId="5" fillId="0" borderId="27" xfId="8" applyBorder="1" applyAlignment="1">
      <alignment horizontal="center"/>
    </xf>
    <xf numFmtId="0" fontId="6" fillId="0" borderId="25" xfId="8" applyFont="1" applyBorder="1" applyAlignment="1">
      <alignment horizontal="center"/>
    </xf>
    <xf numFmtId="0" fontId="6" fillId="0" borderId="26" xfId="8" applyFont="1" applyBorder="1" applyAlignment="1">
      <alignment horizontal="center"/>
    </xf>
    <xf numFmtId="0" fontId="6" fillId="0" borderId="27" xfId="8" applyFont="1" applyBorder="1" applyAlignment="1">
      <alignment horizontal="center"/>
    </xf>
    <xf numFmtId="0" fontId="39" fillId="30" borderId="4" xfId="89" applyFont="1" applyFill="1" applyBorder="1" applyAlignment="1">
      <alignment horizontal="left" wrapText="1"/>
    </xf>
    <xf numFmtId="0" fontId="39" fillId="30" borderId="2" xfId="89" applyFont="1" applyFill="1" applyBorder="1" applyAlignment="1">
      <alignment horizontal="left" wrapText="1"/>
    </xf>
    <xf numFmtId="0" fontId="39" fillId="30" borderId="5" xfId="89" applyFont="1" applyFill="1" applyBorder="1" applyAlignment="1">
      <alignment horizontal="left" wrapText="1"/>
    </xf>
    <xf numFmtId="0" fontId="47" fillId="33" borderId="4" xfId="85" applyFont="1" applyFill="1" applyBorder="1" applyAlignment="1">
      <alignment horizontal="center"/>
    </xf>
    <xf numFmtId="0" fontId="47" fillId="33" borderId="5" xfId="85" applyFont="1" applyFill="1" applyBorder="1" applyAlignment="1">
      <alignment horizontal="center"/>
    </xf>
    <xf numFmtId="0" fontId="5" fillId="0" borderId="4" xfId="64" applyBorder="1" applyAlignment="1">
      <alignment horizontal="center"/>
    </xf>
    <xf numFmtId="0" fontId="5" fillId="0" borderId="2" xfId="64" applyBorder="1" applyAlignment="1">
      <alignment horizontal="center"/>
    </xf>
    <xf numFmtId="0" fontId="5" fillId="0" borderId="5" xfId="64" applyBorder="1" applyAlignment="1">
      <alignment horizontal="center"/>
    </xf>
    <xf numFmtId="0" fontId="8" fillId="28" borderId="4" xfId="8" applyFont="1" applyFill="1" applyBorder="1" applyAlignment="1">
      <alignment horizontal="center" vertical="top" wrapText="1"/>
    </xf>
    <xf numFmtId="0" fontId="8" fillId="28" borderId="2" xfId="8" applyFont="1" applyFill="1" applyBorder="1" applyAlignment="1">
      <alignment horizontal="center" vertical="top" wrapText="1"/>
    </xf>
    <xf numFmtId="0" fontId="7" fillId="0" borderId="24" xfId="8" applyFont="1" applyBorder="1" applyAlignment="1">
      <alignment horizontal="center" vertical="top" wrapText="1"/>
    </xf>
    <xf numFmtId="0" fontId="7" fillId="0" borderId="23" xfId="8" applyFont="1" applyBorder="1" applyAlignment="1">
      <alignment horizontal="center" vertical="top" wrapText="1"/>
    </xf>
    <xf numFmtId="42" fontId="5" fillId="0" borderId="24" xfId="8" applyNumberFormat="1" applyFill="1" applyBorder="1" applyAlignment="1">
      <alignment horizontal="center" vertical="center"/>
    </xf>
    <xf numFmtId="42" fontId="5" fillId="0" borderId="22" xfId="8" applyNumberFormat="1" applyFill="1" applyBorder="1" applyAlignment="1">
      <alignment horizontal="center" vertical="center"/>
    </xf>
    <xf numFmtId="42" fontId="5" fillId="0" borderId="23" xfId="8" applyNumberFormat="1" applyFill="1" applyBorder="1" applyAlignment="1">
      <alignment horizontal="center" vertical="center"/>
    </xf>
  </cellXfs>
  <cellStyles count="92">
    <cellStyle name="20% - Accent1 2" xfId="25" xr:uid="{00000000-0005-0000-0000-000000000000}"/>
    <cellStyle name="20% - Accent2 2" xfId="26" xr:uid="{00000000-0005-0000-0000-000001000000}"/>
    <cellStyle name="20% - Accent3 2" xfId="27" xr:uid="{00000000-0005-0000-0000-000002000000}"/>
    <cellStyle name="20% - Accent4 2" xfId="28" xr:uid="{00000000-0005-0000-0000-000003000000}"/>
    <cellStyle name="20% - Accent5 2" xfId="29" xr:uid="{00000000-0005-0000-0000-000004000000}"/>
    <cellStyle name="20% - Accent6 2" xfId="30" xr:uid="{00000000-0005-0000-0000-000005000000}"/>
    <cellStyle name="40% - Accent1 2" xfId="31" xr:uid="{00000000-0005-0000-0000-000006000000}"/>
    <cellStyle name="40% - Accent2 2" xfId="32" xr:uid="{00000000-0005-0000-0000-000007000000}"/>
    <cellStyle name="40% - Accent3 2" xfId="33" xr:uid="{00000000-0005-0000-0000-000008000000}"/>
    <cellStyle name="40% - Accent4 2" xfId="34" xr:uid="{00000000-0005-0000-0000-000009000000}"/>
    <cellStyle name="40% - Accent5 2" xfId="35" xr:uid="{00000000-0005-0000-0000-00000A000000}"/>
    <cellStyle name="40% - Accent6 2" xfId="36" xr:uid="{00000000-0005-0000-0000-00000B000000}"/>
    <cellStyle name="60% - Accent1 2" xfId="37" xr:uid="{00000000-0005-0000-0000-00000C000000}"/>
    <cellStyle name="60% - Accent2 2" xfId="38" xr:uid="{00000000-0005-0000-0000-00000D000000}"/>
    <cellStyle name="60% - Accent3 2" xfId="39" xr:uid="{00000000-0005-0000-0000-00000E000000}"/>
    <cellStyle name="60% - Accent4 2" xfId="40" xr:uid="{00000000-0005-0000-0000-00000F000000}"/>
    <cellStyle name="60% - Accent5 2" xfId="41" xr:uid="{00000000-0005-0000-0000-000010000000}"/>
    <cellStyle name="60% - Accent6 2" xfId="42" xr:uid="{00000000-0005-0000-0000-000011000000}"/>
    <cellStyle name="Accent1 2" xfId="43" xr:uid="{00000000-0005-0000-0000-000012000000}"/>
    <cellStyle name="Accent2 2" xfId="44" xr:uid="{00000000-0005-0000-0000-000013000000}"/>
    <cellStyle name="Accent3 2" xfId="45" xr:uid="{00000000-0005-0000-0000-000014000000}"/>
    <cellStyle name="Accent4 2" xfId="46" xr:uid="{00000000-0005-0000-0000-000015000000}"/>
    <cellStyle name="Accent5 2" xfId="47" xr:uid="{00000000-0005-0000-0000-000016000000}"/>
    <cellStyle name="Accent6 2" xfId="48" xr:uid="{00000000-0005-0000-0000-000017000000}"/>
    <cellStyle name="Bad 2" xfId="49" xr:uid="{00000000-0005-0000-0000-000018000000}"/>
    <cellStyle name="Calculation 2" xfId="50" xr:uid="{00000000-0005-0000-0000-000019000000}"/>
    <cellStyle name="Check Cell 2" xfId="51" xr:uid="{00000000-0005-0000-0000-00001A000000}"/>
    <cellStyle name="Comma 2" xfId="84" xr:uid="{00000000-0005-0000-0000-00001C000000}"/>
    <cellStyle name="Comma 3" xfId="87" xr:uid="{22E44818-F70D-494C-8E56-D48273A8B22B}"/>
    <cellStyle name="Comma 3 2" xfId="83" xr:uid="{00000000-0005-0000-0000-00001D000000}"/>
    <cellStyle name="Comma 3 5" xfId="91" xr:uid="{2369E8B2-1AE1-4346-A7B6-1DC1D93C412D}"/>
    <cellStyle name="Comma0" xfId="1" xr:uid="{00000000-0005-0000-0000-00001F000000}"/>
    <cellStyle name="Comma0 2" xfId="10" xr:uid="{00000000-0005-0000-0000-000020000000}"/>
    <cellStyle name="Comma0 3" xfId="11" xr:uid="{00000000-0005-0000-0000-000021000000}"/>
    <cellStyle name="Currency 2" xfId="86" xr:uid="{E5448FA8-BF97-4EC3-B1AD-AB8F028281CC}"/>
    <cellStyle name="Currency 2 2" xfId="90" xr:uid="{260ABD34-1A19-406E-9C19-5D151DBA390C}"/>
    <cellStyle name="Currency0" xfId="2" xr:uid="{00000000-0005-0000-0000-000023000000}"/>
    <cellStyle name="Currency0 2" xfId="12" xr:uid="{00000000-0005-0000-0000-000024000000}"/>
    <cellStyle name="Currency0 3" xfId="13" xr:uid="{00000000-0005-0000-0000-000025000000}"/>
    <cellStyle name="Date" xfId="3" xr:uid="{00000000-0005-0000-0000-000026000000}"/>
    <cellStyle name="Date 2" xfId="14" xr:uid="{00000000-0005-0000-0000-000027000000}"/>
    <cellStyle name="Date 3" xfId="15" xr:uid="{00000000-0005-0000-0000-000028000000}"/>
    <cellStyle name="Explanatory Text 2" xfId="52" xr:uid="{00000000-0005-0000-0000-000029000000}"/>
    <cellStyle name="Fixed" xfId="4" xr:uid="{00000000-0005-0000-0000-00002A000000}"/>
    <cellStyle name="Fixed 2" xfId="16" xr:uid="{00000000-0005-0000-0000-00002B000000}"/>
    <cellStyle name="Fixed 3" xfId="17" xr:uid="{00000000-0005-0000-0000-00002C000000}"/>
    <cellStyle name="Good 2" xfId="53" xr:uid="{00000000-0005-0000-0000-00002D000000}"/>
    <cellStyle name="Heading 1" xfId="5" builtinId="16" customBuiltin="1"/>
    <cellStyle name="Heading 1 2" xfId="18" xr:uid="{00000000-0005-0000-0000-00002F000000}"/>
    <cellStyle name="Heading 1 3" xfId="19" xr:uid="{00000000-0005-0000-0000-000030000000}"/>
    <cellStyle name="Heading 2" xfId="6" builtinId="17" customBuiltin="1"/>
    <cellStyle name="Heading 2 2" xfId="20" xr:uid="{00000000-0005-0000-0000-000032000000}"/>
    <cellStyle name="Heading 2 3" xfId="21" xr:uid="{00000000-0005-0000-0000-000033000000}"/>
    <cellStyle name="Heading 3 2" xfId="54" xr:uid="{00000000-0005-0000-0000-000034000000}"/>
    <cellStyle name="Heading 4 2" xfId="55" xr:uid="{00000000-0005-0000-0000-000035000000}"/>
    <cellStyle name="Hyperlink" xfId="76" builtinId="8"/>
    <cellStyle name="Hyperlink 2" xfId="81" xr:uid="{00000000-0005-0000-0000-000037000000}"/>
    <cellStyle name="Input 2" xfId="56" xr:uid="{00000000-0005-0000-0000-000038000000}"/>
    <cellStyle name="Linked Cell 2" xfId="57" xr:uid="{00000000-0005-0000-0000-000039000000}"/>
    <cellStyle name="Neutral 2" xfId="58" xr:uid="{00000000-0005-0000-0000-00003A000000}"/>
    <cellStyle name="Normal" xfId="0" builtinId="0"/>
    <cellStyle name="Normal 10" xfId="82" xr:uid="{00000000-0005-0000-0000-00003C000000}"/>
    <cellStyle name="Normal 11" xfId="88" xr:uid="{CCD7C428-C8E5-4D92-90C9-A9B86460319A}"/>
    <cellStyle name="Normal 11 3" xfId="89" xr:uid="{1C7EA893-EF1D-4BA9-B17C-9C533362FA9C}"/>
    <cellStyle name="Normal 2" xfId="8" xr:uid="{00000000-0005-0000-0000-00003D000000}"/>
    <cellStyle name="Normal 2 2" xfId="59" xr:uid="{00000000-0005-0000-0000-00003E000000}"/>
    <cellStyle name="Normal 2 2 2" xfId="72" xr:uid="{00000000-0005-0000-0000-00003F000000}"/>
    <cellStyle name="Normal 2 3" xfId="60" xr:uid="{00000000-0005-0000-0000-000040000000}"/>
    <cellStyle name="Normal 2 3 2" xfId="73" xr:uid="{00000000-0005-0000-0000-000041000000}"/>
    <cellStyle name="Normal 2 4" xfId="61" xr:uid="{00000000-0005-0000-0000-000042000000}"/>
    <cellStyle name="Normal 2 5" xfId="62" xr:uid="{00000000-0005-0000-0000-000043000000}"/>
    <cellStyle name="Normal 2 6" xfId="63" xr:uid="{00000000-0005-0000-0000-000044000000}"/>
    <cellStyle name="Normal 3" xfId="64" xr:uid="{00000000-0005-0000-0000-000045000000}"/>
    <cellStyle name="Normal 3 2" xfId="74" xr:uid="{00000000-0005-0000-0000-000046000000}"/>
    <cellStyle name="Normal 3 2 2" xfId="75" xr:uid="{00000000-0005-0000-0000-000047000000}"/>
    <cellStyle name="Normal 3 2 3" xfId="80" xr:uid="{00000000-0005-0000-0000-000048000000}"/>
    <cellStyle name="Normal 3 3" xfId="78" xr:uid="{00000000-0005-0000-0000-000049000000}"/>
    <cellStyle name="Normal 4" xfId="65" xr:uid="{00000000-0005-0000-0000-00004A000000}"/>
    <cellStyle name="Normal 4 2" xfId="79" xr:uid="{00000000-0005-0000-0000-00004B000000}"/>
    <cellStyle name="Normal 5" xfId="24" xr:uid="{00000000-0005-0000-0000-00004C000000}"/>
    <cellStyle name="Normal 6" xfId="66" xr:uid="{00000000-0005-0000-0000-00004D000000}"/>
    <cellStyle name="Normal 7" xfId="67" xr:uid="{00000000-0005-0000-0000-00004E000000}"/>
    <cellStyle name="Normal 8" xfId="77" xr:uid="{00000000-0005-0000-0000-00004F000000}"/>
    <cellStyle name="Normal 9" xfId="85" xr:uid="{D5CD4A67-C4A2-401F-93AA-0E352C9F3BD9}"/>
    <cellStyle name="Note 2" xfId="68" xr:uid="{00000000-0005-0000-0000-000057000000}"/>
    <cellStyle name="Output 2" xfId="69" xr:uid="{00000000-0005-0000-0000-000058000000}"/>
    <cellStyle name="Percent 2" xfId="9" xr:uid="{00000000-0005-0000-0000-000059000000}"/>
    <cellStyle name="Title 2" xfId="70" xr:uid="{00000000-0005-0000-0000-00005A000000}"/>
    <cellStyle name="Total" xfId="7" builtinId="25" customBuiltin="1"/>
    <cellStyle name="Total 2" xfId="22" xr:uid="{00000000-0005-0000-0000-00005C000000}"/>
    <cellStyle name="Total 3" xfId="23" xr:uid="{00000000-0005-0000-0000-00005D000000}"/>
    <cellStyle name="Warning Text 2" xfId="71" xr:uid="{00000000-0005-0000-0000-00005E000000}"/>
  </cellStyles>
  <dxfs count="198"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</dxfs>
  <tableStyles count="0" defaultTableStyle="TableStyleMedium9" defaultPivotStyle="PivotStyleLight16"/>
  <colors>
    <mruColors>
      <color rgb="FFFFCC99"/>
      <color rgb="FFFF66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Sources%20&amp;%20Uses\Univ%20-%20Sources%20&amp;%20Uses%20FY%202016\0%20-%20Univ%20-%20Research%20-%20FY%202016%20-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mciverje\My%20Documents\MyFiles\SCH-Univ\SRSCHLevFYTot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UserDoc$\Documents%20and%20Settings\cernosekj\Local%20Settings\Temporary%20Internet%20Files\OLK2E\FY2006C2swrk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cad Space Model"/>
      <sheetName val="Almanac"/>
      <sheetName val="Univ_Research"/>
      <sheetName val="Univ Research NA"/>
      <sheetName val="Healthcare"/>
      <sheetName val="List RR"/>
      <sheetName val="List"/>
      <sheetName val="Areo"/>
      <sheetName val="Summary"/>
      <sheetName val="ARL"/>
      <sheetName val="ARLRR"/>
      <sheetName val="AUS1"/>
      <sheetName val="DAL"/>
      <sheetName val="DALRR"/>
      <sheetName val="E-P"/>
      <sheetName val="E-PRR"/>
      <sheetName val="RGV1"/>
      <sheetName val="RGV1-RR"/>
      <sheetName val="P-B"/>
      <sheetName val="P-BRR"/>
      <sheetName val="S-A"/>
      <sheetName val="S-ARR"/>
      <sheetName val="TYL"/>
      <sheetName val="TYLRR"/>
      <sheetName val="TAMUComb"/>
      <sheetName val="TAMUG"/>
      <sheetName val="TAMUGRR"/>
      <sheetName val="PVAMU"/>
      <sheetName val="PVAMURR"/>
      <sheetName val="TARLST"/>
      <sheetName val="TARLSTRR"/>
      <sheetName val="TAMUCC"/>
      <sheetName val="TAMUCCRR"/>
      <sheetName val="TAMUK"/>
      <sheetName val="TAMUKRR"/>
      <sheetName val="TAMIU"/>
      <sheetName val="TAMIURR"/>
      <sheetName val="WTAMU"/>
      <sheetName val="WTAMURR"/>
      <sheetName val="TAMUC"/>
      <sheetName val="TAMUCRR"/>
      <sheetName val="TAMUT"/>
      <sheetName val="TAMUTRR"/>
      <sheetName val="TAMUCT"/>
      <sheetName val="TAMUCTRR"/>
      <sheetName val="TAMUSA"/>
      <sheetName val="TAMUSARR"/>
      <sheetName val="UH"/>
      <sheetName val="UHRR"/>
      <sheetName val="UHCL"/>
      <sheetName val="UHCLRR"/>
      <sheetName val="UHD"/>
      <sheetName val="UHDRR"/>
      <sheetName val="UHV"/>
      <sheetName val="UHVRR"/>
      <sheetName val="LU"/>
      <sheetName val="LURR"/>
      <sheetName val="SHSU"/>
      <sheetName val="SHSURR"/>
      <sheetName val="TXST"/>
      <sheetName val="TXSTRR"/>
      <sheetName val="SRSU"/>
      <sheetName val="SRSURR"/>
      <sheetName val="TTU"/>
      <sheetName val="TTURR"/>
      <sheetName val="ASU"/>
      <sheetName val="ASURR"/>
      <sheetName val="UNT"/>
      <sheetName val="UNTRR"/>
      <sheetName val="UNTD"/>
      <sheetName val="UNTDRR"/>
      <sheetName val="MidWST"/>
      <sheetName val="MidWSTRR"/>
      <sheetName val="SFA"/>
      <sheetName val="SFARR"/>
      <sheetName val="TSU"/>
      <sheetName val="TSURR"/>
      <sheetName val="TWU"/>
      <sheetName val="TWURR"/>
      <sheetName val="Blank"/>
      <sheetName val="TAMU Smmy"/>
      <sheetName val="TAMU"/>
      <sheetName val="TAR"/>
      <sheetName val="TAES"/>
      <sheetName val="TEES1"/>
      <sheetName val="TEES2"/>
      <sheetName val="TFS"/>
      <sheetName val="TTI"/>
      <sheetName val="TVMDL"/>
      <sheetName val="TAMRF"/>
      <sheetName val="TAMSR"/>
      <sheetName val="TAMTC"/>
      <sheetName val="TAMUS"/>
      <sheetName val="AUS"/>
      <sheetName val="RGV"/>
      <sheetName val="RGV-RR"/>
      <sheetName val="Input"/>
      <sheetName val="Names"/>
      <sheetName val="FTSE"/>
      <sheetName val="PeerGroups"/>
      <sheetName val="SystemGroups"/>
      <sheetName val="Balancing"/>
      <sheetName val="TAMU Smmy (2)"/>
      <sheetName val="Summar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>
        <row r="8">
          <cell r="C8" t="str">
            <v>The University of Texas at Arlington</v>
          </cell>
          <cell r="R8">
            <v>508.9</v>
          </cell>
        </row>
        <row r="9">
          <cell r="C9" t="str">
            <v>The University of Texas at Austin -  All Disciplines (A+H+M)</v>
          </cell>
          <cell r="R9">
            <v>1673.98</v>
          </cell>
        </row>
        <row r="10">
          <cell r="C10" t="str">
            <v>The University of Texas at Dallas</v>
          </cell>
          <cell r="R10">
            <v>480</v>
          </cell>
        </row>
        <row r="11">
          <cell r="C11" t="str">
            <v>The University of Texas at El Paso</v>
          </cell>
          <cell r="R11">
            <v>458.88</v>
          </cell>
        </row>
        <row r="12">
          <cell r="C12" t="str">
            <v>The University of Texas RGV - All Disciplines (A+H+M)</v>
          </cell>
          <cell r="R12">
            <v>400.05</v>
          </cell>
        </row>
        <row r="13">
          <cell r="C13" t="str">
            <v>The University of Texas of the Permian Basin</v>
          </cell>
          <cell r="R13">
            <v>83.8</v>
          </cell>
        </row>
        <row r="14">
          <cell r="C14" t="str">
            <v>The University of Texas at San Antonio</v>
          </cell>
          <cell r="R14">
            <v>574.04</v>
          </cell>
        </row>
        <row r="15">
          <cell r="C15" t="str">
            <v>The University of Texas at Tyler</v>
          </cell>
          <cell r="R15">
            <v>204.68</v>
          </cell>
        </row>
        <row r="16">
          <cell r="C16" t="str">
            <v>Texas A&amp;M University</v>
          </cell>
          <cell r="R16">
            <v>1562.55</v>
          </cell>
        </row>
        <row r="17">
          <cell r="C17" t="str">
            <v>Texas A&amp;M University at Galveston</v>
          </cell>
          <cell r="R17">
            <v>54.25</v>
          </cell>
        </row>
        <row r="18">
          <cell r="C18" t="str">
            <v>Prairie View A &amp; M University</v>
          </cell>
          <cell r="R18">
            <v>182.33</v>
          </cell>
        </row>
        <row r="19">
          <cell r="C19" t="str">
            <v>Tarleton State University</v>
          </cell>
          <cell r="R19">
            <v>249.24</v>
          </cell>
        </row>
        <row r="20">
          <cell r="C20" t="str">
            <v>Texas A&amp;M University - Corpus Christi</v>
          </cell>
          <cell r="R20">
            <v>197.46</v>
          </cell>
        </row>
        <row r="21">
          <cell r="C21" t="str">
            <v>Texas A&amp;M University - Kingsville</v>
          </cell>
          <cell r="R21">
            <v>223.37</v>
          </cell>
        </row>
        <row r="22">
          <cell r="C22" t="str">
            <v>Texas A&amp;M International University</v>
          </cell>
          <cell r="R22">
            <v>132.53</v>
          </cell>
        </row>
        <row r="23">
          <cell r="C23" t="str">
            <v>West Texas A&amp;M University</v>
          </cell>
          <cell r="R23">
            <v>150.59</v>
          </cell>
        </row>
        <row r="24">
          <cell r="C24" t="str">
            <v>Texas A&amp;M University - Commerce</v>
          </cell>
          <cell r="R24">
            <v>237.19</v>
          </cell>
        </row>
        <row r="25">
          <cell r="C25" t="str">
            <v>Texas A&amp;M University - Texarkana</v>
          </cell>
          <cell r="R25">
            <v>59.1</v>
          </cell>
        </row>
        <row r="26">
          <cell r="C26" t="str">
            <v>Texas A&amp;M University - Central Texas</v>
          </cell>
          <cell r="R26">
            <v>67</v>
          </cell>
        </row>
        <row r="27">
          <cell r="C27" t="str">
            <v>Texas A&amp;M University - San Antonio</v>
          </cell>
          <cell r="R27">
            <v>71.25</v>
          </cell>
        </row>
        <row r="28">
          <cell r="C28" t="str">
            <v>University of Houston</v>
          </cell>
          <cell r="R28">
            <v>899.58</v>
          </cell>
        </row>
        <row r="29">
          <cell r="C29" t="str">
            <v>University of Houston - Clear Lake</v>
          </cell>
          <cell r="R29">
            <v>243.2</v>
          </cell>
        </row>
        <row r="30">
          <cell r="C30" t="str">
            <v>University of Houston - Downtown</v>
          </cell>
          <cell r="R30">
            <v>217.99</v>
          </cell>
        </row>
        <row r="31">
          <cell r="C31" t="str">
            <v>University of Houston - Victoria</v>
          </cell>
          <cell r="R31">
            <v>90</v>
          </cell>
        </row>
        <row r="32">
          <cell r="C32" t="str">
            <v xml:space="preserve">Lamar University </v>
          </cell>
          <cell r="R32">
            <v>296</v>
          </cell>
        </row>
        <row r="33">
          <cell r="C33" t="str">
            <v>Sam Houston State University</v>
          </cell>
          <cell r="R33">
            <v>392.31</v>
          </cell>
        </row>
        <row r="34">
          <cell r="C34" t="str">
            <v>Texas State University</v>
          </cell>
          <cell r="R34">
            <v>484.94</v>
          </cell>
        </row>
        <row r="35">
          <cell r="C35" t="str">
            <v>Sul Ross State University - Rio Grande</v>
          </cell>
          <cell r="R35">
            <v>25.8</v>
          </cell>
        </row>
        <row r="36">
          <cell r="C36" t="str">
            <v>Sul Ross State University</v>
          </cell>
          <cell r="Q36">
            <v>0</v>
          </cell>
          <cell r="R36">
            <v>62.31</v>
          </cell>
          <cell r="S36">
            <v>88.11</v>
          </cell>
        </row>
        <row r="37">
          <cell r="C37" t="str">
            <v>Texas Tech University</v>
          </cell>
          <cell r="R37">
            <v>975.38</v>
          </cell>
        </row>
        <row r="38">
          <cell r="C38" t="str">
            <v>Angelo State University</v>
          </cell>
          <cell r="R38">
            <v>179.41</v>
          </cell>
        </row>
        <row r="39">
          <cell r="C39" t="str">
            <v>University of North Texas</v>
          </cell>
          <cell r="R39">
            <v>534.48</v>
          </cell>
        </row>
        <row r="40">
          <cell r="C40" t="str">
            <v>University of North Texas at Dallas</v>
          </cell>
          <cell r="R40">
            <v>35.25</v>
          </cell>
        </row>
        <row r="41">
          <cell r="C41" t="str">
            <v>Midwestern State University</v>
          </cell>
          <cell r="R41">
            <v>180.9</v>
          </cell>
        </row>
        <row r="42">
          <cell r="C42" t="str">
            <v>Stephen F. Austin State University</v>
          </cell>
          <cell r="R42">
            <v>378.04</v>
          </cell>
        </row>
        <row r="43">
          <cell r="C43" t="str">
            <v>Texas Southern University</v>
          </cell>
          <cell r="R43">
            <v>246.03</v>
          </cell>
        </row>
        <row r="44">
          <cell r="C44" t="str">
            <v>Texas Woman's University</v>
          </cell>
          <cell r="R44">
            <v>304.89999999999998</v>
          </cell>
        </row>
        <row r="47">
          <cell r="R47">
            <v>13117.71</v>
          </cell>
        </row>
        <row r="49">
          <cell r="N49" t="str">
            <v>Not Used for Research</v>
          </cell>
          <cell r="R49">
            <v>13117.71</v>
          </cell>
        </row>
        <row r="50">
          <cell r="O50" t="str">
            <v>Not Used for Research</v>
          </cell>
          <cell r="R50" t="str">
            <v>Fall 2015</v>
          </cell>
          <cell r="S50" t="str">
            <v>Univ. moved to end of semester reporting, so use prior year data.</v>
          </cell>
        </row>
        <row r="51">
          <cell r="S51" t="str">
            <v>FY 16 will use Fall FY 15.</v>
          </cell>
        </row>
        <row r="52">
          <cell r="R52" t="str">
            <v>Checked Ok</v>
          </cell>
        </row>
        <row r="53">
          <cell r="R53">
            <v>42705</v>
          </cell>
        </row>
        <row r="57">
          <cell r="C57" t="str">
            <v>The University of Texas at Austin Medical School (M)</v>
          </cell>
          <cell r="E57" t="str">
            <v>The University of Texas at Austin Medical School (M)</v>
          </cell>
          <cell r="R57">
            <v>23.94</v>
          </cell>
        </row>
        <row r="58">
          <cell r="C58" t="str">
            <v>The University of Texas at Austin - Academic &amp; Health (A+H)</v>
          </cell>
          <cell r="E58" t="str">
            <v>The University of Texas at Austin - Academic &amp; Health (A+H)</v>
          </cell>
          <cell r="R58">
            <v>1650.04</v>
          </cell>
        </row>
        <row r="60">
          <cell r="C60" t="str">
            <v>The University of Texas Rio Grande Valley Medical School (M)</v>
          </cell>
          <cell r="E60" t="str">
            <v>The University of Texas Rio Grande Valley Medical School (M)</v>
          </cell>
          <cell r="R60">
            <v>24</v>
          </cell>
        </row>
        <row r="61">
          <cell r="C61" t="str">
            <v>The University of Texas RGV - Academic &amp; Health (A+H)</v>
          </cell>
          <cell r="E61" t="str">
            <v>The University of Texas RGV - Academic &amp; Health (A+H)</v>
          </cell>
          <cell r="R61">
            <v>376.05</v>
          </cell>
        </row>
      </sheetData>
      <sheetData sheetId="100"/>
      <sheetData sheetId="101"/>
      <sheetData sheetId="102" refreshError="1"/>
      <sheetData sheetId="103" refreshError="1"/>
      <sheetData sheetId="10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84"/>
      <sheetName val="FY85"/>
      <sheetName val="FY86"/>
      <sheetName val="FY87"/>
      <sheetName val="FY88"/>
      <sheetName val="FY89"/>
      <sheetName val="FY90"/>
      <sheetName val="FY91"/>
      <sheetName val="FY92"/>
      <sheetName val="FY93"/>
      <sheetName val="FY94"/>
      <sheetName val="FY95"/>
      <sheetName val="FY96"/>
      <sheetName val="FY97"/>
      <sheetName val="FY98"/>
      <sheetName val="FY99"/>
      <sheetName val="FY00"/>
      <sheetName val="FY01"/>
      <sheetName val="FY02"/>
      <sheetName val="FY03"/>
      <sheetName val="FY04"/>
      <sheetName val="FY05"/>
      <sheetName val="FY06"/>
      <sheetName val="FY07"/>
      <sheetName val="FY08"/>
      <sheetName val="FY09"/>
      <sheetName val="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STATE-FUNDED SEMESTER CREDIT HOURS BY LEVEL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Arl"/>
      <sheetName val="UTAustin"/>
      <sheetName val="UTDallas"/>
      <sheetName val="UTEP"/>
      <sheetName val="UTPanAm"/>
      <sheetName val="UTBrwnsville"/>
      <sheetName val="UTPB"/>
      <sheetName val="UTSA"/>
      <sheetName val="UTTyler"/>
      <sheetName val="TAMU"/>
      <sheetName val="TAMUG"/>
      <sheetName val="PVAMU"/>
      <sheetName val="Tarleton"/>
      <sheetName val="TAMUCommerce"/>
      <sheetName val="TAMUCorpusChristi"/>
      <sheetName val="TAMUKingsville"/>
      <sheetName val="TAMUInternational"/>
      <sheetName val="TAMUTexarkana"/>
      <sheetName val="WTAMU"/>
      <sheetName val="UH"/>
      <sheetName val="UHClearLake"/>
      <sheetName val="UHDowntown"/>
      <sheetName val="UHVictoria"/>
      <sheetName val="Midwestern"/>
      <sheetName val="UNorthTexas"/>
      <sheetName val="SFASU"/>
      <sheetName val="TSU"/>
      <sheetName val="Tech"/>
      <sheetName val="TWU"/>
      <sheetName val="AngeloState"/>
      <sheetName val="Lamar"/>
      <sheetName val="SamHouston"/>
      <sheetName val="TxStateSanMarcos"/>
      <sheetName val="SulRo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Midwestern State University</v>
          </cell>
        </row>
        <row r="2">
          <cell r="A2" t="str">
            <v>SCHEDULE C-2:  EXPENSES BY OBJECT AND FUND GROUP</v>
          </cell>
          <cell r="AE2" t="str">
            <v>Schcol &amp; Fell</v>
          </cell>
          <cell r="AF2" t="str">
            <v>Schcol &amp; Fell</v>
          </cell>
        </row>
        <row r="3">
          <cell r="A3" t="str">
            <v>For the year ended August 31, 2006</v>
          </cell>
          <cell r="AF3" t="str">
            <v>Allowances</v>
          </cell>
        </row>
        <row r="4">
          <cell r="A4" t="str">
            <v>UNAUDITED</v>
          </cell>
        </row>
        <row r="5">
          <cell r="A5">
            <v>24</v>
          </cell>
        </row>
        <row r="6">
          <cell r="C6" t="str">
            <v>Salaries</v>
          </cell>
          <cell r="E6" t="str">
            <v>Payroll</v>
          </cell>
          <cell r="G6" t="str">
            <v>Costs of</v>
          </cell>
          <cell r="I6" t="str">
            <v>Professional</v>
          </cell>
          <cell r="M6" t="str">
            <v>Materials</v>
          </cell>
          <cell r="S6" t="str">
            <v>Repairs and</v>
          </cell>
          <cell r="U6" t="str">
            <v>Rentals and</v>
          </cell>
          <cell r="W6" t="str">
            <v>Printing and</v>
          </cell>
          <cell r="Y6" t="str">
            <v>Bad Debt</v>
          </cell>
          <cell r="AA6" t="str">
            <v xml:space="preserve">Claims and </v>
          </cell>
          <cell r="AC6" t="str">
            <v>Scholarships</v>
          </cell>
          <cell r="AG6" t="str">
            <v>Depreciation</v>
          </cell>
          <cell r="AI6" t="str">
            <v>Federal Sponsored</v>
          </cell>
          <cell r="AK6" t="str">
            <v>State Sponsored</v>
          </cell>
          <cell r="AM6" t="str">
            <v>Other</v>
          </cell>
          <cell r="AO6" t="str">
            <v>Subtotal</v>
          </cell>
          <cell r="AQ6" t="str">
            <v>Capital</v>
          </cell>
        </row>
        <row r="7">
          <cell r="C7" t="str">
            <v>and Wages</v>
          </cell>
          <cell r="E7" t="str">
            <v>Related Costs</v>
          </cell>
          <cell r="G7" t="str">
            <v>Goods Sold</v>
          </cell>
          <cell r="I7" t="str">
            <v>Fees and Services</v>
          </cell>
          <cell r="K7" t="str">
            <v>Travel</v>
          </cell>
          <cell r="M7" t="str">
            <v>and Supplies</v>
          </cell>
          <cell r="O7" t="str">
            <v>Utilities</v>
          </cell>
          <cell r="Q7" t="str">
            <v>Telecomm</v>
          </cell>
          <cell r="S7" t="str">
            <v>Maintenance</v>
          </cell>
          <cell r="U7" t="str">
            <v>Leases</v>
          </cell>
          <cell r="W7" t="str">
            <v>Reproduction</v>
          </cell>
          <cell r="Y7" t="str">
            <v>Expense</v>
          </cell>
          <cell r="AA7" t="str">
            <v>Losses</v>
          </cell>
          <cell r="AC7" t="str">
            <v>and Fellowships</v>
          </cell>
          <cell r="AG7" t="str">
            <v>and Amortization</v>
          </cell>
          <cell r="AI7" t="str">
            <v>Pass-Throughs</v>
          </cell>
          <cell r="AK7" t="str">
            <v>Pass-Throughs</v>
          </cell>
          <cell r="AM7" t="str">
            <v>Expenses</v>
          </cell>
          <cell r="AO7" t="str">
            <v>Operating Expenses</v>
          </cell>
          <cell r="AQ7" t="str">
            <v>Outlay</v>
          </cell>
          <cell r="AS7" t="str">
            <v>Total</v>
          </cell>
        </row>
        <row r="9">
          <cell r="A9" t="str">
            <v>EDUCATIONAL AND GENERAL</v>
          </cell>
        </row>
        <row r="10">
          <cell r="A10" t="str">
            <v xml:space="preserve">     Instruction</v>
          </cell>
          <cell r="B10" t="str">
            <v>$</v>
          </cell>
        </row>
        <row r="11">
          <cell r="A11" t="str">
            <v xml:space="preserve">     Research</v>
          </cell>
        </row>
        <row r="12">
          <cell r="A12" t="str">
            <v xml:space="preserve">     Public Service</v>
          </cell>
        </row>
        <row r="13">
          <cell r="A13" t="str">
            <v xml:space="preserve">     Hospitals/Clinics</v>
          </cell>
        </row>
        <row r="14">
          <cell r="A14" t="str">
            <v xml:space="preserve">     Academic Support</v>
          </cell>
        </row>
        <row r="15">
          <cell r="A15" t="str">
            <v xml:space="preserve">     Student Services</v>
          </cell>
        </row>
        <row r="16">
          <cell r="A16" t="str">
            <v xml:space="preserve">     Institutional Support</v>
          </cell>
        </row>
        <row r="17">
          <cell r="A17" t="str">
            <v xml:space="preserve">     Operation and Maintenance of Plant</v>
          </cell>
        </row>
        <row r="18">
          <cell r="A18" t="str">
            <v xml:space="preserve">     Scholarships and Fellowships</v>
          </cell>
        </row>
        <row r="19">
          <cell r="A19" t="str">
            <v xml:space="preserve">           Scholarship allowances</v>
          </cell>
        </row>
        <row r="20">
          <cell r="A20" t="str">
            <v xml:space="preserve">     Auxiliary Enterprises</v>
          </cell>
        </row>
        <row r="21">
          <cell r="A21" t="str">
            <v xml:space="preserve">     Amortization</v>
          </cell>
        </row>
        <row r="22">
          <cell r="A22" t="str">
            <v xml:space="preserve">   Total Educational and General</v>
          </cell>
        </row>
        <row r="25">
          <cell r="A25" t="str">
            <v>DESIGNATED</v>
          </cell>
        </row>
        <row r="26">
          <cell r="A26" t="str">
            <v xml:space="preserve">     Instruction</v>
          </cell>
        </row>
        <row r="27">
          <cell r="A27" t="str">
            <v xml:space="preserve">     Research</v>
          </cell>
        </row>
        <row r="28">
          <cell r="A28" t="str">
            <v xml:space="preserve">     Public Service</v>
          </cell>
        </row>
        <row r="29">
          <cell r="A29" t="str">
            <v xml:space="preserve">     Hospitals/Clinics</v>
          </cell>
        </row>
        <row r="30">
          <cell r="A30" t="str">
            <v xml:space="preserve">     Academic Support</v>
          </cell>
        </row>
        <row r="31">
          <cell r="A31" t="str">
            <v xml:space="preserve">     Student Services</v>
          </cell>
        </row>
        <row r="32">
          <cell r="A32" t="str">
            <v xml:space="preserve">     Institutional Support</v>
          </cell>
        </row>
        <row r="33">
          <cell r="A33" t="str">
            <v xml:space="preserve">     Operation and Maintenance of Plant</v>
          </cell>
        </row>
        <row r="34">
          <cell r="A34" t="str">
            <v xml:space="preserve">     Scholarships and Fellowships</v>
          </cell>
        </row>
        <row r="35">
          <cell r="A35" t="str">
            <v xml:space="preserve">          Scholarship Allowances</v>
          </cell>
        </row>
        <row r="36">
          <cell r="A36" t="str">
            <v xml:space="preserve">     Auxiliary Enterprises</v>
          </cell>
        </row>
        <row r="37">
          <cell r="A37" t="str">
            <v xml:space="preserve">     Amortization</v>
          </cell>
        </row>
        <row r="38">
          <cell r="A38" t="str">
            <v xml:space="preserve">   Total Designated</v>
          </cell>
        </row>
        <row r="41">
          <cell r="A41" t="str">
            <v>AUXILIARY ENTERPRISES</v>
          </cell>
        </row>
        <row r="42">
          <cell r="A42" t="str">
            <v xml:space="preserve">     Auxiliary Enterprises</v>
          </cell>
        </row>
        <row r="43">
          <cell r="A43" t="str">
            <v xml:space="preserve">          Scholarship Allowances</v>
          </cell>
        </row>
        <row r="44">
          <cell r="A44" t="str">
            <v xml:space="preserve">   Total Auxiliary Enterprises</v>
          </cell>
        </row>
        <row r="48">
          <cell r="A48" t="str">
            <v>RESTRICTED EXPENDABLE</v>
          </cell>
        </row>
        <row r="49">
          <cell r="A49" t="str">
            <v xml:space="preserve">     Instruction</v>
          </cell>
        </row>
        <row r="50">
          <cell r="A50" t="str">
            <v xml:space="preserve">     Research</v>
          </cell>
        </row>
        <row r="51">
          <cell r="A51" t="str">
            <v xml:space="preserve">     Public Service</v>
          </cell>
        </row>
        <row r="52">
          <cell r="A52" t="str">
            <v xml:space="preserve">     Hospitals/Clinics</v>
          </cell>
        </row>
        <row r="53">
          <cell r="A53" t="str">
            <v xml:space="preserve">     Academic Support</v>
          </cell>
        </row>
        <row r="54">
          <cell r="A54" t="str">
            <v xml:space="preserve">     Student Services</v>
          </cell>
        </row>
        <row r="55">
          <cell r="A55" t="str">
            <v xml:space="preserve">     Institutional Support</v>
          </cell>
        </row>
        <row r="56">
          <cell r="A56" t="str">
            <v xml:space="preserve">     Operation and Maintenance of Plant</v>
          </cell>
        </row>
        <row r="57">
          <cell r="A57" t="str">
            <v xml:space="preserve">     Scholarships and Fellowships</v>
          </cell>
        </row>
        <row r="58">
          <cell r="A58" t="str">
            <v xml:space="preserve">          Scholarship Allowances</v>
          </cell>
        </row>
        <row r="59">
          <cell r="A59" t="str">
            <v xml:space="preserve">     Auxiliary Enterprises</v>
          </cell>
        </row>
        <row r="60">
          <cell r="A60" t="str">
            <v xml:space="preserve">     Amortization</v>
          </cell>
        </row>
        <row r="61">
          <cell r="A61" t="str">
            <v xml:space="preserve">   Total Restricted Expendable</v>
          </cell>
        </row>
        <row r="64">
          <cell r="A64" t="str">
            <v>LOAN FUNDS</v>
          </cell>
        </row>
        <row r="65">
          <cell r="A65" t="str">
            <v xml:space="preserve">     Student Services</v>
          </cell>
        </row>
        <row r="68">
          <cell r="A68" t="str">
            <v>PLANT FUNDS</v>
          </cell>
        </row>
        <row r="69">
          <cell r="A69" t="str">
            <v xml:space="preserve">     Instruction</v>
          </cell>
        </row>
        <row r="70">
          <cell r="A70" t="str">
            <v xml:space="preserve">     Research</v>
          </cell>
        </row>
        <row r="71">
          <cell r="A71" t="str">
            <v xml:space="preserve">     Public Service</v>
          </cell>
        </row>
        <row r="72">
          <cell r="A72" t="str">
            <v xml:space="preserve">     Hospitals/Clinics</v>
          </cell>
        </row>
        <row r="73">
          <cell r="A73" t="str">
            <v xml:space="preserve">     Academic Support</v>
          </cell>
        </row>
        <row r="74">
          <cell r="A74" t="str">
            <v xml:space="preserve">     Student Services</v>
          </cell>
        </row>
        <row r="75">
          <cell r="A75" t="str">
            <v xml:space="preserve">     Institutional Support</v>
          </cell>
        </row>
        <row r="76">
          <cell r="A76" t="str">
            <v xml:space="preserve">     Operation and Maintenance of Plant</v>
          </cell>
        </row>
        <row r="77">
          <cell r="A77" t="str">
            <v xml:space="preserve">     Auxiliary Enterprises</v>
          </cell>
        </row>
        <row r="78">
          <cell r="A78" t="str">
            <v xml:space="preserve">     Depreciation (Investment in Plant)</v>
          </cell>
        </row>
        <row r="79">
          <cell r="A79" t="str">
            <v xml:space="preserve">   Total Plant Funds</v>
          </cell>
        </row>
        <row r="81">
          <cell r="A81" t="str">
            <v>AVAILABLE UNIVERSITY FUND</v>
          </cell>
        </row>
        <row r="82">
          <cell r="A82" t="str">
            <v>TOTAL OPERATING EXPENSES (Exh. B)</v>
          </cell>
          <cell r="B82" t="str">
            <v>$</v>
          </cell>
        </row>
        <row r="84">
          <cell r="A84" t="str">
            <v>Relevant Data Collection Totals</v>
          </cell>
        </row>
        <row r="85">
          <cell r="A85" t="str">
            <v xml:space="preserve">     Instruction</v>
          </cell>
          <cell r="B85" t="str">
            <v>$</v>
          </cell>
        </row>
        <row r="86">
          <cell r="A86" t="str">
            <v xml:space="preserve">     Research</v>
          </cell>
        </row>
        <row r="87">
          <cell r="A87" t="str">
            <v xml:space="preserve">     Public Service</v>
          </cell>
        </row>
        <row r="88">
          <cell r="A88" t="str">
            <v xml:space="preserve">     Hospitals/Clinics</v>
          </cell>
        </row>
        <row r="89">
          <cell r="A89" t="str">
            <v xml:space="preserve">     Academic Support</v>
          </cell>
        </row>
        <row r="90">
          <cell r="A90" t="str">
            <v xml:space="preserve">     Student Services</v>
          </cell>
        </row>
        <row r="91">
          <cell r="A91" t="str">
            <v xml:space="preserve">     Institutional Support</v>
          </cell>
        </row>
        <row r="92">
          <cell r="A92" t="str">
            <v xml:space="preserve">     Operation and Maintenance of Plant</v>
          </cell>
        </row>
        <row r="93">
          <cell r="A93" t="str">
            <v xml:space="preserve">     Scholarships and Fellowships</v>
          </cell>
        </row>
        <row r="94">
          <cell r="A94" t="str">
            <v xml:space="preserve">     Auxiliary Enterprises</v>
          </cell>
        </row>
        <row r="95">
          <cell r="A95" t="str">
            <v xml:space="preserve">     Depreciation (Investment in Plant)</v>
          </cell>
        </row>
        <row r="96">
          <cell r="A96" t="str">
            <v xml:space="preserve">   Totals</v>
          </cell>
          <cell r="B96" t="str">
            <v>$</v>
          </cell>
        </row>
        <row r="98">
          <cell r="A98" t="str">
            <v>Difference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H760"/>
  <sheetViews>
    <sheetView showGridLines="0" tabSelected="1" workbookViewId="0">
      <selection activeCell="B1" sqref="B1"/>
    </sheetView>
  </sheetViews>
  <sheetFormatPr defaultColWidth="9.140625" defaultRowHeight="12.75"/>
  <cols>
    <col min="1" max="1" width="3.140625" style="1" customWidth="1"/>
    <col min="2" max="2" width="41" style="2" customWidth="1"/>
    <col min="3" max="3" width="8.7109375" style="38" customWidth="1"/>
    <col min="4" max="4" width="14" style="38" customWidth="1"/>
    <col min="5" max="5" width="3.140625" style="24" customWidth="1"/>
    <col min="6" max="6" width="20.140625" style="1" customWidth="1"/>
    <col min="7" max="7" width="16.42578125" style="1" customWidth="1"/>
    <col min="8" max="8" width="33" style="1" customWidth="1"/>
    <col min="9" max="16384" width="9.140625" style="1"/>
  </cols>
  <sheetData>
    <row r="1" spans="2:8" ht="22.5" customHeight="1">
      <c r="B1" s="3" t="s">
        <v>520</v>
      </c>
      <c r="C1" s="405"/>
      <c r="D1" s="405"/>
      <c r="E1" s="37"/>
    </row>
    <row r="2" spans="2:8" ht="15.75">
      <c r="B2" s="3" t="s">
        <v>513</v>
      </c>
      <c r="C2" s="37"/>
      <c r="D2" s="37"/>
    </row>
    <row r="3" spans="2:8" ht="15.75">
      <c r="B3" s="241" t="s">
        <v>512</v>
      </c>
      <c r="C3" s="37"/>
      <c r="D3" s="37"/>
    </row>
    <row r="4" spans="2:8" ht="13.5" thickBot="1">
      <c r="B4" s="108"/>
      <c r="C4" s="37"/>
      <c r="D4" s="37"/>
    </row>
    <row r="5" spans="2:8" ht="13.5" thickBot="1">
      <c r="F5" s="406" t="s">
        <v>163</v>
      </c>
      <c r="G5" s="407"/>
      <c r="H5" s="408"/>
    </row>
    <row r="6" spans="2:8" ht="16.5" thickBot="1">
      <c r="B6" s="39"/>
      <c r="C6" s="43"/>
      <c r="D6" s="43"/>
      <c r="E6" s="41"/>
      <c r="F6" s="409" t="s">
        <v>518</v>
      </c>
      <c r="G6" s="410"/>
      <c r="H6" s="411"/>
    </row>
    <row r="7" spans="2:8" ht="15">
      <c r="B7" s="48"/>
      <c r="C7" s="15"/>
      <c r="D7" s="15"/>
      <c r="F7" s="6" t="s">
        <v>15</v>
      </c>
      <c r="G7" s="7" t="s">
        <v>129</v>
      </c>
      <c r="H7" s="6" t="s">
        <v>130</v>
      </c>
    </row>
    <row r="8" spans="2:8" ht="15">
      <c r="B8" s="26"/>
      <c r="C8" s="15"/>
      <c r="D8" s="15"/>
      <c r="F8" s="6"/>
      <c r="G8" s="7"/>
      <c r="H8" s="6"/>
    </row>
    <row r="9" spans="2:8" ht="15.75">
      <c r="B9" s="25"/>
      <c r="C9" s="42"/>
      <c r="D9" s="42"/>
      <c r="F9" s="37"/>
      <c r="G9" s="37"/>
      <c r="H9" s="37"/>
    </row>
    <row r="10" spans="2:8">
      <c r="B10" s="1" t="s">
        <v>0</v>
      </c>
      <c r="C10" s="43"/>
      <c r="D10" s="43"/>
      <c r="E10" s="41"/>
      <c r="F10" s="29" t="str">
        <f>Input!$YH6</f>
        <v xml:space="preserve">Amanda Retherford (institutional Portion) </v>
      </c>
      <c r="G10" s="29" t="str">
        <f>Input!$YI6</f>
        <v>Linda Korns (Student Portion)</v>
      </c>
      <c r="H10" s="49">
        <f>Input!$YJ6</f>
        <v>0</v>
      </c>
    </row>
    <row r="11" spans="2:8">
      <c r="B11" s="1" t="s">
        <v>1</v>
      </c>
      <c r="C11" s="43"/>
      <c r="D11" s="43"/>
      <c r="E11" s="41"/>
      <c r="F11" s="29" t="str">
        <f>Input!$YH7</f>
        <v>Carissa Saenz</v>
      </c>
      <c r="G11" s="29" t="str">
        <f>Input!$YI7</f>
        <v>Director of Finance</v>
      </c>
      <c r="H11" s="49" t="str">
        <f>Input!$YJ7</f>
        <v>carissa.saenz@lsco.edu</v>
      </c>
    </row>
    <row r="12" spans="2:8">
      <c r="B12" s="1" t="s">
        <v>7</v>
      </c>
      <c r="C12" s="142"/>
      <c r="D12" s="43"/>
      <c r="E12" s="41"/>
      <c r="F12" s="29" t="str">
        <f>Input!$YH8</f>
        <v>Maureen Veltz</v>
      </c>
      <c r="G12" s="29" t="str">
        <f>Input!$YI8</f>
        <v>409-984-6119</v>
      </c>
      <c r="H12" s="49" t="str">
        <f>Input!$YJ8</f>
        <v>veltzmr@lamarpa.edu</v>
      </c>
    </row>
    <row r="13" spans="2:8">
      <c r="B13" s="1" t="s">
        <v>141</v>
      </c>
      <c r="C13" s="142"/>
      <c r="D13" s="43"/>
      <c r="E13" s="41"/>
      <c r="F13" s="29">
        <f>Input!$YH9</f>
        <v>0</v>
      </c>
      <c r="G13" s="29">
        <f>Input!$YI9</f>
        <v>0</v>
      </c>
      <c r="H13" s="49">
        <f>Input!$YJ9</f>
        <v>0</v>
      </c>
    </row>
    <row r="14" spans="2:8">
      <c r="B14" s="1" t="s">
        <v>142</v>
      </c>
      <c r="C14" s="142"/>
      <c r="D14" s="43"/>
      <c r="E14" s="41"/>
      <c r="F14" s="29">
        <f>Input!$YH10</f>
        <v>0</v>
      </c>
      <c r="G14" s="29">
        <f>Input!$YI10</f>
        <v>0</v>
      </c>
      <c r="H14" s="49">
        <f>Input!$YJ10</f>
        <v>0</v>
      </c>
    </row>
    <row r="15" spans="2:8">
      <c r="B15" s="1" t="s">
        <v>143</v>
      </c>
      <c r="C15" s="142"/>
      <c r="D15" s="45"/>
      <c r="E15" s="41"/>
      <c r="F15" s="29">
        <f>Input!$YH11</f>
        <v>0</v>
      </c>
      <c r="G15" s="29">
        <f>Input!$YI11</f>
        <v>0</v>
      </c>
      <c r="H15" s="49">
        <f>Input!$YJ11</f>
        <v>0</v>
      </c>
    </row>
    <row r="16" spans="2:8">
      <c r="B16" s="1" t="s">
        <v>164</v>
      </c>
      <c r="C16" s="142"/>
      <c r="D16" s="45"/>
      <c r="E16" s="41"/>
      <c r="F16" s="29" t="str">
        <f>Input!$YH12</f>
        <v>Jessica Montalvo</v>
      </c>
      <c r="G16" s="29" t="str">
        <f>Input!$YI12</f>
        <v>(956) 364-4058</v>
      </c>
      <c r="H16" s="49" t="str">
        <f>Input!$YJ12</f>
        <v>jessica.montalvo@tstc.edu</v>
      </c>
    </row>
    <row r="17" spans="2:8">
      <c r="B17" s="1" t="s">
        <v>198</v>
      </c>
      <c r="C17" s="142"/>
      <c r="D17" s="45"/>
      <c r="E17" s="41"/>
      <c r="F17" s="29">
        <f>Input!$YH13</f>
        <v>0</v>
      </c>
      <c r="G17" s="29">
        <f>Input!$YI13</f>
        <v>0</v>
      </c>
      <c r="H17" s="49">
        <f>Input!$YJ13</f>
        <v>0</v>
      </c>
    </row>
    <row r="18" spans="2:8">
      <c r="B18" s="1" t="s">
        <v>199</v>
      </c>
      <c r="C18" s="142"/>
      <c r="D18" s="43"/>
      <c r="E18" s="41"/>
      <c r="F18" s="29">
        <f>Input!$YH14</f>
        <v>0</v>
      </c>
      <c r="G18" s="29">
        <f>Input!$YI14</f>
        <v>0</v>
      </c>
      <c r="H18" s="49">
        <f>Input!$YJ14</f>
        <v>0</v>
      </c>
    </row>
    <row r="19" spans="2:8">
      <c r="B19" s="1"/>
      <c r="C19" s="44"/>
      <c r="D19" s="40"/>
      <c r="E19" s="41"/>
      <c r="F19" s="29"/>
      <c r="G19" s="29"/>
      <c r="H19" s="29"/>
    </row>
    <row r="20" spans="2:8" ht="15">
      <c r="B20" s="26"/>
      <c r="C20" s="15"/>
      <c r="D20" s="15"/>
      <c r="F20" s="29"/>
      <c r="G20" s="29"/>
      <c r="H20" s="29"/>
    </row>
    <row r="21" spans="2:8">
      <c r="B21" s="242" t="s">
        <v>127</v>
      </c>
      <c r="F21" s="29">
        <f>Input!$YH22</f>
        <v>0</v>
      </c>
      <c r="G21" s="29">
        <f>Input!$YI22</f>
        <v>0</v>
      </c>
      <c r="H21" s="49">
        <f>Input!$YJ22</f>
        <v>0</v>
      </c>
    </row>
    <row r="22" spans="2:8">
      <c r="F22" s="5"/>
      <c r="G22" s="5"/>
      <c r="H22" s="5"/>
    </row>
    <row r="23" spans="2:8">
      <c r="F23" s="5"/>
      <c r="G23" s="5"/>
      <c r="H23" s="5"/>
    </row>
    <row r="24" spans="2:8">
      <c r="F24" s="5"/>
      <c r="G24" s="5"/>
      <c r="H24" s="5"/>
    </row>
    <row r="25" spans="2:8">
      <c r="F25" s="5"/>
      <c r="G25" s="5"/>
      <c r="H25" s="5"/>
    </row>
    <row r="26" spans="2:8">
      <c r="F26" s="5"/>
      <c r="G26" s="5"/>
      <c r="H26" s="5"/>
    </row>
    <row r="27" spans="2:8">
      <c r="F27" s="5"/>
      <c r="G27" s="5"/>
      <c r="H27" s="5"/>
    </row>
    <row r="28" spans="2:8">
      <c r="F28" s="5"/>
      <c r="G28" s="5"/>
      <c r="H28" s="5"/>
    </row>
    <row r="29" spans="2:8">
      <c r="F29" s="5"/>
      <c r="G29" s="5"/>
      <c r="H29" s="5"/>
    </row>
    <row r="30" spans="2:8">
      <c r="F30" s="5"/>
      <c r="G30" s="5"/>
      <c r="H30" s="5"/>
    </row>
    <row r="31" spans="2:8">
      <c r="F31" s="5"/>
      <c r="G31" s="5"/>
      <c r="H31" s="5"/>
    </row>
    <row r="32" spans="2:8">
      <c r="F32" s="5"/>
      <c r="G32" s="5"/>
      <c r="H32" s="5"/>
    </row>
    <row r="33" spans="6:8">
      <c r="F33" s="5"/>
      <c r="G33" s="5"/>
      <c r="H33" s="5"/>
    </row>
    <row r="34" spans="6:8">
      <c r="F34" s="5"/>
      <c r="G34" s="5"/>
      <c r="H34" s="5"/>
    </row>
    <row r="35" spans="6:8">
      <c r="F35" s="5"/>
      <c r="G35" s="5"/>
      <c r="H35" s="5"/>
    </row>
    <row r="36" spans="6:8">
      <c r="F36" s="5"/>
      <c r="G36" s="5"/>
      <c r="H36" s="5"/>
    </row>
    <row r="37" spans="6:8">
      <c r="F37" s="5"/>
      <c r="G37" s="5"/>
      <c r="H37" s="5"/>
    </row>
    <row r="38" spans="6:8">
      <c r="F38" s="5"/>
      <c r="G38" s="5"/>
      <c r="H38" s="5"/>
    </row>
    <row r="39" spans="6:8">
      <c r="F39" s="5"/>
      <c r="G39" s="5"/>
      <c r="H39" s="5"/>
    </row>
    <row r="40" spans="6:8">
      <c r="F40" s="5"/>
      <c r="G40" s="5"/>
      <c r="H40" s="5"/>
    </row>
    <row r="41" spans="6:8">
      <c r="F41" s="5"/>
      <c r="G41" s="5"/>
      <c r="H41" s="5"/>
    </row>
    <row r="42" spans="6:8">
      <c r="F42" s="5"/>
      <c r="G42" s="5"/>
      <c r="H42" s="5"/>
    </row>
    <row r="43" spans="6:8">
      <c r="F43" s="5"/>
      <c r="G43" s="5"/>
      <c r="H43" s="5"/>
    </row>
    <row r="44" spans="6:8">
      <c r="F44" s="5"/>
      <c r="G44" s="5"/>
      <c r="H44" s="5"/>
    </row>
    <row r="45" spans="6:8">
      <c r="F45" s="5"/>
      <c r="G45" s="5"/>
      <c r="H45" s="5"/>
    </row>
    <row r="46" spans="6:8">
      <c r="F46" s="5"/>
      <c r="G46" s="5"/>
      <c r="H46" s="5"/>
    </row>
    <row r="47" spans="6:8">
      <c r="F47" s="5"/>
      <c r="G47" s="5"/>
      <c r="H47" s="5"/>
    </row>
    <row r="48" spans="6:8">
      <c r="F48" s="5"/>
      <c r="G48" s="5"/>
      <c r="H48" s="5"/>
    </row>
    <row r="49" spans="6:8">
      <c r="F49" s="5"/>
      <c r="G49" s="5"/>
      <c r="H49" s="5"/>
    </row>
    <row r="50" spans="6:8">
      <c r="F50" s="5"/>
      <c r="G50" s="5"/>
      <c r="H50" s="5"/>
    </row>
    <row r="51" spans="6:8">
      <c r="F51" s="5"/>
      <c r="G51" s="5"/>
      <c r="H51" s="5"/>
    </row>
    <row r="52" spans="6:8">
      <c r="F52" s="5"/>
      <c r="G52" s="5"/>
      <c r="H52" s="5"/>
    </row>
    <row r="53" spans="6:8">
      <c r="F53" s="5"/>
      <c r="G53" s="5"/>
      <c r="H53" s="5"/>
    </row>
    <row r="54" spans="6:8">
      <c r="F54" s="5"/>
      <c r="G54" s="5"/>
      <c r="H54" s="5"/>
    </row>
    <row r="55" spans="6:8">
      <c r="F55" s="5"/>
      <c r="G55" s="5"/>
      <c r="H55" s="5"/>
    </row>
    <row r="56" spans="6:8">
      <c r="F56" s="5"/>
      <c r="G56" s="5"/>
      <c r="H56" s="5"/>
    </row>
    <row r="57" spans="6:8">
      <c r="F57" s="5"/>
      <c r="G57" s="5"/>
      <c r="H57" s="5"/>
    </row>
    <row r="58" spans="6:8">
      <c r="F58" s="5"/>
      <c r="G58" s="5"/>
      <c r="H58" s="5"/>
    </row>
    <row r="59" spans="6:8">
      <c r="F59" s="5"/>
      <c r="G59" s="5"/>
      <c r="H59" s="5"/>
    </row>
    <row r="60" spans="6:8">
      <c r="F60" s="5"/>
      <c r="G60" s="5"/>
      <c r="H60" s="5"/>
    </row>
    <row r="61" spans="6:8">
      <c r="F61" s="5"/>
      <c r="G61" s="5"/>
      <c r="H61" s="5"/>
    </row>
    <row r="62" spans="6:8">
      <c r="F62" s="5"/>
      <c r="G62" s="5"/>
      <c r="H62" s="5"/>
    </row>
    <row r="63" spans="6:8">
      <c r="F63" s="5"/>
      <c r="G63" s="5"/>
      <c r="H63" s="5"/>
    </row>
    <row r="64" spans="6:8">
      <c r="F64" s="5"/>
      <c r="G64" s="5"/>
      <c r="H64" s="5"/>
    </row>
    <row r="65" spans="6:8">
      <c r="F65" s="5"/>
      <c r="G65" s="5"/>
      <c r="H65" s="5"/>
    </row>
    <row r="66" spans="6:8">
      <c r="F66" s="5"/>
      <c r="G66" s="5"/>
      <c r="H66" s="5"/>
    </row>
    <row r="67" spans="6:8">
      <c r="F67" s="5"/>
      <c r="G67" s="5"/>
      <c r="H67" s="5"/>
    </row>
    <row r="68" spans="6:8">
      <c r="F68" s="5"/>
      <c r="G68" s="5"/>
      <c r="H68" s="5"/>
    </row>
    <row r="69" spans="6:8">
      <c r="F69" s="5"/>
      <c r="G69" s="5"/>
      <c r="H69" s="5"/>
    </row>
    <row r="70" spans="6:8">
      <c r="F70" s="5"/>
      <c r="G70" s="5"/>
      <c r="H70" s="5"/>
    </row>
    <row r="71" spans="6:8">
      <c r="F71" s="5"/>
      <c r="G71" s="5"/>
      <c r="H71" s="5"/>
    </row>
    <row r="72" spans="6:8">
      <c r="F72" s="5"/>
      <c r="G72" s="5"/>
      <c r="H72" s="5"/>
    </row>
    <row r="73" spans="6:8">
      <c r="F73" s="5"/>
      <c r="G73" s="5"/>
      <c r="H73" s="5"/>
    </row>
    <row r="74" spans="6:8">
      <c r="F74" s="5"/>
      <c r="G74" s="5"/>
      <c r="H74" s="5"/>
    </row>
    <row r="75" spans="6:8">
      <c r="F75" s="5"/>
      <c r="G75" s="5"/>
      <c r="H75" s="5"/>
    </row>
    <row r="76" spans="6:8">
      <c r="F76" s="5"/>
      <c r="G76" s="5"/>
      <c r="H76" s="5"/>
    </row>
    <row r="77" spans="6:8">
      <c r="F77" s="5"/>
      <c r="G77" s="5"/>
      <c r="H77" s="5"/>
    </row>
    <row r="78" spans="6:8">
      <c r="F78" s="5"/>
      <c r="G78" s="5"/>
      <c r="H78" s="5"/>
    </row>
    <row r="79" spans="6:8">
      <c r="F79" s="5"/>
      <c r="G79" s="5"/>
      <c r="H79" s="5"/>
    </row>
    <row r="80" spans="6:8">
      <c r="F80" s="5"/>
      <c r="G80" s="5"/>
      <c r="H80" s="5"/>
    </row>
    <row r="81" spans="6:8">
      <c r="F81" s="5"/>
      <c r="G81" s="5"/>
      <c r="H81" s="5"/>
    </row>
    <row r="82" spans="6:8">
      <c r="F82" s="5"/>
      <c r="G82" s="5"/>
      <c r="H82" s="5"/>
    </row>
    <row r="83" spans="6:8">
      <c r="F83" s="5"/>
      <c r="G83" s="5"/>
      <c r="H83" s="5"/>
    </row>
    <row r="84" spans="6:8">
      <c r="F84" s="5"/>
      <c r="G84" s="5"/>
      <c r="H84" s="5"/>
    </row>
    <row r="85" spans="6:8">
      <c r="F85" s="5"/>
      <c r="G85" s="5"/>
      <c r="H85" s="5"/>
    </row>
    <row r="86" spans="6:8">
      <c r="F86" s="5"/>
      <c r="G86" s="5"/>
      <c r="H86" s="5"/>
    </row>
    <row r="87" spans="6:8">
      <c r="F87" s="5"/>
      <c r="G87" s="5"/>
      <c r="H87" s="5"/>
    </row>
    <row r="88" spans="6:8">
      <c r="F88" s="5"/>
      <c r="G88" s="5"/>
      <c r="H88" s="5"/>
    </row>
    <row r="89" spans="6:8">
      <c r="F89" s="5"/>
      <c r="G89" s="5"/>
      <c r="H89" s="5"/>
    </row>
    <row r="90" spans="6:8">
      <c r="F90" s="5"/>
      <c r="G90" s="5"/>
      <c r="H90" s="5"/>
    </row>
    <row r="91" spans="6:8">
      <c r="F91" s="5"/>
      <c r="G91" s="5"/>
      <c r="H91" s="5"/>
    </row>
    <row r="92" spans="6:8">
      <c r="F92" s="5"/>
      <c r="G92" s="5"/>
      <c r="H92" s="5"/>
    </row>
    <row r="93" spans="6:8">
      <c r="F93" s="5"/>
      <c r="G93" s="5"/>
      <c r="H93" s="5"/>
    </row>
    <row r="94" spans="6:8">
      <c r="F94" s="5"/>
      <c r="G94" s="5"/>
      <c r="H94" s="5"/>
    </row>
    <row r="95" spans="6:8">
      <c r="F95" s="5"/>
      <c r="G95" s="5"/>
      <c r="H95" s="5"/>
    </row>
    <row r="96" spans="6:8">
      <c r="F96" s="5"/>
      <c r="G96" s="5"/>
      <c r="H96" s="5"/>
    </row>
    <row r="97" spans="6:8">
      <c r="F97" s="5"/>
      <c r="G97" s="5"/>
      <c r="H97" s="5"/>
    </row>
    <row r="98" spans="6:8">
      <c r="F98" s="5"/>
      <c r="G98" s="5"/>
      <c r="H98" s="5"/>
    </row>
    <row r="99" spans="6:8">
      <c r="F99" s="5"/>
      <c r="G99" s="5"/>
      <c r="H99" s="5"/>
    </row>
    <row r="100" spans="6:8">
      <c r="F100" s="5"/>
      <c r="G100" s="5"/>
      <c r="H100" s="5"/>
    </row>
    <row r="101" spans="6:8">
      <c r="F101" s="5"/>
      <c r="G101" s="5"/>
      <c r="H101" s="5"/>
    </row>
    <row r="102" spans="6:8">
      <c r="F102" s="5"/>
      <c r="G102" s="5"/>
      <c r="H102" s="5"/>
    </row>
    <row r="103" spans="6:8">
      <c r="F103" s="5"/>
      <c r="G103" s="5"/>
      <c r="H103" s="5"/>
    </row>
    <row r="104" spans="6:8">
      <c r="F104" s="5"/>
      <c r="G104" s="5"/>
      <c r="H104" s="5"/>
    </row>
    <row r="105" spans="6:8">
      <c r="F105" s="5"/>
      <c r="G105" s="5"/>
      <c r="H105" s="5"/>
    </row>
    <row r="106" spans="6:8">
      <c r="F106" s="5"/>
      <c r="G106" s="5"/>
      <c r="H106" s="5"/>
    </row>
    <row r="107" spans="6:8">
      <c r="F107" s="5"/>
      <c r="G107" s="5"/>
      <c r="H107" s="5"/>
    </row>
    <row r="108" spans="6:8">
      <c r="F108" s="5"/>
      <c r="G108" s="5"/>
      <c r="H108" s="5"/>
    </row>
    <row r="109" spans="6:8">
      <c r="F109" s="5"/>
      <c r="G109" s="5"/>
      <c r="H109" s="5"/>
    </row>
    <row r="110" spans="6:8">
      <c r="F110" s="5"/>
      <c r="G110" s="5"/>
      <c r="H110" s="5"/>
    </row>
    <row r="111" spans="6:8">
      <c r="F111" s="5"/>
      <c r="G111" s="5"/>
      <c r="H111" s="5"/>
    </row>
    <row r="112" spans="6:8">
      <c r="F112" s="5"/>
      <c r="G112" s="5"/>
      <c r="H112" s="5"/>
    </row>
    <row r="113" spans="6:8">
      <c r="F113" s="5"/>
      <c r="G113" s="5"/>
      <c r="H113" s="5"/>
    </row>
    <row r="114" spans="6:8">
      <c r="F114" s="5"/>
      <c r="G114" s="5"/>
      <c r="H114" s="5"/>
    </row>
    <row r="115" spans="6:8">
      <c r="F115" s="5"/>
      <c r="G115" s="5"/>
      <c r="H115" s="5"/>
    </row>
    <row r="116" spans="6:8">
      <c r="F116" s="5"/>
      <c r="G116" s="5"/>
      <c r="H116" s="5"/>
    </row>
    <row r="117" spans="6:8">
      <c r="F117" s="5"/>
      <c r="G117" s="5"/>
      <c r="H117" s="5"/>
    </row>
    <row r="118" spans="6:8">
      <c r="F118" s="5"/>
      <c r="G118" s="5"/>
      <c r="H118" s="5"/>
    </row>
    <row r="119" spans="6:8">
      <c r="F119" s="5"/>
      <c r="G119" s="5"/>
      <c r="H119" s="5"/>
    </row>
    <row r="120" spans="6:8">
      <c r="F120" s="5"/>
      <c r="G120" s="5"/>
      <c r="H120" s="5"/>
    </row>
    <row r="121" spans="6:8">
      <c r="F121" s="5"/>
      <c r="G121" s="5"/>
      <c r="H121" s="5"/>
    </row>
    <row r="122" spans="6:8">
      <c r="F122" s="5"/>
      <c r="G122" s="5"/>
      <c r="H122" s="5"/>
    </row>
    <row r="123" spans="6:8">
      <c r="F123" s="5"/>
      <c r="G123" s="5"/>
      <c r="H123" s="5"/>
    </row>
    <row r="124" spans="6:8">
      <c r="F124" s="5"/>
      <c r="G124" s="5"/>
      <c r="H124" s="5"/>
    </row>
    <row r="125" spans="6:8">
      <c r="F125" s="5"/>
      <c r="G125" s="5"/>
      <c r="H125" s="5"/>
    </row>
    <row r="126" spans="6:8">
      <c r="F126" s="5"/>
      <c r="G126" s="5"/>
      <c r="H126" s="5"/>
    </row>
    <row r="127" spans="6:8">
      <c r="F127" s="5"/>
      <c r="G127" s="5"/>
      <c r="H127" s="5"/>
    </row>
    <row r="128" spans="6:8">
      <c r="F128" s="5"/>
      <c r="G128" s="5"/>
      <c r="H128" s="5"/>
    </row>
    <row r="129" spans="6:8">
      <c r="F129" s="5"/>
      <c r="G129" s="5"/>
      <c r="H129" s="5"/>
    </row>
    <row r="130" spans="6:8">
      <c r="F130" s="5"/>
      <c r="G130" s="5"/>
      <c r="H130" s="5"/>
    </row>
    <row r="131" spans="6:8">
      <c r="F131" s="5"/>
      <c r="G131" s="5"/>
      <c r="H131" s="5"/>
    </row>
    <row r="132" spans="6:8">
      <c r="F132" s="5"/>
      <c r="G132" s="5"/>
      <c r="H132" s="5"/>
    </row>
    <row r="133" spans="6:8">
      <c r="F133" s="5"/>
      <c r="G133" s="5"/>
      <c r="H133" s="5"/>
    </row>
    <row r="134" spans="6:8">
      <c r="F134" s="5"/>
      <c r="G134" s="5"/>
      <c r="H134" s="5"/>
    </row>
    <row r="135" spans="6:8">
      <c r="F135" s="5"/>
      <c r="G135" s="5"/>
      <c r="H135" s="5"/>
    </row>
    <row r="136" spans="6:8">
      <c r="F136" s="5"/>
      <c r="G136" s="5"/>
      <c r="H136" s="5"/>
    </row>
    <row r="137" spans="6:8">
      <c r="F137" s="5"/>
      <c r="G137" s="5"/>
      <c r="H137" s="5"/>
    </row>
    <row r="138" spans="6:8">
      <c r="F138" s="5"/>
      <c r="G138" s="5"/>
      <c r="H138" s="5"/>
    </row>
    <row r="139" spans="6:8">
      <c r="F139" s="5"/>
      <c r="G139" s="5"/>
      <c r="H139" s="5"/>
    </row>
    <row r="140" spans="6:8">
      <c r="F140" s="5"/>
      <c r="G140" s="5"/>
      <c r="H140" s="5"/>
    </row>
    <row r="141" spans="6:8">
      <c r="F141" s="5"/>
      <c r="G141" s="5"/>
      <c r="H141" s="5"/>
    </row>
    <row r="142" spans="6:8">
      <c r="F142" s="5"/>
      <c r="G142" s="5"/>
      <c r="H142" s="5"/>
    </row>
    <row r="143" spans="6:8">
      <c r="F143" s="5"/>
      <c r="G143" s="5"/>
      <c r="H143" s="5"/>
    </row>
    <row r="144" spans="6:8">
      <c r="F144" s="5"/>
      <c r="G144" s="5"/>
      <c r="H144" s="5"/>
    </row>
    <row r="145" spans="6:8">
      <c r="F145" s="5"/>
      <c r="G145" s="5"/>
      <c r="H145" s="5"/>
    </row>
    <row r="146" spans="6:8">
      <c r="F146" s="5"/>
      <c r="G146" s="5"/>
      <c r="H146" s="5"/>
    </row>
    <row r="147" spans="6:8">
      <c r="F147" s="5"/>
      <c r="G147" s="5"/>
      <c r="H147" s="5"/>
    </row>
    <row r="148" spans="6:8">
      <c r="F148" s="5"/>
      <c r="G148" s="5"/>
      <c r="H148" s="5"/>
    </row>
    <row r="149" spans="6:8">
      <c r="F149" s="5"/>
      <c r="G149" s="5"/>
      <c r="H149" s="5"/>
    </row>
    <row r="150" spans="6:8">
      <c r="F150" s="5"/>
      <c r="G150" s="5"/>
      <c r="H150" s="5"/>
    </row>
    <row r="151" spans="6:8">
      <c r="F151" s="5"/>
      <c r="G151" s="5"/>
      <c r="H151" s="5"/>
    </row>
    <row r="152" spans="6:8">
      <c r="F152" s="5"/>
      <c r="G152" s="5"/>
      <c r="H152" s="5"/>
    </row>
    <row r="153" spans="6:8">
      <c r="F153" s="5"/>
      <c r="G153" s="5"/>
      <c r="H153" s="5"/>
    </row>
    <row r="154" spans="6:8">
      <c r="F154" s="5"/>
      <c r="G154" s="5"/>
      <c r="H154" s="5"/>
    </row>
    <row r="155" spans="6:8">
      <c r="F155" s="5"/>
      <c r="G155" s="5"/>
      <c r="H155" s="5"/>
    </row>
    <row r="156" spans="6:8">
      <c r="F156" s="5"/>
      <c r="G156" s="5"/>
      <c r="H156" s="5"/>
    </row>
    <row r="157" spans="6:8">
      <c r="F157" s="5"/>
      <c r="G157" s="5"/>
      <c r="H157" s="5"/>
    </row>
    <row r="158" spans="6:8">
      <c r="F158" s="5"/>
      <c r="G158" s="5"/>
      <c r="H158" s="5"/>
    </row>
    <row r="159" spans="6:8">
      <c r="F159" s="5"/>
      <c r="G159" s="5"/>
      <c r="H159" s="5"/>
    </row>
    <row r="160" spans="6:8">
      <c r="F160" s="5"/>
      <c r="G160" s="5"/>
      <c r="H160" s="5"/>
    </row>
    <row r="161" spans="6:8">
      <c r="F161" s="5"/>
      <c r="G161" s="5"/>
      <c r="H161" s="5"/>
    </row>
    <row r="162" spans="6:8">
      <c r="F162" s="5"/>
      <c r="G162" s="5"/>
      <c r="H162" s="5"/>
    </row>
    <row r="163" spans="6:8">
      <c r="F163" s="5"/>
      <c r="G163" s="5"/>
      <c r="H163" s="5"/>
    </row>
    <row r="164" spans="6:8">
      <c r="F164" s="5"/>
      <c r="G164" s="5"/>
      <c r="H164" s="5"/>
    </row>
    <row r="165" spans="6:8">
      <c r="F165" s="5"/>
      <c r="G165" s="5"/>
      <c r="H165" s="5"/>
    </row>
    <row r="166" spans="6:8">
      <c r="F166" s="5"/>
      <c r="G166" s="5"/>
      <c r="H166" s="5"/>
    </row>
    <row r="167" spans="6:8">
      <c r="F167" s="5"/>
      <c r="G167" s="5"/>
      <c r="H167" s="5"/>
    </row>
    <row r="168" spans="6:8">
      <c r="F168" s="5"/>
      <c r="G168" s="5"/>
      <c r="H168" s="5"/>
    </row>
    <row r="169" spans="6:8">
      <c r="F169" s="5"/>
      <c r="G169" s="5"/>
      <c r="H169" s="5"/>
    </row>
    <row r="170" spans="6:8">
      <c r="F170" s="5"/>
      <c r="G170" s="5"/>
      <c r="H170" s="5"/>
    </row>
    <row r="171" spans="6:8">
      <c r="F171" s="5"/>
      <c r="G171" s="5"/>
      <c r="H171" s="5"/>
    </row>
    <row r="172" spans="6:8">
      <c r="F172" s="5"/>
      <c r="G172" s="5"/>
      <c r="H172" s="5"/>
    </row>
    <row r="173" spans="6:8">
      <c r="F173" s="5"/>
      <c r="G173" s="5"/>
      <c r="H173" s="5"/>
    </row>
    <row r="174" spans="6:8">
      <c r="F174" s="5"/>
      <c r="G174" s="5"/>
      <c r="H174" s="5"/>
    </row>
    <row r="175" spans="6:8">
      <c r="F175" s="5"/>
      <c r="G175" s="5"/>
      <c r="H175" s="5"/>
    </row>
    <row r="176" spans="6:8">
      <c r="F176" s="5"/>
      <c r="G176" s="5"/>
      <c r="H176" s="5"/>
    </row>
    <row r="177" spans="6:8">
      <c r="F177" s="5"/>
      <c r="G177" s="5"/>
      <c r="H177" s="5"/>
    </row>
    <row r="178" spans="6:8">
      <c r="F178" s="5"/>
      <c r="G178" s="5"/>
      <c r="H178" s="5"/>
    </row>
    <row r="179" spans="6:8">
      <c r="F179" s="5"/>
      <c r="G179" s="5"/>
      <c r="H179" s="5"/>
    </row>
    <row r="180" spans="6:8">
      <c r="F180" s="5"/>
      <c r="G180" s="5"/>
      <c r="H180" s="5"/>
    </row>
    <row r="181" spans="6:8">
      <c r="F181" s="5"/>
      <c r="G181" s="5"/>
      <c r="H181" s="5"/>
    </row>
    <row r="182" spans="6:8">
      <c r="F182" s="5"/>
      <c r="G182" s="5"/>
      <c r="H182" s="5"/>
    </row>
    <row r="183" spans="6:8">
      <c r="F183" s="5"/>
      <c r="G183" s="5"/>
      <c r="H183" s="5"/>
    </row>
    <row r="184" spans="6:8">
      <c r="F184" s="5"/>
      <c r="G184" s="5"/>
      <c r="H184" s="5"/>
    </row>
    <row r="185" spans="6:8">
      <c r="F185" s="5"/>
      <c r="G185" s="5"/>
      <c r="H185" s="5"/>
    </row>
    <row r="186" spans="6:8">
      <c r="F186" s="5"/>
      <c r="G186" s="5"/>
      <c r="H186" s="5"/>
    </row>
    <row r="187" spans="6:8">
      <c r="F187" s="5"/>
      <c r="G187" s="5"/>
      <c r="H187" s="5"/>
    </row>
    <row r="188" spans="6:8">
      <c r="F188" s="5"/>
      <c r="G188" s="5"/>
      <c r="H188" s="5"/>
    </row>
    <row r="189" spans="6:8">
      <c r="F189" s="5"/>
      <c r="G189" s="5"/>
      <c r="H189" s="5"/>
    </row>
    <row r="190" spans="6:8">
      <c r="F190" s="5"/>
      <c r="G190" s="5"/>
      <c r="H190" s="5"/>
    </row>
    <row r="191" spans="6:8">
      <c r="F191" s="5"/>
      <c r="G191" s="5"/>
      <c r="H191" s="5"/>
    </row>
    <row r="192" spans="6:8">
      <c r="F192" s="5"/>
      <c r="G192" s="5"/>
      <c r="H192" s="5"/>
    </row>
    <row r="193" spans="6:8">
      <c r="F193" s="5"/>
      <c r="G193" s="5"/>
      <c r="H193" s="5"/>
    </row>
    <row r="194" spans="6:8">
      <c r="F194" s="5"/>
      <c r="G194" s="5"/>
      <c r="H194" s="5"/>
    </row>
    <row r="195" spans="6:8">
      <c r="F195" s="5"/>
      <c r="G195" s="5"/>
      <c r="H195" s="5"/>
    </row>
    <row r="196" spans="6:8">
      <c r="F196" s="5"/>
      <c r="G196" s="5"/>
      <c r="H196" s="5"/>
    </row>
    <row r="197" spans="6:8">
      <c r="F197" s="5"/>
      <c r="G197" s="5"/>
      <c r="H197" s="5"/>
    </row>
    <row r="198" spans="6:8">
      <c r="F198" s="5"/>
      <c r="G198" s="5"/>
      <c r="H198" s="5"/>
    </row>
    <row r="199" spans="6:8">
      <c r="F199" s="5"/>
      <c r="G199" s="5"/>
      <c r="H199" s="5"/>
    </row>
    <row r="200" spans="6:8">
      <c r="F200" s="5"/>
      <c r="G200" s="5"/>
      <c r="H200" s="5"/>
    </row>
    <row r="201" spans="6:8">
      <c r="F201" s="5"/>
      <c r="G201" s="5"/>
      <c r="H201" s="5"/>
    </row>
    <row r="202" spans="6:8">
      <c r="F202" s="5"/>
      <c r="G202" s="5"/>
      <c r="H202" s="5"/>
    </row>
    <row r="203" spans="6:8">
      <c r="F203" s="5"/>
      <c r="G203" s="5"/>
      <c r="H203" s="5"/>
    </row>
    <row r="204" spans="6:8">
      <c r="F204" s="5"/>
      <c r="G204" s="5"/>
      <c r="H204" s="5"/>
    </row>
    <row r="205" spans="6:8">
      <c r="F205" s="5"/>
      <c r="G205" s="5"/>
      <c r="H205" s="5"/>
    </row>
    <row r="206" spans="6:8">
      <c r="F206" s="5"/>
      <c r="G206" s="5"/>
      <c r="H206" s="5"/>
    </row>
    <row r="207" spans="6:8">
      <c r="F207" s="5"/>
      <c r="G207" s="5"/>
      <c r="H207" s="5"/>
    </row>
    <row r="208" spans="6:8">
      <c r="F208" s="5"/>
      <c r="G208" s="5"/>
      <c r="H208" s="5"/>
    </row>
    <row r="209" spans="6:8">
      <c r="F209" s="5"/>
      <c r="G209" s="5"/>
      <c r="H209" s="5"/>
    </row>
    <row r="210" spans="6:8">
      <c r="F210" s="5"/>
      <c r="G210" s="5"/>
      <c r="H210" s="5"/>
    </row>
    <row r="211" spans="6:8">
      <c r="F211" s="5"/>
      <c r="G211" s="5"/>
      <c r="H211" s="5"/>
    </row>
    <row r="212" spans="6:8">
      <c r="F212" s="5"/>
      <c r="G212" s="5"/>
      <c r="H212" s="5"/>
    </row>
    <row r="213" spans="6:8">
      <c r="F213" s="5"/>
      <c r="G213" s="5"/>
      <c r="H213" s="5"/>
    </row>
    <row r="214" spans="6:8">
      <c r="F214" s="5"/>
      <c r="G214" s="5"/>
      <c r="H214" s="5"/>
    </row>
    <row r="215" spans="6:8">
      <c r="F215" s="5"/>
      <c r="G215" s="5"/>
      <c r="H215" s="5"/>
    </row>
    <row r="216" spans="6:8">
      <c r="F216" s="5"/>
      <c r="G216" s="5"/>
      <c r="H216" s="5"/>
    </row>
    <row r="217" spans="6:8">
      <c r="F217" s="5"/>
      <c r="G217" s="5"/>
      <c r="H217" s="5"/>
    </row>
    <row r="218" spans="6:8">
      <c r="F218" s="5"/>
      <c r="G218" s="5"/>
      <c r="H218" s="5"/>
    </row>
    <row r="219" spans="6:8">
      <c r="F219" s="5"/>
      <c r="G219" s="5"/>
      <c r="H219" s="5"/>
    </row>
    <row r="220" spans="6:8">
      <c r="F220" s="5"/>
      <c r="G220" s="5"/>
      <c r="H220" s="5"/>
    </row>
    <row r="221" spans="6:8">
      <c r="F221" s="5"/>
      <c r="G221" s="5"/>
      <c r="H221" s="5"/>
    </row>
    <row r="222" spans="6:8">
      <c r="F222" s="5"/>
      <c r="G222" s="5"/>
      <c r="H222" s="5"/>
    </row>
    <row r="223" spans="6:8">
      <c r="F223" s="5"/>
      <c r="G223" s="5"/>
      <c r="H223" s="5"/>
    </row>
    <row r="224" spans="6:8">
      <c r="F224" s="5"/>
      <c r="G224" s="5"/>
      <c r="H224" s="5"/>
    </row>
    <row r="225" spans="6:8">
      <c r="F225" s="5"/>
      <c r="G225" s="5"/>
      <c r="H225" s="5"/>
    </row>
    <row r="226" spans="6:8">
      <c r="F226" s="5"/>
      <c r="G226" s="5"/>
      <c r="H226" s="5"/>
    </row>
    <row r="227" spans="6:8">
      <c r="F227" s="5"/>
      <c r="G227" s="5"/>
      <c r="H227" s="5"/>
    </row>
    <row r="228" spans="6:8">
      <c r="F228" s="5"/>
      <c r="G228" s="5"/>
      <c r="H228" s="5"/>
    </row>
    <row r="229" spans="6:8">
      <c r="F229" s="5"/>
      <c r="G229" s="5"/>
      <c r="H229" s="5"/>
    </row>
    <row r="230" spans="6:8">
      <c r="F230" s="5"/>
      <c r="G230" s="5"/>
      <c r="H230" s="5"/>
    </row>
    <row r="231" spans="6:8">
      <c r="F231" s="5"/>
      <c r="G231" s="5"/>
      <c r="H231" s="5"/>
    </row>
    <row r="232" spans="6:8">
      <c r="F232" s="5"/>
      <c r="G232" s="5"/>
      <c r="H232" s="5"/>
    </row>
    <row r="233" spans="6:8">
      <c r="F233" s="5"/>
      <c r="G233" s="5"/>
      <c r="H233" s="5"/>
    </row>
    <row r="234" spans="6:8">
      <c r="F234" s="5"/>
      <c r="G234" s="5"/>
      <c r="H234" s="5"/>
    </row>
    <row r="235" spans="6:8">
      <c r="F235" s="5"/>
      <c r="G235" s="5"/>
      <c r="H235" s="5"/>
    </row>
    <row r="236" spans="6:8">
      <c r="F236" s="5"/>
      <c r="G236" s="5"/>
      <c r="H236" s="5"/>
    </row>
    <row r="237" spans="6:8">
      <c r="F237" s="5"/>
      <c r="G237" s="5"/>
      <c r="H237" s="5"/>
    </row>
    <row r="238" spans="6:8">
      <c r="F238" s="5"/>
      <c r="G238" s="5"/>
      <c r="H238" s="5"/>
    </row>
    <row r="239" spans="6:8">
      <c r="F239" s="5"/>
      <c r="G239" s="5"/>
      <c r="H239" s="5"/>
    </row>
    <row r="240" spans="6:8">
      <c r="F240" s="5"/>
      <c r="G240" s="5"/>
      <c r="H240" s="5"/>
    </row>
    <row r="241" spans="6:8">
      <c r="F241" s="5"/>
      <c r="G241" s="5"/>
      <c r="H241" s="5"/>
    </row>
    <row r="242" spans="6:8">
      <c r="F242" s="5"/>
      <c r="G242" s="5"/>
      <c r="H242" s="5"/>
    </row>
    <row r="243" spans="6:8">
      <c r="F243" s="5"/>
      <c r="G243" s="5"/>
      <c r="H243" s="5"/>
    </row>
    <row r="244" spans="6:8">
      <c r="F244" s="5"/>
      <c r="G244" s="5"/>
      <c r="H244" s="5"/>
    </row>
    <row r="245" spans="6:8">
      <c r="F245" s="5"/>
      <c r="G245" s="5"/>
      <c r="H245" s="5"/>
    </row>
    <row r="246" spans="6:8">
      <c r="F246" s="5"/>
      <c r="G246" s="5"/>
      <c r="H246" s="5"/>
    </row>
    <row r="247" spans="6:8">
      <c r="F247" s="5"/>
      <c r="G247" s="5"/>
      <c r="H247" s="5"/>
    </row>
    <row r="248" spans="6:8">
      <c r="F248" s="5"/>
      <c r="G248" s="5"/>
      <c r="H248" s="5"/>
    </row>
    <row r="249" spans="6:8">
      <c r="F249" s="5"/>
      <c r="G249" s="5"/>
      <c r="H249" s="5"/>
    </row>
    <row r="250" spans="6:8">
      <c r="F250" s="5"/>
      <c r="G250" s="5"/>
      <c r="H250" s="5"/>
    </row>
    <row r="251" spans="6:8">
      <c r="F251" s="5"/>
      <c r="G251" s="5"/>
      <c r="H251" s="5"/>
    </row>
    <row r="252" spans="6:8">
      <c r="F252" s="5"/>
      <c r="G252" s="5"/>
      <c r="H252" s="5"/>
    </row>
    <row r="253" spans="6:8">
      <c r="F253" s="5"/>
      <c r="G253" s="5"/>
      <c r="H253" s="5"/>
    </row>
    <row r="254" spans="6:8">
      <c r="F254" s="5"/>
      <c r="G254" s="5"/>
      <c r="H254" s="5"/>
    </row>
    <row r="255" spans="6:8">
      <c r="F255" s="5"/>
      <c r="G255" s="5"/>
      <c r="H255" s="5"/>
    </row>
    <row r="256" spans="6:8">
      <c r="F256" s="5"/>
      <c r="G256" s="5"/>
      <c r="H256" s="5"/>
    </row>
    <row r="257" spans="6:8">
      <c r="F257" s="5"/>
      <c r="G257" s="5"/>
      <c r="H257" s="5"/>
    </row>
    <row r="258" spans="6:8">
      <c r="F258" s="5"/>
      <c r="G258" s="5"/>
      <c r="H258" s="5"/>
    </row>
    <row r="259" spans="6:8">
      <c r="F259" s="5"/>
      <c r="G259" s="5"/>
      <c r="H259" s="5"/>
    </row>
    <row r="260" spans="6:8">
      <c r="F260" s="5"/>
      <c r="G260" s="5"/>
      <c r="H260" s="5"/>
    </row>
    <row r="261" spans="6:8">
      <c r="F261" s="5"/>
      <c r="G261" s="5"/>
      <c r="H261" s="5"/>
    </row>
    <row r="262" spans="6:8">
      <c r="F262" s="5"/>
      <c r="G262" s="5"/>
      <c r="H262" s="5"/>
    </row>
    <row r="263" spans="6:8">
      <c r="F263" s="5"/>
      <c r="G263" s="5"/>
      <c r="H263" s="5"/>
    </row>
    <row r="264" spans="6:8">
      <c r="F264" s="5"/>
      <c r="G264" s="5"/>
      <c r="H264" s="5"/>
    </row>
    <row r="265" spans="6:8">
      <c r="F265" s="5"/>
      <c r="G265" s="5"/>
      <c r="H265" s="5"/>
    </row>
    <row r="266" spans="6:8">
      <c r="F266" s="5"/>
      <c r="G266" s="5"/>
      <c r="H266" s="5"/>
    </row>
    <row r="267" spans="6:8">
      <c r="F267" s="5"/>
      <c r="G267" s="5"/>
      <c r="H267" s="5"/>
    </row>
    <row r="268" spans="6:8">
      <c r="F268" s="5"/>
      <c r="G268" s="5"/>
      <c r="H268" s="5"/>
    </row>
    <row r="269" spans="6:8">
      <c r="F269" s="5"/>
      <c r="G269" s="5"/>
      <c r="H269" s="5"/>
    </row>
    <row r="270" spans="6:8">
      <c r="F270" s="5"/>
      <c r="G270" s="5"/>
      <c r="H270" s="5"/>
    </row>
    <row r="271" spans="6:8">
      <c r="F271" s="5"/>
      <c r="G271" s="5"/>
      <c r="H271" s="5"/>
    </row>
    <row r="272" spans="6:8">
      <c r="F272" s="5"/>
      <c r="G272" s="5"/>
      <c r="H272" s="5"/>
    </row>
    <row r="273" spans="6:8">
      <c r="F273" s="5"/>
      <c r="G273" s="5"/>
      <c r="H273" s="5"/>
    </row>
    <row r="274" spans="6:8">
      <c r="F274" s="5"/>
      <c r="G274" s="5"/>
      <c r="H274" s="5"/>
    </row>
    <row r="275" spans="6:8">
      <c r="F275" s="5"/>
      <c r="G275" s="5"/>
      <c r="H275" s="5"/>
    </row>
    <row r="276" spans="6:8">
      <c r="F276" s="5"/>
      <c r="G276" s="5"/>
      <c r="H276" s="5"/>
    </row>
    <row r="277" spans="6:8">
      <c r="F277" s="5"/>
      <c r="G277" s="5"/>
      <c r="H277" s="5"/>
    </row>
    <row r="278" spans="6:8">
      <c r="F278" s="5"/>
      <c r="G278" s="5"/>
      <c r="H278" s="5"/>
    </row>
    <row r="279" spans="6:8">
      <c r="F279" s="5"/>
      <c r="G279" s="5"/>
      <c r="H279" s="5"/>
    </row>
    <row r="280" spans="6:8">
      <c r="F280" s="5"/>
      <c r="G280" s="5"/>
      <c r="H280" s="5"/>
    </row>
    <row r="281" spans="6:8">
      <c r="F281" s="5"/>
      <c r="G281" s="5"/>
      <c r="H281" s="5"/>
    </row>
    <row r="282" spans="6:8">
      <c r="F282" s="5"/>
      <c r="G282" s="5"/>
      <c r="H282" s="5"/>
    </row>
    <row r="283" spans="6:8">
      <c r="F283" s="5"/>
      <c r="G283" s="5"/>
      <c r="H283" s="5"/>
    </row>
    <row r="284" spans="6:8">
      <c r="F284" s="5"/>
      <c r="G284" s="5"/>
      <c r="H284" s="5"/>
    </row>
    <row r="285" spans="6:8">
      <c r="F285" s="5"/>
      <c r="G285" s="5"/>
      <c r="H285" s="5"/>
    </row>
    <row r="286" spans="6:8">
      <c r="F286" s="5"/>
      <c r="G286" s="5"/>
      <c r="H286" s="5"/>
    </row>
    <row r="287" spans="6:8">
      <c r="F287" s="5"/>
      <c r="G287" s="5"/>
      <c r="H287" s="5"/>
    </row>
    <row r="288" spans="6:8">
      <c r="F288" s="5"/>
      <c r="G288" s="5"/>
      <c r="H288" s="5"/>
    </row>
    <row r="289" spans="6:8">
      <c r="F289" s="5"/>
      <c r="G289" s="5"/>
      <c r="H289" s="5"/>
    </row>
    <row r="290" spans="6:8">
      <c r="F290" s="5"/>
      <c r="G290" s="5"/>
      <c r="H290" s="5"/>
    </row>
    <row r="291" spans="6:8">
      <c r="F291" s="5"/>
      <c r="G291" s="5"/>
      <c r="H291" s="5"/>
    </row>
    <row r="292" spans="6:8">
      <c r="F292" s="5"/>
      <c r="G292" s="5"/>
      <c r="H292" s="5"/>
    </row>
    <row r="293" spans="6:8">
      <c r="F293" s="5"/>
      <c r="G293" s="5"/>
      <c r="H293" s="5"/>
    </row>
    <row r="294" spans="6:8">
      <c r="F294" s="5"/>
      <c r="G294" s="5"/>
      <c r="H294" s="5"/>
    </row>
    <row r="295" spans="6:8">
      <c r="F295" s="5"/>
      <c r="G295" s="5"/>
      <c r="H295" s="5"/>
    </row>
    <row r="296" spans="6:8">
      <c r="F296" s="5"/>
      <c r="G296" s="5"/>
      <c r="H296" s="5"/>
    </row>
    <row r="297" spans="6:8">
      <c r="F297" s="5"/>
      <c r="G297" s="5"/>
      <c r="H297" s="5"/>
    </row>
    <row r="298" spans="6:8">
      <c r="F298" s="5"/>
      <c r="G298" s="5"/>
      <c r="H298" s="5"/>
    </row>
    <row r="299" spans="6:8">
      <c r="F299" s="5"/>
      <c r="G299" s="5"/>
      <c r="H299" s="5"/>
    </row>
    <row r="300" spans="6:8">
      <c r="F300" s="5"/>
      <c r="G300" s="5"/>
      <c r="H300" s="5"/>
    </row>
    <row r="301" spans="6:8">
      <c r="F301" s="5"/>
      <c r="G301" s="5"/>
      <c r="H301" s="5"/>
    </row>
    <row r="302" spans="6:8">
      <c r="F302" s="5"/>
      <c r="G302" s="5"/>
      <c r="H302" s="5"/>
    </row>
    <row r="303" spans="6:8">
      <c r="F303" s="5"/>
      <c r="G303" s="5"/>
      <c r="H303" s="5"/>
    </row>
    <row r="304" spans="6:8">
      <c r="F304" s="5"/>
      <c r="G304" s="5"/>
      <c r="H304" s="5"/>
    </row>
    <row r="305" spans="6:8">
      <c r="F305" s="5"/>
      <c r="G305" s="5"/>
      <c r="H305" s="5"/>
    </row>
    <row r="306" spans="6:8">
      <c r="F306" s="5"/>
      <c r="G306" s="5"/>
      <c r="H306" s="5"/>
    </row>
    <row r="307" spans="6:8">
      <c r="F307" s="5"/>
      <c r="G307" s="5"/>
      <c r="H307" s="5"/>
    </row>
    <row r="308" spans="6:8">
      <c r="F308" s="5"/>
      <c r="G308" s="5"/>
      <c r="H308" s="5"/>
    </row>
    <row r="309" spans="6:8">
      <c r="F309" s="5"/>
      <c r="G309" s="5"/>
      <c r="H309" s="5"/>
    </row>
    <row r="310" spans="6:8">
      <c r="F310" s="5"/>
      <c r="G310" s="5"/>
      <c r="H310" s="5"/>
    </row>
    <row r="311" spans="6:8">
      <c r="F311" s="5"/>
      <c r="G311" s="5"/>
      <c r="H311" s="5"/>
    </row>
    <row r="312" spans="6:8">
      <c r="F312" s="5"/>
      <c r="G312" s="5"/>
      <c r="H312" s="5"/>
    </row>
    <row r="313" spans="6:8">
      <c r="F313" s="5"/>
      <c r="G313" s="5"/>
      <c r="H313" s="5"/>
    </row>
    <row r="314" spans="6:8">
      <c r="F314" s="5"/>
      <c r="G314" s="5"/>
      <c r="H314" s="5"/>
    </row>
    <row r="315" spans="6:8">
      <c r="F315" s="5"/>
      <c r="G315" s="5"/>
      <c r="H315" s="5"/>
    </row>
    <row r="316" spans="6:8">
      <c r="F316" s="5"/>
      <c r="G316" s="5"/>
      <c r="H316" s="5"/>
    </row>
    <row r="317" spans="6:8">
      <c r="F317" s="5"/>
      <c r="G317" s="5"/>
      <c r="H317" s="5"/>
    </row>
    <row r="318" spans="6:8">
      <c r="F318" s="5"/>
      <c r="G318" s="5"/>
      <c r="H318" s="5"/>
    </row>
    <row r="319" spans="6:8">
      <c r="F319" s="5"/>
      <c r="G319" s="5"/>
      <c r="H319" s="5"/>
    </row>
    <row r="320" spans="6:8">
      <c r="F320" s="5"/>
      <c r="G320" s="5"/>
      <c r="H320" s="5"/>
    </row>
    <row r="321" spans="6:8">
      <c r="F321" s="5"/>
      <c r="G321" s="5"/>
      <c r="H321" s="5"/>
    </row>
    <row r="322" spans="6:8">
      <c r="F322" s="5"/>
      <c r="G322" s="5"/>
      <c r="H322" s="5"/>
    </row>
    <row r="323" spans="6:8">
      <c r="F323" s="5"/>
      <c r="G323" s="5"/>
      <c r="H323" s="5"/>
    </row>
    <row r="324" spans="6:8">
      <c r="F324" s="5"/>
      <c r="G324" s="5"/>
      <c r="H324" s="5"/>
    </row>
    <row r="325" spans="6:8">
      <c r="F325" s="5"/>
      <c r="G325" s="5"/>
      <c r="H325" s="5"/>
    </row>
    <row r="326" spans="6:8">
      <c r="F326" s="5"/>
      <c r="G326" s="5"/>
      <c r="H326" s="5"/>
    </row>
    <row r="327" spans="6:8">
      <c r="F327" s="5"/>
      <c r="G327" s="5"/>
      <c r="H327" s="5"/>
    </row>
    <row r="328" spans="6:8">
      <c r="F328" s="5"/>
      <c r="G328" s="5"/>
      <c r="H328" s="5"/>
    </row>
    <row r="329" spans="6:8">
      <c r="F329" s="5"/>
      <c r="G329" s="5"/>
      <c r="H329" s="5"/>
    </row>
    <row r="330" spans="6:8">
      <c r="F330" s="5"/>
      <c r="G330" s="5"/>
      <c r="H330" s="5"/>
    </row>
    <row r="331" spans="6:8">
      <c r="F331" s="5"/>
      <c r="G331" s="5"/>
      <c r="H331" s="5"/>
    </row>
    <row r="332" spans="6:8">
      <c r="F332" s="5"/>
      <c r="G332" s="5"/>
      <c r="H332" s="5"/>
    </row>
    <row r="333" spans="6:8">
      <c r="F333" s="5"/>
      <c r="G333" s="5"/>
      <c r="H333" s="5"/>
    </row>
    <row r="334" spans="6:8">
      <c r="F334" s="5"/>
      <c r="G334" s="5"/>
      <c r="H334" s="5"/>
    </row>
    <row r="335" spans="6:8">
      <c r="F335" s="5"/>
      <c r="G335" s="5"/>
      <c r="H335" s="5"/>
    </row>
    <row r="336" spans="6:8">
      <c r="F336" s="5"/>
      <c r="G336" s="5"/>
      <c r="H336" s="5"/>
    </row>
    <row r="337" spans="6:8">
      <c r="F337" s="5"/>
      <c r="G337" s="5"/>
      <c r="H337" s="5"/>
    </row>
    <row r="338" spans="6:8">
      <c r="F338" s="5"/>
      <c r="G338" s="5"/>
      <c r="H338" s="5"/>
    </row>
    <row r="339" spans="6:8">
      <c r="F339" s="5"/>
      <c r="G339" s="5"/>
      <c r="H339" s="5"/>
    </row>
    <row r="340" spans="6:8">
      <c r="F340" s="5"/>
      <c r="G340" s="5"/>
      <c r="H340" s="5"/>
    </row>
    <row r="341" spans="6:8">
      <c r="F341" s="5"/>
      <c r="G341" s="5"/>
      <c r="H341" s="5"/>
    </row>
    <row r="342" spans="6:8">
      <c r="F342" s="5"/>
      <c r="G342" s="5"/>
      <c r="H342" s="5"/>
    </row>
    <row r="343" spans="6:8">
      <c r="F343" s="5"/>
      <c r="G343" s="5"/>
      <c r="H343" s="5"/>
    </row>
    <row r="344" spans="6:8">
      <c r="F344" s="5"/>
      <c r="G344" s="5"/>
      <c r="H344" s="5"/>
    </row>
    <row r="345" spans="6:8">
      <c r="F345" s="5"/>
      <c r="G345" s="5"/>
      <c r="H345" s="5"/>
    </row>
    <row r="346" spans="6:8">
      <c r="F346" s="5"/>
      <c r="G346" s="5"/>
      <c r="H346" s="5"/>
    </row>
    <row r="347" spans="6:8">
      <c r="F347" s="5"/>
      <c r="G347" s="5"/>
      <c r="H347" s="5"/>
    </row>
    <row r="348" spans="6:8">
      <c r="F348" s="5"/>
      <c r="G348" s="5"/>
      <c r="H348" s="5"/>
    </row>
    <row r="349" spans="6:8">
      <c r="F349" s="5"/>
      <c r="G349" s="5"/>
      <c r="H349" s="5"/>
    </row>
    <row r="350" spans="6:8">
      <c r="F350" s="5"/>
      <c r="G350" s="5"/>
      <c r="H350" s="5"/>
    </row>
    <row r="351" spans="6:8">
      <c r="F351" s="5"/>
      <c r="G351" s="5"/>
      <c r="H351" s="5"/>
    </row>
    <row r="352" spans="6:8">
      <c r="F352" s="5"/>
      <c r="G352" s="5"/>
      <c r="H352" s="5"/>
    </row>
    <row r="353" spans="6:8">
      <c r="F353" s="5"/>
      <c r="G353" s="5"/>
      <c r="H353" s="5"/>
    </row>
    <row r="354" spans="6:8">
      <c r="F354" s="5"/>
      <c r="G354" s="5"/>
      <c r="H354" s="5"/>
    </row>
    <row r="355" spans="6:8">
      <c r="F355" s="5"/>
      <c r="G355" s="5"/>
      <c r="H355" s="5"/>
    </row>
    <row r="356" spans="6:8">
      <c r="F356" s="5"/>
      <c r="G356" s="5"/>
      <c r="H356" s="5"/>
    </row>
    <row r="357" spans="6:8">
      <c r="F357" s="5"/>
      <c r="G357" s="5"/>
      <c r="H357" s="5"/>
    </row>
    <row r="358" spans="6:8">
      <c r="F358" s="5"/>
      <c r="G358" s="5"/>
      <c r="H358" s="5"/>
    </row>
    <row r="359" spans="6:8">
      <c r="F359" s="5"/>
      <c r="G359" s="5"/>
      <c r="H359" s="5"/>
    </row>
    <row r="360" spans="6:8">
      <c r="F360" s="5"/>
      <c r="G360" s="5"/>
      <c r="H360" s="5"/>
    </row>
    <row r="361" spans="6:8">
      <c r="F361" s="5"/>
      <c r="G361" s="5"/>
      <c r="H361" s="5"/>
    </row>
    <row r="362" spans="6:8">
      <c r="F362" s="5"/>
      <c r="G362" s="5"/>
      <c r="H362" s="5"/>
    </row>
    <row r="363" spans="6:8">
      <c r="F363" s="5"/>
      <c r="G363" s="5"/>
      <c r="H363" s="5"/>
    </row>
    <row r="364" spans="6:8">
      <c r="F364" s="5"/>
      <c r="G364" s="5"/>
      <c r="H364" s="5"/>
    </row>
    <row r="365" spans="6:8">
      <c r="F365" s="5"/>
      <c r="G365" s="5"/>
      <c r="H365" s="5"/>
    </row>
    <row r="366" spans="6:8">
      <c r="F366" s="5"/>
      <c r="G366" s="5"/>
      <c r="H366" s="5"/>
    </row>
    <row r="367" spans="6:8">
      <c r="F367" s="5"/>
      <c r="G367" s="5"/>
      <c r="H367" s="5"/>
    </row>
    <row r="368" spans="6:8">
      <c r="F368" s="5"/>
      <c r="G368" s="5"/>
      <c r="H368" s="5"/>
    </row>
    <row r="369" spans="6:8">
      <c r="F369" s="5"/>
      <c r="G369" s="5"/>
      <c r="H369" s="5"/>
    </row>
    <row r="370" spans="6:8">
      <c r="F370" s="5"/>
      <c r="G370" s="5"/>
      <c r="H370" s="5"/>
    </row>
    <row r="371" spans="6:8">
      <c r="F371" s="5"/>
      <c r="G371" s="5"/>
      <c r="H371" s="5"/>
    </row>
    <row r="372" spans="6:8">
      <c r="F372" s="5"/>
      <c r="G372" s="5"/>
      <c r="H372" s="5"/>
    </row>
    <row r="373" spans="6:8">
      <c r="F373" s="5"/>
      <c r="G373" s="5"/>
      <c r="H373" s="5"/>
    </row>
    <row r="374" spans="6:8">
      <c r="F374" s="5"/>
      <c r="G374" s="5"/>
      <c r="H374" s="5"/>
    </row>
    <row r="375" spans="6:8">
      <c r="F375" s="5"/>
      <c r="G375" s="5"/>
      <c r="H375" s="5"/>
    </row>
    <row r="376" spans="6:8">
      <c r="F376" s="5"/>
      <c r="G376" s="5"/>
      <c r="H376" s="5"/>
    </row>
    <row r="377" spans="6:8">
      <c r="F377" s="5"/>
      <c r="G377" s="5"/>
      <c r="H377" s="5"/>
    </row>
    <row r="378" spans="6:8">
      <c r="F378" s="5"/>
      <c r="G378" s="5"/>
      <c r="H378" s="5"/>
    </row>
    <row r="379" spans="6:8">
      <c r="F379" s="5"/>
      <c r="G379" s="5"/>
      <c r="H379" s="5"/>
    </row>
    <row r="380" spans="6:8">
      <c r="F380" s="5"/>
      <c r="G380" s="5"/>
      <c r="H380" s="5"/>
    </row>
    <row r="381" spans="6:8">
      <c r="F381" s="5"/>
      <c r="G381" s="5"/>
      <c r="H381" s="5"/>
    </row>
    <row r="382" spans="6:8">
      <c r="F382" s="5"/>
      <c r="G382" s="5"/>
      <c r="H382" s="5"/>
    </row>
    <row r="383" spans="6:8">
      <c r="F383" s="5"/>
      <c r="G383" s="5"/>
      <c r="H383" s="5"/>
    </row>
    <row r="384" spans="6:8">
      <c r="F384" s="5"/>
      <c r="G384" s="5"/>
      <c r="H384" s="5"/>
    </row>
    <row r="385" spans="6:8">
      <c r="F385" s="5"/>
      <c r="G385" s="5"/>
      <c r="H385" s="5"/>
    </row>
    <row r="386" spans="6:8">
      <c r="F386" s="5"/>
      <c r="G386" s="5"/>
      <c r="H386" s="5"/>
    </row>
    <row r="387" spans="6:8">
      <c r="F387" s="5"/>
      <c r="G387" s="5"/>
      <c r="H387" s="5"/>
    </row>
    <row r="388" spans="6:8">
      <c r="F388" s="5"/>
      <c r="G388" s="5"/>
      <c r="H388" s="5"/>
    </row>
    <row r="389" spans="6:8">
      <c r="F389" s="5"/>
      <c r="G389" s="5"/>
      <c r="H389" s="5"/>
    </row>
    <row r="390" spans="6:8">
      <c r="F390" s="5"/>
      <c r="G390" s="5"/>
      <c r="H390" s="5"/>
    </row>
    <row r="391" spans="6:8">
      <c r="F391" s="5"/>
      <c r="G391" s="5"/>
      <c r="H391" s="5"/>
    </row>
    <row r="392" spans="6:8">
      <c r="F392" s="5"/>
      <c r="G392" s="5"/>
      <c r="H392" s="5"/>
    </row>
    <row r="393" spans="6:8">
      <c r="F393" s="5"/>
      <c r="G393" s="5"/>
      <c r="H393" s="5"/>
    </row>
    <row r="394" spans="6:8">
      <c r="F394" s="5"/>
      <c r="G394" s="5"/>
      <c r="H394" s="5"/>
    </row>
    <row r="395" spans="6:8">
      <c r="F395" s="5"/>
      <c r="G395" s="5"/>
      <c r="H395" s="5"/>
    </row>
    <row r="396" spans="6:8">
      <c r="F396" s="5"/>
      <c r="G396" s="5"/>
      <c r="H396" s="5"/>
    </row>
    <row r="397" spans="6:8">
      <c r="F397" s="5"/>
      <c r="G397" s="5"/>
      <c r="H397" s="5"/>
    </row>
    <row r="398" spans="6:8">
      <c r="F398" s="5"/>
      <c r="G398" s="5"/>
      <c r="H398" s="5"/>
    </row>
    <row r="399" spans="6:8">
      <c r="F399" s="5"/>
      <c r="G399" s="5"/>
      <c r="H399" s="5"/>
    </row>
    <row r="400" spans="6:8">
      <c r="F400" s="5"/>
      <c r="G400" s="5"/>
      <c r="H400" s="5"/>
    </row>
    <row r="401" spans="6:8">
      <c r="F401" s="5"/>
      <c r="G401" s="5"/>
      <c r="H401" s="5"/>
    </row>
    <row r="402" spans="6:8">
      <c r="F402" s="5"/>
      <c r="G402" s="5"/>
      <c r="H402" s="5"/>
    </row>
    <row r="403" spans="6:8">
      <c r="F403" s="5"/>
      <c r="G403" s="5"/>
      <c r="H403" s="5"/>
    </row>
    <row r="404" spans="6:8">
      <c r="F404" s="5"/>
      <c r="G404" s="5"/>
      <c r="H404" s="5"/>
    </row>
    <row r="405" spans="6:8">
      <c r="F405" s="5"/>
      <c r="G405" s="5"/>
      <c r="H405" s="5"/>
    </row>
    <row r="406" spans="6:8">
      <c r="F406" s="5"/>
      <c r="G406" s="5"/>
      <c r="H406" s="5"/>
    </row>
    <row r="407" spans="6:8">
      <c r="F407" s="5"/>
      <c r="G407" s="5"/>
      <c r="H407" s="5"/>
    </row>
    <row r="408" spans="6:8">
      <c r="F408" s="5"/>
      <c r="G408" s="5"/>
      <c r="H408" s="5"/>
    </row>
    <row r="409" spans="6:8">
      <c r="F409" s="5"/>
      <c r="G409" s="5"/>
      <c r="H409" s="5"/>
    </row>
    <row r="410" spans="6:8">
      <c r="F410" s="5"/>
      <c r="G410" s="5"/>
      <c r="H410" s="5"/>
    </row>
    <row r="411" spans="6:8">
      <c r="F411" s="5"/>
      <c r="G411" s="5"/>
      <c r="H411" s="5"/>
    </row>
    <row r="412" spans="6:8">
      <c r="F412" s="5"/>
      <c r="G412" s="5"/>
      <c r="H412" s="5"/>
    </row>
    <row r="413" spans="6:8">
      <c r="F413" s="5"/>
      <c r="G413" s="5"/>
      <c r="H413" s="5"/>
    </row>
    <row r="414" spans="6:8">
      <c r="F414" s="5"/>
      <c r="G414" s="5"/>
      <c r="H414" s="5"/>
    </row>
    <row r="415" spans="6:8">
      <c r="F415" s="5"/>
      <c r="G415" s="5"/>
      <c r="H415" s="5"/>
    </row>
    <row r="416" spans="6:8">
      <c r="F416" s="5"/>
      <c r="G416" s="5"/>
      <c r="H416" s="5"/>
    </row>
    <row r="417" spans="6:8">
      <c r="F417" s="5"/>
      <c r="G417" s="5"/>
      <c r="H417" s="5"/>
    </row>
    <row r="418" spans="6:8">
      <c r="F418" s="5"/>
      <c r="G418" s="5"/>
      <c r="H418" s="5"/>
    </row>
    <row r="419" spans="6:8">
      <c r="F419" s="5"/>
      <c r="G419" s="5"/>
      <c r="H419" s="5"/>
    </row>
    <row r="420" spans="6:8">
      <c r="F420" s="5"/>
      <c r="G420" s="5"/>
      <c r="H420" s="5"/>
    </row>
    <row r="421" spans="6:8">
      <c r="F421" s="5"/>
      <c r="G421" s="5"/>
      <c r="H421" s="5"/>
    </row>
    <row r="422" spans="6:8">
      <c r="F422" s="5"/>
      <c r="G422" s="5"/>
      <c r="H422" s="5"/>
    </row>
    <row r="423" spans="6:8">
      <c r="F423" s="5"/>
      <c r="G423" s="5"/>
      <c r="H423" s="5"/>
    </row>
    <row r="424" spans="6:8">
      <c r="F424" s="5"/>
      <c r="G424" s="5"/>
      <c r="H424" s="5"/>
    </row>
    <row r="425" spans="6:8">
      <c r="F425" s="5"/>
      <c r="G425" s="5"/>
      <c r="H425" s="5"/>
    </row>
    <row r="426" spans="6:8">
      <c r="F426" s="5"/>
      <c r="G426" s="5"/>
      <c r="H426" s="5"/>
    </row>
    <row r="427" spans="6:8">
      <c r="F427" s="5"/>
      <c r="G427" s="5"/>
      <c r="H427" s="5"/>
    </row>
    <row r="428" spans="6:8">
      <c r="F428" s="5"/>
      <c r="G428" s="5"/>
      <c r="H428" s="5"/>
    </row>
    <row r="429" spans="6:8">
      <c r="F429" s="5"/>
      <c r="G429" s="5"/>
      <c r="H429" s="5"/>
    </row>
    <row r="430" spans="6:8">
      <c r="F430" s="5"/>
      <c r="G430" s="5"/>
      <c r="H430" s="5"/>
    </row>
    <row r="431" spans="6:8">
      <c r="F431" s="5"/>
      <c r="G431" s="5"/>
      <c r="H431" s="5"/>
    </row>
    <row r="432" spans="6:8">
      <c r="F432" s="5"/>
      <c r="G432" s="5"/>
      <c r="H432" s="5"/>
    </row>
    <row r="433" spans="6:8">
      <c r="F433" s="5"/>
      <c r="G433" s="5"/>
      <c r="H433" s="5"/>
    </row>
    <row r="434" spans="6:8">
      <c r="F434" s="5"/>
      <c r="G434" s="5"/>
      <c r="H434" s="5"/>
    </row>
    <row r="435" spans="6:8">
      <c r="F435" s="5"/>
      <c r="G435" s="5"/>
      <c r="H435" s="5"/>
    </row>
    <row r="436" spans="6:8">
      <c r="F436" s="5"/>
      <c r="G436" s="5"/>
      <c r="H436" s="5"/>
    </row>
    <row r="437" spans="6:8">
      <c r="F437" s="5"/>
      <c r="G437" s="5"/>
      <c r="H437" s="5"/>
    </row>
    <row r="438" spans="6:8">
      <c r="F438" s="5"/>
      <c r="G438" s="5"/>
      <c r="H438" s="5"/>
    </row>
    <row r="439" spans="6:8">
      <c r="F439" s="5"/>
      <c r="G439" s="5"/>
      <c r="H439" s="5"/>
    </row>
    <row r="440" spans="6:8">
      <c r="F440" s="5"/>
      <c r="G440" s="5"/>
      <c r="H440" s="5"/>
    </row>
    <row r="441" spans="6:8">
      <c r="F441" s="5"/>
      <c r="G441" s="5"/>
      <c r="H441" s="5"/>
    </row>
    <row r="442" spans="6:8">
      <c r="F442" s="5"/>
      <c r="G442" s="5"/>
      <c r="H442" s="5"/>
    </row>
    <row r="443" spans="6:8">
      <c r="F443" s="5"/>
      <c r="G443" s="5"/>
      <c r="H443" s="5"/>
    </row>
    <row r="444" spans="6:8">
      <c r="F444" s="5"/>
      <c r="G444" s="5"/>
      <c r="H444" s="5"/>
    </row>
    <row r="445" spans="6:8">
      <c r="F445" s="5"/>
      <c r="G445" s="5"/>
      <c r="H445" s="5"/>
    </row>
    <row r="446" spans="6:8">
      <c r="F446" s="5"/>
      <c r="G446" s="5"/>
      <c r="H446" s="5"/>
    </row>
    <row r="447" spans="6:8">
      <c r="F447" s="5"/>
      <c r="G447" s="5"/>
      <c r="H447" s="5"/>
    </row>
    <row r="448" spans="6:8">
      <c r="F448" s="5"/>
      <c r="G448" s="5"/>
      <c r="H448" s="5"/>
    </row>
    <row r="449" spans="6:8">
      <c r="F449" s="5"/>
      <c r="G449" s="5"/>
      <c r="H449" s="5"/>
    </row>
    <row r="450" spans="6:8">
      <c r="F450" s="5"/>
      <c r="G450" s="5"/>
      <c r="H450" s="5"/>
    </row>
    <row r="451" spans="6:8">
      <c r="F451" s="5"/>
      <c r="G451" s="5"/>
      <c r="H451" s="5"/>
    </row>
    <row r="452" spans="6:8">
      <c r="F452" s="5"/>
      <c r="G452" s="5"/>
      <c r="H452" s="5"/>
    </row>
    <row r="453" spans="6:8">
      <c r="F453" s="5"/>
      <c r="G453" s="5"/>
      <c r="H453" s="5"/>
    </row>
    <row r="454" spans="6:8">
      <c r="F454" s="5"/>
      <c r="G454" s="5"/>
      <c r="H454" s="5"/>
    </row>
    <row r="455" spans="6:8">
      <c r="F455" s="5"/>
      <c r="G455" s="5"/>
      <c r="H455" s="5"/>
    </row>
    <row r="456" spans="6:8">
      <c r="F456" s="5"/>
      <c r="G456" s="5"/>
      <c r="H456" s="5"/>
    </row>
    <row r="457" spans="6:8">
      <c r="F457" s="5"/>
      <c r="G457" s="5"/>
      <c r="H457" s="5"/>
    </row>
    <row r="458" spans="6:8">
      <c r="F458" s="5"/>
      <c r="G458" s="5"/>
      <c r="H458" s="5"/>
    </row>
    <row r="459" spans="6:8">
      <c r="F459" s="5"/>
      <c r="G459" s="5"/>
      <c r="H459" s="5"/>
    </row>
    <row r="460" spans="6:8">
      <c r="F460" s="5"/>
      <c r="G460" s="5"/>
      <c r="H460" s="5"/>
    </row>
    <row r="461" spans="6:8">
      <c r="F461" s="5"/>
      <c r="G461" s="5"/>
      <c r="H461" s="5"/>
    </row>
    <row r="462" spans="6:8">
      <c r="F462" s="5"/>
      <c r="G462" s="5"/>
      <c r="H462" s="5"/>
    </row>
    <row r="463" spans="6:8">
      <c r="F463" s="5"/>
      <c r="G463" s="5"/>
      <c r="H463" s="5"/>
    </row>
    <row r="464" spans="6:8">
      <c r="F464" s="5"/>
      <c r="G464" s="5"/>
      <c r="H464" s="5"/>
    </row>
    <row r="465" spans="6:8">
      <c r="F465" s="5"/>
      <c r="G465" s="5"/>
      <c r="H465" s="5"/>
    </row>
    <row r="466" spans="6:8">
      <c r="F466" s="5"/>
      <c r="G466" s="5"/>
      <c r="H466" s="5"/>
    </row>
    <row r="467" spans="6:8">
      <c r="F467" s="5"/>
      <c r="G467" s="5"/>
      <c r="H467" s="5"/>
    </row>
    <row r="468" spans="6:8">
      <c r="F468" s="5"/>
      <c r="G468" s="5"/>
      <c r="H468" s="5"/>
    </row>
    <row r="469" spans="6:8">
      <c r="F469" s="5"/>
      <c r="G469" s="5"/>
      <c r="H469" s="5"/>
    </row>
    <row r="470" spans="6:8">
      <c r="F470" s="5"/>
      <c r="G470" s="5"/>
      <c r="H470" s="5"/>
    </row>
    <row r="471" spans="6:8">
      <c r="F471" s="5"/>
      <c r="G471" s="5"/>
      <c r="H471" s="5"/>
    </row>
    <row r="472" spans="6:8">
      <c r="F472" s="5"/>
      <c r="G472" s="5"/>
      <c r="H472" s="5"/>
    </row>
    <row r="473" spans="6:8">
      <c r="F473" s="5"/>
      <c r="G473" s="5"/>
      <c r="H473" s="5"/>
    </row>
    <row r="474" spans="6:8">
      <c r="F474" s="5"/>
      <c r="G474" s="5"/>
      <c r="H474" s="5"/>
    </row>
    <row r="475" spans="6:8">
      <c r="F475" s="5"/>
      <c r="G475" s="5"/>
      <c r="H475" s="5"/>
    </row>
    <row r="476" spans="6:8">
      <c r="F476" s="5"/>
      <c r="G476" s="5"/>
      <c r="H476" s="5"/>
    </row>
    <row r="477" spans="6:8">
      <c r="F477" s="5"/>
      <c r="G477" s="5"/>
      <c r="H477" s="5"/>
    </row>
    <row r="478" spans="6:8">
      <c r="F478" s="5"/>
      <c r="G478" s="5"/>
      <c r="H478" s="5"/>
    </row>
    <row r="479" spans="6:8">
      <c r="F479" s="5"/>
      <c r="G479" s="5"/>
      <c r="H479" s="5"/>
    </row>
    <row r="480" spans="6:8">
      <c r="F480" s="5"/>
      <c r="G480" s="5"/>
      <c r="H480" s="5"/>
    </row>
    <row r="481" spans="6:8">
      <c r="F481" s="5"/>
      <c r="G481" s="5"/>
      <c r="H481" s="5"/>
    </row>
    <row r="482" spans="6:8">
      <c r="F482" s="5"/>
      <c r="G482" s="5"/>
      <c r="H482" s="5"/>
    </row>
    <row r="483" spans="6:8">
      <c r="F483" s="5"/>
      <c r="G483" s="5"/>
      <c r="H483" s="5"/>
    </row>
    <row r="484" spans="6:8">
      <c r="F484" s="5"/>
      <c r="G484" s="5"/>
      <c r="H484" s="5"/>
    </row>
    <row r="485" spans="6:8">
      <c r="F485" s="5"/>
      <c r="G485" s="5"/>
      <c r="H485" s="5"/>
    </row>
    <row r="486" spans="6:8">
      <c r="F486" s="5"/>
      <c r="G486" s="5"/>
      <c r="H486" s="5"/>
    </row>
    <row r="487" spans="6:8">
      <c r="F487" s="5"/>
      <c r="G487" s="5"/>
      <c r="H487" s="5"/>
    </row>
    <row r="488" spans="6:8">
      <c r="F488" s="5"/>
      <c r="G488" s="5"/>
      <c r="H488" s="5"/>
    </row>
    <row r="489" spans="6:8">
      <c r="F489" s="5"/>
      <c r="G489" s="5"/>
      <c r="H489" s="5"/>
    </row>
    <row r="490" spans="6:8">
      <c r="F490" s="5"/>
      <c r="G490" s="5"/>
      <c r="H490" s="5"/>
    </row>
    <row r="491" spans="6:8">
      <c r="F491" s="5"/>
      <c r="G491" s="5"/>
      <c r="H491" s="5"/>
    </row>
    <row r="492" spans="6:8">
      <c r="F492" s="5"/>
      <c r="G492" s="5"/>
      <c r="H492" s="5"/>
    </row>
    <row r="493" spans="6:8">
      <c r="F493" s="5"/>
      <c r="G493" s="5"/>
      <c r="H493" s="5"/>
    </row>
    <row r="494" spans="6:8">
      <c r="F494" s="5"/>
      <c r="G494" s="5"/>
      <c r="H494" s="5"/>
    </row>
    <row r="495" spans="6:8">
      <c r="F495" s="5"/>
      <c r="G495" s="5"/>
      <c r="H495" s="5"/>
    </row>
    <row r="496" spans="6:8">
      <c r="F496" s="5"/>
      <c r="G496" s="5"/>
      <c r="H496" s="5"/>
    </row>
    <row r="497" spans="6:8">
      <c r="F497" s="5"/>
      <c r="G497" s="5"/>
      <c r="H497" s="5"/>
    </row>
    <row r="498" spans="6:8">
      <c r="F498" s="5"/>
      <c r="G498" s="5"/>
      <c r="H498" s="5"/>
    </row>
    <row r="499" spans="6:8">
      <c r="F499" s="5"/>
      <c r="G499" s="5"/>
      <c r="H499" s="5"/>
    </row>
    <row r="500" spans="6:8">
      <c r="F500" s="5"/>
      <c r="G500" s="5"/>
      <c r="H500" s="5"/>
    </row>
    <row r="501" spans="6:8">
      <c r="F501" s="5"/>
      <c r="G501" s="5"/>
      <c r="H501" s="5"/>
    </row>
    <row r="502" spans="6:8">
      <c r="F502" s="5"/>
      <c r="G502" s="5"/>
      <c r="H502" s="5"/>
    </row>
    <row r="503" spans="6:8">
      <c r="F503" s="5"/>
      <c r="G503" s="5"/>
      <c r="H503" s="5"/>
    </row>
    <row r="504" spans="6:8">
      <c r="F504" s="5"/>
      <c r="G504" s="5"/>
      <c r="H504" s="5"/>
    </row>
    <row r="505" spans="6:8">
      <c r="F505" s="5"/>
      <c r="G505" s="5"/>
      <c r="H505" s="5"/>
    </row>
    <row r="506" spans="6:8">
      <c r="F506" s="5"/>
      <c r="G506" s="5"/>
      <c r="H506" s="5"/>
    </row>
    <row r="507" spans="6:8">
      <c r="F507" s="5"/>
      <c r="G507" s="5"/>
      <c r="H507" s="5"/>
    </row>
    <row r="508" spans="6:8">
      <c r="F508" s="5"/>
      <c r="G508" s="5"/>
      <c r="H508" s="5"/>
    </row>
    <row r="509" spans="6:8">
      <c r="F509" s="5"/>
      <c r="G509" s="5"/>
      <c r="H509" s="5"/>
    </row>
    <row r="510" spans="6:8">
      <c r="F510" s="5"/>
      <c r="G510" s="5"/>
      <c r="H510" s="5"/>
    </row>
    <row r="511" spans="6:8">
      <c r="F511" s="5"/>
      <c r="G511" s="5"/>
      <c r="H511" s="5"/>
    </row>
    <row r="512" spans="6:8">
      <c r="F512" s="5"/>
      <c r="G512" s="5"/>
      <c r="H512" s="5"/>
    </row>
    <row r="513" spans="6:8">
      <c r="F513" s="5"/>
      <c r="G513" s="5"/>
      <c r="H513" s="5"/>
    </row>
    <row r="514" spans="6:8">
      <c r="F514" s="5"/>
      <c r="G514" s="5"/>
      <c r="H514" s="5"/>
    </row>
    <row r="515" spans="6:8">
      <c r="F515" s="5"/>
      <c r="G515" s="5"/>
      <c r="H515" s="5"/>
    </row>
    <row r="516" spans="6:8">
      <c r="F516" s="5"/>
      <c r="G516" s="5"/>
      <c r="H516" s="5"/>
    </row>
    <row r="517" spans="6:8">
      <c r="F517" s="5"/>
      <c r="G517" s="5"/>
      <c r="H517" s="5"/>
    </row>
    <row r="518" spans="6:8">
      <c r="F518" s="5"/>
      <c r="G518" s="5"/>
      <c r="H518" s="5"/>
    </row>
    <row r="519" spans="6:8">
      <c r="F519" s="5"/>
      <c r="G519" s="5"/>
      <c r="H519" s="5"/>
    </row>
    <row r="520" spans="6:8">
      <c r="F520" s="5"/>
      <c r="G520" s="5"/>
      <c r="H520" s="5"/>
    </row>
    <row r="521" spans="6:8">
      <c r="F521" s="5"/>
      <c r="G521" s="5"/>
      <c r="H521" s="5"/>
    </row>
    <row r="522" spans="6:8">
      <c r="F522" s="5"/>
      <c r="G522" s="5"/>
      <c r="H522" s="5"/>
    </row>
    <row r="523" spans="6:8">
      <c r="F523" s="5"/>
      <c r="G523" s="5"/>
      <c r="H523" s="5"/>
    </row>
    <row r="524" spans="6:8">
      <c r="F524" s="5"/>
      <c r="G524" s="5"/>
      <c r="H524" s="5"/>
    </row>
    <row r="525" spans="6:8">
      <c r="F525" s="5"/>
      <c r="G525" s="5"/>
      <c r="H525" s="5"/>
    </row>
    <row r="526" spans="6:8">
      <c r="F526" s="5"/>
      <c r="G526" s="5"/>
      <c r="H526" s="5"/>
    </row>
    <row r="527" spans="6:8">
      <c r="F527" s="5"/>
      <c r="G527" s="5"/>
      <c r="H527" s="5"/>
    </row>
    <row r="528" spans="6:8">
      <c r="F528" s="5"/>
      <c r="G528" s="5"/>
      <c r="H528" s="5"/>
    </row>
    <row r="529" spans="6:8">
      <c r="F529" s="5"/>
      <c r="G529" s="5"/>
      <c r="H529" s="5"/>
    </row>
    <row r="530" spans="6:8">
      <c r="F530" s="5"/>
      <c r="G530" s="5"/>
      <c r="H530" s="5"/>
    </row>
    <row r="531" spans="6:8">
      <c r="F531" s="5"/>
      <c r="G531" s="5"/>
      <c r="H531" s="5"/>
    </row>
    <row r="532" spans="6:8">
      <c r="F532" s="5"/>
      <c r="G532" s="5"/>
      <c r="H532" s="5"/>
    </row>
    <row r="533" spans="6:8">
      <c r="F533" s="5"/>
      <c r="G533" s="5"/>
      <c r="H533" s="5"/>
    </row>
    <row r="534" spans="6:8">
      <c r="F534" s="5"/>
      <c r="G534" s="5"/>
      <c r="H534" s="5"/>
    </row>
    <row r="535" spans="6:8">
      <c r="F535" s="5"/>
      <c r="G535" s="5"/>
      <c r="H535" s="5"/>
    </row>
    <row r="536" spans="6:8">
      <c r="F536" s="5"/>
      <c r="G536" s="5"/>
      <c r="H536" s="5"/>
    </row>
    <row r="537" spans="6:8">
      <c r="F537" s="5"/>
      <c r="G537" s="5"/>
      <c r="H537" s="5"/>
    </row>
    <row r="538" spans="6:8">
      <c r="F538" s="5"/>
      <c r="G538" s="5"/>
      <c r="H538" s="5"/>
    </row>
    <row r="539" spans="6:8">
      <c r="F539" s="5"/>
      <c r="G539" s="5"/>
      <c r="H539" s="5"/>
    </row>
    <row r="540" spans="6:8">
      <c r="F540" s="5"/>
      <c r="G540" s="5"/>
      <c r="H540" s="5"/>
    </row>
    <row r="541" spans="6:8">
      <c r="F541" s="5"/>
      <c r="G541" s="5"/>
      <c r="H541" s="5"/>
    </row>
    <row r="542" spans="6:8">
      <c r="F542" s="5"/>
      <c r="G542" s="5"/>
      <c r="H542" s="5"/>
    </row>
    <row r="543" spans="6:8">
      <c r="F543" s="5"/>
      <c r="G543" s="5"/>
      <c r="H543" s="5"/>
    </row>
    <row r="544" spans="6:8">
      <c r="F544" s="5"/>
      <c r="G544" s="5"/>
      <c r="H544" s="5"/>
    </row>
    <row r="545" spans="6:8">
      <c r="F545" s="5"/>
      <c r="G545" s="5"/>
      <c r="H545" s="5"/>
    </row>
    <row r="546" spans="6:8">
      <c r="F546" s="5"/>
      <c r="G546" s="5"/>
      <c r="H546" s="5"/>
    </row>
    <row r="547" spans="6:8">
      <c r="F547" s="5"/>
      <c r="G547" s="5"/>
      <c r="H547" s="5"/>
    </row>
    <row r="548" spans="6:8">
      <c r="F548" s="5"/>
      <c r="G548" s="5"/>
      <c r="H548" s="5"/>
    </row>
    <row r="549" spans="6:8">
      <c r="F549" s="5"/>
      <c r="G549" s="5"/>
      <c r="H549" s="5"/>
    </row>
    <row r="550" spans="6:8">
      <c r="F550" s="5"/>
      <c r="G550" s="5"/>
      <c r="H550" s="5"/>
    </row>
    <row r="551" spans="6:8">
      <c r="F551" s="5"/>
      <c r="G551" s="5"/>
      <c r="H551" s="5"/>
    </row>
    <row r="552" spans="6:8">
      <c r="F552" s="5"/>
      <c r="G552" s="5"/>
      <c r="H552" s="5"/>
    </row>
    <row r="553" spans="6:8">
      <c r="F553" s="5"/>
      <c r="G553" s="5"/>
      <c r="H553" s="5"/>
    </row>
    <row r="554" spans="6:8">
      <c r="F554" s="5"/>
      <c r="G554" s="5"/>
      <c r="H554" s="5"/>
    </row>
    <row r="555" spans="6:8">
      <c r="F555" s="5"/>
      <c r="G555" s="5"/>
      <c r="H555" s="5"/>
    </row>
    <row r="556" spans="6:8">
      <c r="F556" s="5"/>
      <c r="G556" s="5"/>
      <c r="H556" s="5"/>
    </row>
    <row r="557" spans="6:8">
      <c r="F557" s="5"/>
      <c r="G557" s="5"/>
      <c r="H557" s="5"/>
    </row>
    <row r="558" spans="6:8">
      <c r="F558" s="5"/>
      <c r="G558" s="5"/>
      <c r="H558" s="5"/>
    </row>
    <row r="559" spans="6:8">
      <c r="F559" s="5"/>
      <c r="G559" s="5"/>
      <c r="H559" s="5"/>
    </row>
    <row r="560" spans="6:8">
      <c r="F560" s="5"/>
      <c r="G560" s="5"/>
      <c r="H560" s="5"/>
    </row>
    <row r="561" spans="6:8">
      <c r="F561" s="5"/>
      <c r="G561" s="5"/>
      <c r="H561" s="5"/>
    </row>
    <row r="562" spans="6:8">
      <c r="F562" s="5"/>
      <c r="G562" s="5"/>
      <c r="H562" s="5"/>
    </row>
    <row r="563" spans="6:8">
      <c r="F563" s="5"/>
      <c r="G563" s="5"/>
      <c r="H563" s="5"/>
    </row>
    <row r="564" spans="6:8">
      <c r="F564" s="5"/>
      <c r="G564" s="5"/>
      <c r="H564" s="5"/>
    </row>
    <row r="565" spans="6:8">
      <c r="F565" s="5"/>
      <c r="G565" s="5"/>
      <c r="H565" s="5"/>
    </row>
    <row r="566" spans="6:8">
      <c r="F566" s="5"/>
      <c r="G566" s="5"/>
      <c r="H566" s="5"/>
    </row>
    <row r="567" spans="6:8">
      <c r="F567" s="5"/>
      <c r="G567" s="5"/>
      <c r="H567" s="5"/>
    </row>
    <row r="568" spans="6:8">
      <c r="F568" s="5"/>
      <c r="G568" s="5"/>
      <c r="H568" s="5"/>
    </row>
    <row r="569" spans="6:8">
      <c r="F569" s="5"/>
      <c r="G569" s="5"/>
      <c r="H569" s="5"/>
    </row>
    <row r="570" spans="6:8">
      <c r="F570" s="5"/>
      <c r="G570" s="5"/>
      <c r="H570" s="5"/>
    </row>
    <row r="571" spans="6:8">
      <c r="F571" s="5"/>
      <c r="G571" s="5"/>
      <c r="H571" s="5"/>
    </row>
    <row r="572" spans="6:8">
      <c r="F572" s="5"/>
      <c r="G572" s="5"/>
      <c r="H572" s="5"/>
    </row>
    <row r="573" spans="6:8">
      <c r="F573" s="5"/>
      <c r="G573" s="5"/>
      <c r="H573" s="5"/>
    </row>
    <row r="574" spans="6:8">
      <c r="F574" s="5"/>
      <c r="G574" s="5"/>
      <c r="H574" s="5"/>
    </row>
    <row r="575" spans="6:8">
      <c r="F575" s="5"/>
      <c r="G575" s="5"/>
      <c r="H575" s="5"/>
    </row>
    <row r="576" spans="6:8">
      <c r="F576" s="5"/>
      <c r="G576" s="5"/>
      <c r="H576" s="5"/>
    </row>
    <row r="577" spans="6:8">
      <c r="F577" s="5"/>
      <c r="G577" s="5"/>
      <c r="H577" s="5"/>
    </row>
    <row r="578" spans="6:8">
      <c r="F578" s="5"/>
      <c r="G578" s="5"/>
      <c r="H578" s="5"/>
    </row>
    <row r="579" spans="6:8">
      <c r="F579" s="5"/>
      <c r="G579" s="5"/>
      <c r="H579" s="5"/>
    </row>
    <row r="580" spans="6:8">
      <c r="F580" s="5"/>
      <c r="G580" s="5"/>
      <c r="H580" s="5"/>
    </row>
    <row r="581" spans="6:8">
      <c r="F581" s="5"/>
      <c r="G581" s="5"/>
      <c r="H581" s="5"/>
    </row>
    <row r="582" spans="6:8">
      <c r="F582" s="5"/>
      <c r="G582" s="5"/>
      <c r="H582" s="5"/>
    </row>
    <row r="583" spans="6:8">
      <c r="F583" s="5"/>
      <c r="G583" s="5"/>
      <c r="H583" s="5"/>
    </row>
    <row r="584" spans="6:8">
      <c r="F584" s="5"/>
      <c r="G584" s="5"/>
      <c r="H584" s="5"/>
    </row>
    <row r="585" spans="6:8">
      <c r="F585" s="5"/>
      <c r="G585" s="5"/>
      <c r="H585" s="5"/>
    </row>
    <row r="586" spans="6:8">
      <c r="F586" s="5"/>
      <c r="G586" s="5"/>
      <c r="H586" s="5"/>
    </row>
    <row r="587" spans="6:8">
      <c r="F587" s="5"/>
      <c r="G587" s="5"/>
      <c r="H587" s="5"/>
    </row>
    <row r="588" spans="6:8">
      <c r="F588" s="5"/>
      <c r="G588" s="5"/>
      <c r="H588" s="5"/>
    </row>
    <row r="589" spans="6:8">
      <c r="F589" s="5"/>
      <c r="G589" s="5"/>
      <c r="H589" s="5"/>
    </row>
    <row r="590" spans="6:8">
      <c r="F590" s="5"/>
      <c r="G590" s="5"/>
      <c r="H590" s="5"/>
    </row>
    <row r="591" spans="6:8">
      <c r="F591" s="5"/>
      <c r="G591" s="5"/>
      <c r="H591" s="5"/>
    </row>
    <row r="592" spans="6:8">
      <c r="F592" s="5"/>
      <c r="G592" s="5"/>
      <c r="H592" s="5"/>
    </row>
    <row r="593" spans="6:8">
      <c r="F593" s="5"/>
      <c r="G593" s="5"/>
      <c r="H593" s="5"/>
    </row>
    <row r="594" spans="6:8">
      <c r="F594" s="5"/>
      <c r="G594" s="5"/>
      <c r="H594" s="5"/>
    </row>
    <row r="595" spans="6:8">
      <c r="F595" s="5"/>
      <c r="G595" s="5"/>
      <c r="H595" s="5"/>
    </row>
    <row r="596" spans="6:8">
      <c r="F596" s="5"/>
      <c r="G596" s="5"/>
      <c r="H596" s="5"/>
    </row>
    <row r="597" spans="6:8">
      <c r="F597" s="5"/>
      <c r="G597" s="5"/>
      <c r="H597" s="5"/>
    </row>
    <row r="598" spans="6:8">
      <c r="F598" s="5"/>
      <c r="G598" s="5"/>
      <c r="H598" s="5"/>
    </row>
    <row r="599" spans="6:8">
      <c r="F599" s="5"/>
      <c r="G599" s="5"/>
      <c r="H599" s="5"/>
    </row>
    <row r="600" spans="6:8">
      <c r="F600" s="5"/>
      <c r="G600" s="5"/>
      <c r="H600" s="5"/>
    </row>
    <row r="601" spans="6:8">
      <c r="F601" s="5"/>
      <c r="G601" s="5"/>
      <c r="H601" s="5"/>
    </row>
    <row r="602" spans="6:8">
      <c r="F602" s="5"/>
      <c r="G602" s="5"/>
      <c r="H602" s="5"/>
    </row>
    <row r="603" spans="6:8">
      <c r="F603" s="5"/>
      <c r="G603" s="5"/>
      <c r="H603" s="5"/>
    </row>
    <row r="604" spans="6:8">
      <c r="F604" s="5"/>
      <c r="G604" s="5"/>
      <c r="H604" s="5"/>
    </row>
    <row r="605" spans="6:8">
      <c r="F605" s="5"/>
      <c r="G605" s="5"/>
      <c r="H605" s="5"/>
    </row>
    <row r="606" spans="6:8">
      <c r="F606" s="5"/>
      <c r="G606" s="5"/>
      <c r="H606" s="5"/>
    </row>
    <row r="607" spans="6:8">
      <c r="F607" s="5"/>
      <c r="G607" s="5"/>
      <c r="H607" s="5"/>
    </row>
    <row r="608" spans="6:8">
      <c r="F608" s="5"/>
      <c r="G608" s="5"/>
      <c r="H608" s="5"/>
    </row>
    <row r="609" spans="6:8">
      <c r="F609" s="5"/>
      <c r="G609" s="5"/>
      <c r="H609" s="5"/>
    </row>
    <row r="610" spans="6:8">
      <c r="F610" s="5"/>
      <c r="G610" s="5"/>
      <c r="H610" s="5"/>
    </row>
    <row r="611" spans="6:8">
      <c r="F611" s="5"/>
      <c r="G611" s="5"/>
      <c r="H611" s="5"/>
    </row>
    <row r="612" spans="6:8">
      <c r="F612" s="5"/>
      <c r="G612" s="5"/>
      <c r="H612" s="5"/>
    </row>
    <row r="613" spans="6:8">
      <c r="F613" s="5"/>
      <c r="G613" s="5"/>
      <c r="H613" s="5"/>
    </row>
    <row r="614" spans="6:8">
      <c r="F614" s="5"/>
      <c r="G614" s="5"/>
      <c r="H614" s="5"/>
    </row>
    <row r="615" spans="6:8">
      <c r="F615" s="5"/>
      <c r="G615" s="5"/>
      <c r="H615" s="5"/>
    </row>
    <row r="616" spans="6:8">
      <c r="F616" s="5"/>
      <c r="G616" s="5"/>
      <c r="H616" s="5"/>
    </row>
    <row r="617" spans="6:8">
      <c r="F617" s="5"/>
      <c r="G617" s="5"/>
      <c r="H617" s="5"/>
    </row>
    <row r="618" spans="6:8">
      <c r="F618" s="5"/>
      <c r="G618" s="5"/>
      <c r="H618" s="5"/>
    </row>
    <row r="619" spans="6:8">
      <c r="F619" s="5"/>
      <c r="G619" s="5"/>
      <c r="H619" s="5"/>
    </row>
    <row r="620" spans="6:8">
      <c r="F620" s="5"/>
      <c r="G620" s="5"/>
      <c r="H620" s="5"/>
    </row>
    <row r="621" spans="6:8">
      <c r="F621" s="5"/>
      <c r="G621" s="5"/>
      <c r="H621" s="5"/>
    </row>
    <row r="622" spans="6:8">
      <c r="F622" s="5"/>
      <c r="G622" s="5"/>
      <c r="H622" s="5"/>
    </row>
    <row r="623" spans="6:8">
      <c r="F623" s="5"/>
      <c r="G623" s="5"/>
      <c r="H623" s="5"/>
    </row>
    <row r="624" spans="6:8">
      <c r="F624" s="5"/>
      <c r="G624" s="5"/>
      <c r="H624" s="5"/>
    </row>
    <row r="625" spans="6:8">
      <c r="F625" s="5"/>
      <c r="G625" s="5"/>
      <c r="H625" s="5"/>
    </row>
    <row r="626" spans="6:8">
      <c r="F626" s="5"/>
      <c r="G626" s="5"/>
      <c r="H626" s="5"/>
    </row>
    <row r="627" spans="6:8">
      <c r="F627" s="5"/>
      <c r="G627" s="5"/>
      <c r="H627" s="5"/>
    </row>
    <row r="628" spans="6:8">
      <c r="F628" s="5"/>
      <c r="G628" s="5"/>
      <c r="H628" s="5"/>
    </row>
    <row r="629" spans="6:8">
      <c r="F629" s="5"/>
      <c r="G629" s="5"/>
      <c r="H629" s="5"/>
    </row>
    <row r="630" spans="6:8">
      <c r="F630" s="5"/>
      <c r="G630" s="5"/>
      <c r="H630" s="5"/>
    </row>
    <row r="631" spans="6:8">
      <c r="F631" s="5"/>
      <c r="G631" s="5"/>
      <c r="H631" s="5"/>
    </row>
    <row r="632" spans="6:8">
      <c r="F632" s="5"/>
      <c r="G632" s="5"/>
      <c r="H632" s="5"/>
    </row>
    <row r="633" spans="6:8">
      <c r="F633" s="5"/>
      <c r="G633" s="5"/>
      <c r="H633" s="5"/>
    </row>
    <row r="634" spans="6:8">
      <c r="F634" s="5"/>
      <c r="G634" s="5"/>
      <c r="H634" s="5"/>
    </row>
    <row r="635" spans="6:8">
      <c r="F635" s="5"/>
      <c r="G635" s="5"/>
      <c r="H635" s="5"/>
    </row>
    <row r="636" spans="6:8">
      <c r="F636" s="5"/>
      <c r="G636" s="5"/>
      <c r="H636" s="5"/>
    </row>
    <row r="637" spans="6:8">
      <c r="F637" s="5"/>
      <c r="G637" s="5"/>
      <c r="H637" s="5"/>
    </row>
    <row r="638" spans="6:8">
      <c r="F638" s="5"/>
      <c r="G638" s="5"/>
      <c r="H638" s="5"/>
    </row>
    <row r="639" spans="6:8">
      <c r="F639" s="5"/>
      <c r="G639" s="5"/>
      <c r="H639" s="5"/>
    </row>
    <row r="640" spans="6:8">
      <c r="F640" s="5"/>
      <c r="G640" s="5"/>
      <c r="H640" s="5"/>
    </row>
    <row r="641" spans="6:8">
      <c r="F641" s="5"/>
      <c r="G641" s="5"/>
      <c r="H641" s="5"/>
    </row>
    <row r="642" spans="6:8">
      <c r="F642" s="5"/>
      <c r="G642" s="5"/>
      <c r="H642" s="5"/>
    </row>
    <row r="643" spans="6:8">
      <c r="F643" s="5"/>
      <c r="G643" s="5"/>
      <c r="H643" s="5"/>
    </row>
    <row r="644" spans="6:8">
      <c r="F644" s="5"/>
      <c r="G644" s="5"/>
      <c r="H644" s="5"/>
    </row>
    <row r="645" spans="6:8">
      <c r="F645" s="5"/>
      <c r="G645" s="5"/>
      <c r="H645" s="5"/>
    </row>
    <row r="646" spans="6:8">
      <c r="F646" s="5"/>
      <c r="G646" s="5"/>
      <c r="H646" s="5"/>
    </row>
    <row r="647" spans="6:8">
      <c r="F647" s="5"/>
      <c r="G647" s="5"/>
      <c r="H647" s="5"/>
    </row>
    <row r="648" spans="6:8">
      <c r="F648" s="5"/>
      <c r="G648" s="5"/>
      <c r="H648" s="5"/>
    </row>
    <row r="649" spans="6:8">
      <c r="F649" s="5"/>
      <c r="G649" s="5"/>
      <c r="H649" s="5"/>
    </row>
    <row r="650" spans="6:8">
      <c r="F650" s="5"/>
      <c r="G650" s="5"/>
      <c r="H650" s="5"/>
    </row>
    <row r="651" spans="6:8">
      <c r="F651" s="5"/>
      <c r="G651" s="5"/>
      <c r="H651" s="5"/>
    </row>
    <row r="652" spans="6:8">
      <c r="F652" s="5"/>
      <c r="G652" s="5"/>
      <c r="H652" s="5"/>
    </row>
    <row r="653" spans="6:8">
      <c r="F653" s="5"/>
      <c r="G653" s="5"/>
      <c r="H653" s="5"/>
    </row>
    <row r="654" spans="6:8">
      <c r="F654" s="5"/>
      <c r="G654" s="5"/>
      <c r="H654" s="5"/>
    </row>
    <row r="655" spans="6:8">
      <c r="F655" s="5"/>
      <c r="G655" s="5"/>
      <c r="H655" s="5"/>
    </row>
    <row r="656" spans="6:8">
      <c r="F656" s="5"/>
      <c r="G656" s="5"/>
      <c r="H656" s="5"/>
    </row>
    <row r="657" spans="6:8">
      <c r="F657" s="5"/>
      <c r="G657" s="5"/>
      <c r="H657" s="5"/>
    </row>
    <row r="658" spans="6:8">
      <c r="F658" s="5"/>
      <c r="G658" s="5"/>
      <c r="H658" s="5"/>
    </row>
    <row r="659" spans="6:8">
      <c r="F659" s="5"/>
      <c r="G659" s="5"/>
      <c r="H659" s="5"/>
    </row>
    <row r="660" spans="6:8">
      <c r="F660" s="5"/>
      <c r="G660" s="5"/>
      <c r="H660" s="5"/>
    </row>
    <row r="661" spans="6:8">
      <c r="F661" s="5"/>
      <c r="G661" s="5"/>
      <c r="H661" s="5"/>
    </row>
    <row r="662" spans="6:8">
      <c r="F662" s="5"/>
      <c r="G662" s="5"/>
      <c r="H662" s="5"/>
    </row>
    <row r="663" spans="6:8">
      <c r="F663" s="5"/>
      <c r="G663" s="5"/>
      <c r="H663" s="5"/>
    </row>
    <row r="664" spans="6:8">
      <c r="F664" s="5"/>
      <c r="G664" s="5"/>
      <c r="H664" s="5"/>
    </row>
    <row r="665" spans="6:8">
      <c r="F665" s="5"/>
      <c r="G665" s="5"/>
      <c r="H665" s="5"/>
    </row>
    <row r="666" spans="6:8">
      <c r="F666" s="5"/>
      <c r="G666" s="5"/>
      <c r="H666" s="5"/>
    </row>
    <row r="667" spans="6:8">
      <c r="F667" s="5"/>
      <c r="G667" s="5"/>
      <c r="H667" s="5"/>
    </row>
    <row r="668" spans="6:8">
      <c r="F668" s="5"/>
      <c r="G668" s="5"/>
      <c r="H668" s="5"/>
    </row>
    <row r="669" spans="6:8">
      <c r="F669" s="5"/>
      <c r="G669" s="5"/>
      <c r="H669" s="5"/>
    </row>
    <row r="670" spans="6:8">
      <c r="F670" s="5"/>
      <c r="G670" s="5"/>
      <c r="H670" s="5"/>
    </row>
    <row r="671" spans="6:8">
      <c r="F671" s="5"/>
      <c r="G671" s="5"/>
      <c r="H671" s="5"/>
    </row>
    <row r="672" spans="6:8">
      <c r="F672" s="5"/>
      <c r="G672" s="5"/>
      <c r="H672" s="5"/>
    </row>
    <row r="673" spans="6:8">
      <c r="F673" s="5"/>
      <c r="G673" s="5"/>
      <c r="H673" s="5"/>
    </row>
    <row r="674" spans="6:8">
      <c r="F674" s="5"/>
      <c r="G674" s="5"/>
      <c r="H674" s="5"/>
    </row>
    <row r="675" spans="6:8">
      <c r="F675" s="5"/>
      <c r="G675" s="5"/>
      <c r="H675" s="5"/>
    </row>
    <row r="676" spans="6:8">
      <c r="F676" s="5"/>
      <c r="G676" s="5"/>
      <c r="H676" s="5"/>
    </row>
    <row r="677" spans="6:8">
      <c r="F677" s="5"/>
      <c r="G677" s="5"/>
      <c r="H677" s="5"/>
    </row>
    <row r="678" spans="6:8">
      <c r="F678" s="5"/>
      <c r="G678" s="5"/>
      <c r="H678" s="5"/>
    </row>
    <row r="679" spans="6:8">
      <c r="F679" s="5"/>
      <c r="G679" s="5"/>
      <c r="H679" s="5"/>
    </row>
    <row r="680" spans="6:8">
      <c r="F680" s="5"/>
      <c r="G680" s="5"/>
      <c r="H680" s="5"/>
    </row>
    <row r="681" spans="6:8">
      <c r="F681" s="5"/>
      <c r="G681" s="5"/>
      <c r="H681" s="5"/>
    </row>
    <row r="682" spans="6:8">
      <c r="F682" s="5"/>
      <c r="G682" s="5"/>
      <c r="H682" s="5"/>
    </row>
    <row r="683" spans="6:8">
      <c r="F683" s="5"/>
      <c r="G683" s="5"/>
      <c r="H683" s="5"/>
    </row>
    <row r="684" spans="6:8">
      <c r="F684" s="5"/>
      <c r="G684" s="5"/>
      <c r="H684" s="5"/>
    </row>
    <row r="685" spans="6:8">
      <c r="F685" s="5"/>
      <c r="G685" s="5"/>
      <c r="H685" s="5"/>
    </row>
    <row r="686" spans="6:8">
      <c r="F686" s="5"/>
      <c r="G686" s="5"/>
      <c r="H686" s="5"/>
    </row>
    <row r="687" spans="6:8">
      <c r="F687" s="5"/>
      <c r="G687" s="5"/>
      <c r="H687" s="5"/>
    </row>
    <row r="688" spans="6:8">
      <c r="F688" s="5"/>
      <c r="G688" s="5"/>
      <c r="H688" s="5"/>
    </row>
    <row r="689" spans="6:8">
      <c r="F689" s="5"/>
      <c r="G689" s="5"/>
      <c r="H689" s="5"/>
    </row>
    <row r="690" spans="6:8">
      <c r="F690" s="5"/>
      <c r="G690" s="5"/>
      <c r="H690" s="5"/>
    </row>
    <row r="691" spans="6:8">
      <c r="F691" s="5"/>
      <c r="G691" s="5"/>
      <c r="H691" s="5"/>
    </row>
    <row r="692" spans="6:8">
      <c r="F692" s="5"/>
      <c r="G692" s="5"/>
      <c r="H692" s="5"/>
    </row>
    <row r="693" spans="6:8">
      <c r="F693" s="5"/>
      <c r="G693" s="5"/>
      <c r="H693" s="5"/>
    </row>
    <row r="694" spans="6:8">
      <c r="F694" s="5"/>
      <c r="G694" s="5"/>
      <c r="H694" s="5"/>
    </row>
    <row r="695" spans="6:8">
      <c r="F695" s="5"/>
      <c r="G695" s="5"/>
      <c r="H695" s="5"/>
    </row>
    <row r="696" spans="6:8">
      <c r="F696" s="5"/>
      <c r="G696" s="5"/>
      <c r="H696" s="5"/>
    </row>
    <row r="697" spans="6:8">
      <c r="F697" s="5"/>
      <c r="G697" s="5"/>
      <c r="H697" s="5"/>
    </row>
    <row r="698" spans="6:8">
      <c r="F698" s="5"/>
      <c r="G698" s="5"/>
      <c r="H698" s="5"/>
    </row>
    <row r="699" spans="6:8">
      <c r="F699" s="5"/>
      <c r="G699" s="5"/>
      <c r="H699" s="5"/>
    </row>
    <row r="700" spans="6:8">
      <c r="F700" s="5"/>
      <c r="G700" s="5"/>
      <c r="H700" s="5"/>
    </row>
    <row r="701" spans="6:8">
      <c r="F701" s="5"/>
      <c r="G701" s="5"/>
      <c r="H701" s="5"/>
    </row>
    <row r="702" spans="6:8">
      <c r="F702" s="5"/>
      <c r="G702" s="5"/>
      <c r="H702" s="5"/>
    </row>
    <row r="703" spans="6:8">
      <c r="F703" s="5"/>
      <c r="G703" s="5"/>
      <c r="H703" s="5"/>
    </row>
    <row r="704" spans="6:8">
      <c r="F704" s="5"/>
      <c r="G704" s="5"/>
      <c r="H704" s="5"/>
    </row>
    <row r="705" spans="6:8">
      <c r="F705" s="5"/>
      <c r="G705" s="5"/>
      <c r="H705" s="5"/>
    </row>
    <row r="706" spans="6:8">
      <c r="F706" s="5"/>
      <c r="G706" s="5"/>
      <c r="H706" s="5"/>
    </row>
    <row r="707" spans="6:8">
      <c r="F707" s="5"/>
      <c r="G707" s="5"/>
      <c r="H707" s="5"/>
    </row>
    <row r="708" spans="6:8">
      <c r="F708" s="5"/>
      <c r="G708" s="5"/>
      <c r="H708" s="5"/>
    </row>
    <row r="709" spans="6:8">
      <c r="F709" s="5"/>
      <c r="G709" s="5"/>
      <c r="H709" s="5"/>
    </row>
    <row r="710" spans="6:8">
      <c r="F710" s="5"/>
      <c r="G710" s="5"/>
      <c r="H710" s="5"/>
    </row>
    <row r="711" spans="6:8">
      <c r="F711" s="5"/>
      <c r="G711" s="5"/>
      <c r="H711" s="5"/>
    </row>
    <row r="712" spans="6:8">
      <c r="F712" s="5"/>
      <c r="G712" s="5"/>
      <c r="H712" s="5"/>
    </row>
    <row r="713" spans="6:8">
      <c r="F713" s="5"/>
      <c r="G713" s="5"/>
      <c r="H713" s="5"/>
    </row>
    <row r="714" spans="6:8">
      <c r="F714" s="5"/>
      <c r="G714" s="5"/>
      <c r="H714" s="5"/>
    </row>
    <row r="715" spans="6:8">
      <c r="F715" s="5"/>
      <c r="G715" s="5"/>
      <c r="H715" s="5"/>
    </row>
    <row r="716" spans="6:8">
      <c r="F716" s="5"/>
      <c r="G716" s="5"/>
      <c r="H716" s="5"/>
    </row>
    <row r="717" spans="6:8">
      <c r="F717" s="5"/>
      <c r="G717" s="5"/>
      <c r="H717" s="5"/>
    </row>
    <row r="718" spans="6:8">
      <c r="F718" s="5"/>
      <c r="G718" s="5"/>
      <c r="H718" s="5"/>
    </row>
    <row r="719" spans="6:8">
      <c r="F719" s="5"/>
      <c r="G719" s="5"/>
      <c r="H719" s="5"/>
    </row>
    <row r="720" spans="6:8">
      <c r="F720" s="5"/>
      <c r="G720" s="5"/>
      <c r="H720" s="5"/>
    </row>
    <row r="721" spans="6:8">
      <c r="F721" s="5"/>
      <c r="G721" s="5"/>
      <c r="H721" s="5"/>
    </row>
    <row r="722" spans="6:8">
      <c r="F722" s="5"/>
      <c r="G722" s="5"/>
      <c r="H722" s="5"/>
    </row>
    <row r="723" spans="6:8">
      <c r="F723" s="5"/>
      <c r="G723" s="5"/>
      <c r="H723" s="5"/>
    </row>
    <row r="724" spans="6:8">
      <c r="F724" s="5"/>
      <c r="G724" s="5"/>
      <c r="H724" s="5"/>
    </row>
    <row r="725" spans="6:8">
      <c r="F725" s="5"/>
      <c r="G725" s="5"/>
      <c r="H725" s="5"/>
    </row>
    <row r="726" spans="6:8">
      <c r="F726" s="5"/>
      <c r="G726" s="5"/>
      <c r="H726" s="5"/>
    </row>
    <row r="727" spans="6:8">
      <c r="F727" s="5"/>
      <c r="G727" s="5"/>
      <c r="H727" s="5"/>
    </row>
    <row r="728" spans="6:8">
      <c r="F728" s="5"/>
      <c r="G728" s="5"/>
      <c r="H728" s="5"/>
    </row>
    <row r="729" spans="6:8">
      <c r="F729" s="5"/>
      <c r="G729" s="5"/>
      <c r="H729" s="5"/>
    </row>
    <row r="730" spans="6:8">
      <c r="F730" s="5"/>
      <c r="G730" s="5"/>
      <c r="H730" s="5"/>
    </row>
    <row r="731" spans="6:8">
      <c r="F731" s="5"/>
      <c r="G731" s="5"/>
      <c r="H731" s="5"/>
    </row>
    <row r="732" spans="6:8">
      <c r="F732" s="5"/>
      <c r="G732" s="5"/>
      <c r="H732" s="5"/>
    </row>
    <row r="733" spans="6:8">
      <c r="F733" s="5"/>
      <c r="G733" s="5"/>
      <c r="H733" s="5"/>
    </row>
    <row r="734" spans="6:8">
      <c r="F734" s="5"/>
      <c r="G734" s="5"/>
      <c r="H734" s="5"/>
    </row>
    <row r="735" spans="6:8">
      <c r="F735" s="5"/>
      <c r="G735" s="5"/>
      <c r="H735" s="5"/>
    </row>
    <row r="736" spans="6:8">
      <c r="F736" s="5"/>
      <c r="G736" s="5"/>
      <c r="H736" s="5"/>
    </row>
    <row r="737" spans="6:8">
      <c r="F737" s="5"/>
      <c r="G737" s="5"/>
      <c r="H737" s="5"/>
    </row>
    <row r="738" spans="6:8">
      <c r="F738" s="5"/>
      <c r="G738" s="5"/>
      <c r="H738" s="5"/>
    </row>
    <row r="739" spans="6:8">
      <c r="F739" s="5"/>
      <c r="G739" s="5"/>
      <c r="H739" s="5"/>
    </row>
    <row r="740" spans="6:8">
      <c r="F740" s="5"/>
      <c r="G740" s="5"/>
      <c r="H740" s="5"/>
    </row>
    <row r="741" spans="6:8">
      <c r="F741" s="5"/>
      <c r="G741" s="5"/>
      <c r="H741" s="5"/>
    </row>
    <row r="742" spans="6:8">
      <c r="F742" s="5"/>
      <c r="G742" s="5"/>
      <c r="H742" s="5"/>
    </row>
    <row r="743" spans="6:8">
      <c r="F743" s="5"/>
      <c r="G743" s="5"/>
      <c r="H743" s="5"/>
    </row>
    <row r="744" spans="6:8">
      <c r="F744" s="5"/>
      <c r="G744" s="5"/>
      <c r="H744" s="5"/>
    </row>
    <row r="745" spans="6:8">
      <c r="F745" s="5"/>
      <c r="G745" s="5"/>
      <c r="H745" s="5"/>
    </row>
    <row r="746" spans="6:8">
      <c r="F746" s="5"/>
      <c r="G746" s="5"/>
      <c r="H746" s="5"/>
    </row>
    <row r="747" spans="6:8">
      <c r="F747" s="5"/>
      <c r="G747" s="5"/>
      <c r="H747" s="5"/>
    </row>
    <row r="748" spans="6:8">
      <c r="F748" s="5"/>
      <c r="G748" s="5"/>
      <c r="H748" s="5"/>
    </row>
    <row r="749" spans="6:8">
      <c r="F749" s="5"/>
      <c r="G749" s="5"/>
      <c r="H749" s="5"/>
    </row>
    <row r="750" spans="6:8">
      <c r="F750" s="5"/>
      <c r="G750" s="5"/>
      <c r="H750" s="5"/>
    </row>
    <row r="751" spans="6:8">
      <c r="F751" s="5"/>
      <c r="G751" s="5"/>
      <c r="H751" s="5"/>
    </row>
    <row r="752" spans="6:8">
      <c r="F752" s="5"/>
      <c r="G752" s="5"/>
      <c r="H752" s="5"/>
    </row>
    <row r="753" spans="6:8">
      <c r="F753" s="5"/>
      <c r="G753" s="5"/>
      <c r="H753" s="5"/>
    </row>
    <row r="754" spans="6:8">
      <c r="F754" s="5"/>
      <c r="G754" s="5"/>
      <c r="H754" s="5"/>
    </row>
    <row r="755" spans="6:8">
      <c r="F755" s="5"/>
      <c r="G755" s="5"/>
      <c r="H755" s="5"/>
    </row>
    <row r="756" spans="6:8">
      <c r="F756" s="5"/>
      <c r="G756" s="5"/>
      <c r="H756" s="5"/>
    </row>
    <row r="757" spans="6:8">
      <c r="F757" s="5"/>
      <c r="G757" s="5"/>
      <c r="H757" s="5"/>
    </row>
    <row r="758" spans="6:8">
      <c r="F758" s="5"/>
      <c r="G758" s="5"/>
      <c r="H758" s="5"/>
    </row>
    <row r="759" spans="6:8">
      <c r="F759" s="5"/>
      <c r="G759" s="5"/>
      <c r="H759" s="5"/>
    </row>
    <row r="760" spans="6:8">
      <c r="F760" s="5"/>
      <c r="G760" s="5"/>
      <c r="H760" s="5"/>
    </row>
  </sheetData>
  <mergeCells count="3">
    <mergeCell ref="C1:D1"/>
    <mergeCell ref="F5:H5"/>
    <mergeCell ref="F6:H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CCAB-0723-425B-A582-6CE046622918}">
  <sheetPr>
    <tabColor theme="6" tint="0.79998168889431442"/>
  </sheetPr>
  <dimension ref="A1:F82"/>
  <sheetViews>
    <sheetView showGridLines="0" zoomScale="90" zoomScaleNormal="90" zoomScaleSheetLayoutView="100" zoomScalePageLayoutView="57" workbookViewId="0">
      <pane ySplit="4" topLeftCell="A6" activePane="bottomLeft" state="frozen"/>
      <selection activeCell="F2" sqref="F2"/>
      <selection pane="bottomLeft" activeCell="F1" sqref="F1:F2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5703125" style="151" customWidth="1"/>
    <col min="7" max="16384" width="9.140625" style="146"/>
  </cols>
  <sheetData>
    <row r="1" spans="1:6" ht="18.75">
      <c r="A1" s="143" t="s">
        <v>302</v>
      </c>
      <c r="B1" s="144" t="str">
        <f>Input!$B$9</f>
        <v>Texas State Technical College - Harlingen</v>
      </c>
      <c r="E1" s="147" t="s">
        <v>303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304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</row>
    <row r="4" spans="1:6" ht="47.25">
      <c r="A4" s="152" t="s">
        <v>305</v>
      </c>
      <c r="B4" s="152" t="s">
        <v>306</v>
      </c>
      <c r="C4" s="153" t="s">
        <v>307</v>
      </c>
      <c r="D4" s="152" t="s">
        <v>308</v>
      </c>
      <c r="E4" s="152" t="s">
        <v>309</v>
      </c>
      <c r="F4" s="152" t="s">
        <v>310</v>
      </c>
    </row>
    <row r="5" spans="1:6" ht="15.75">
      <c r="A5" s="154">
        <v>1</v>
      </c>
      <c r="B5" s="279" t="s">
        <v>311</v>
      </c>
      <c r="C5" s="280"/>
      <c r="D5" s="280"/>
      <c r="E5" s="280"/>
      <c r="F5" s="281"/>
    </row>
    <row r="6" spans="1:6" ht="15.75">
      <c r="A6" s="155" t="s">
        <v>312</v>
      </c>
      <c r="B6" s="246" t="s">
        <v>313</v>
      </c>
      <c r="C6" s="156">
        <f>Input!$N$9</f>
        <v>0</v>
      </c>
      <c r="D6" s="247">
        <f>Input!$O$9</f>
        <v>0</v>
      </c>
      <c r="E6" s="247">
        <f>Input!$P$9</f>
        <v>0</v>
      </c>
      <c r="F6" s="248">
        <f>Input!$Q$9</f>
        <v>0</v>
      </c>
    </row>
    <row r="7" spans="1:6" ht="15.75">
      <c r="A7" s="157" t="s">
        <v>312</v>
      </c>
      <c r="B7" s="249" t="s">
        <v>314</v>
      </c>
      <c r="C7" s="158">
        <f>Input!$R$9</f>
        <v>0</v>
      </c>
      <c r="D7" s="158">
        <f>Input!$S$9</f>
        <v>0</v>
      </c>
      <c r="E7" s="159"/>
      <c r="F7" s="250">
        <f>Input!$T$9</f>
        <v>0</v>
      </c>
    </row>
    <row r="8" spans="1:6" ht="15.75">
      <c r="A8" s="160" t="s">
        <v>315</v>
      </c>
      <c r="B8" s="251" t="s">
        <v>316</v>
      </c>
      <c r="C8" s="156">
        <f>Input!$U$9</f>
        <v>0</v>
      </c>
      <c r="D8" s="247">
        <f>Input!$V$9</f>
        <v>0</v>
      </c>
      <c r="E8" s="247">
        <f>Input!$W$9</f>
        <v>0</v>
      </c>
      <c r="F8" s="248">
        <f>Input!$X$9</f>
        <v>0</v>
      </c>
    </row>
    <row r="9" spans="1:6" ht="15.75">
      <c r="A9" s="157" t="s">
        <v>315</v>
      </c>
      <c r="B9" s="249" t="s">
        <v>314</v>
      </c>
      <c r="C9" s="158">
        <f>Input!$Y$9</f>
        <v>0</v>
      </c>
      <c r="D9" s="158">
        <f>Input!$Z$9</f>
        <v>0</v>
      </c>
      <c r="E9" s="159"/>
      <c r="F9" s="250">
        <f>Input!$AA$9</f>
        <v>0</v>
      </c>
    </row>
    <row r="10" spans="1:6" ht="15.75">
      <c r="A10" s="160" t="s">
        <v>317</v>
      </c>
      <c r="B10" s="251" t="s">
        <v>318</v>
      </c>
      <c r="C10" s="156">
        <f>Input!$AB$9</f>
        <v>0</v>
      </c>
      <c r="D10" s="247">
        <f>Input!$AC$9</f>
        <v>0</v>
      </c>
      <c r="E10" s="247">
        <f>Input!$AD$9</f>
        <v>0</v>
      </c>
      <c r="F10" s="248">
        <f>Input!$AE$9</f>
        <v>0</v>
      </c>
    </row>
    <row r="11" spans="1:6" ht="15.75">
      <c r="A11" s="157" t="s">
        <v>317</v>
      </c>
      <c r="B11" s="249" t="s">
        <v>314</v>
      </c>
      <c r="C11" s="158">
        <f>Input!$AF$9</f>
        <v>0</v>
      </c>
      <c r="D11" s="158">
        <f>Input!$AG$9</f>
        <v>0</v>
      </c>
      <c r="E11" s="159"/>
      <c r="F11" s="250">
        <f>Input!$AH$9</f>
        <v>0</v>
      </c>
    </row>
    <row r="12" spans="1:6" ht="31.5">
      <c r="A12" s="160" t="s">
        <v>319</v>
      </c>
      <c r="B12" s="251" t="s">
        <v>320</v>
      </c>
      <c r="C12" s="156">
        <f>Input!$AI$9</f>
        <v>0</v>
      </c>
      <c r="D12" s="247">
        <f>Input!$AJ$9</f>
        <v>0</v>
      </c>
      <c r="E12" s="247">
        <f>Input!$AK$9</f>
        <v>0</v>
      </c>
      <c r="F12" s="248">
        <f>Input!$AL$9</f>
        <v>0</v>
      </c>
    </row>
    <row r="13" spans="1:6" ht="15.75">
      <c r="A13" s="157" t="s">
        <v>319</v>
      </c>
      <c r="B13" s="249" t="s">
        <v>314</v>
      </c>
      <c r="C13" s="158">
        <f>Input!$AM$9</f>
        <v>0</v>
      </c>
      <c r="D13" s="158">
        <f>Input!$AN$9</f>
        <v>0</v>
      </c>
      <c r="E13" s="159"/>
      <c r="F13" s="250">
        <f>Input!$AO$9</f>
        <v>0</v>
      </c>
    </row>
    <row r="14" spans="1:6" ht="31.5">
      <c r="A14" s="160" t="s">
        <v>321</v>
      </c>
      <c r="B14" s="251" t="s">
        <v>322</v>
      </c>
      <c r="C14" s="156">
        <f>Input!$AP$9</f>
        <v>0</v>
      </c>
      <c r="D14" s="247">
        <f>Input!$AQ$9</f>
        <v>0</v>
      </c>
      <c r="E14" s="247">
        <f>Input!$AR$9</f>
        <v>0</v>
      </c>
      <c r="F14" s="248">
        <f>Input!$AS$9</f>
        <v>0</v>
      </c>
    </row>
    <row r="15" spans="1:6" ht="15.75">
      <c r="A15" s="157" t="s">
        <v>321</v>
      </c>
      <c r="B15" s="249" t="s">
        <v>314</v>
      </c>
      <c r="C15" s="158">
        <f>Input!$AT$9</f>
        <v>0</v>
      </c>
      <c r="D15" s="158">
        <f>Input!$AU$9</f>
        <v>0</v>
      </c>
      <c r="E15" s="159"/>
      <c r="F15" s="250">
        <f>Input!$AV$9</f>
        <v>0</v>
      </c>
    </row>
    <row r="16" spans="1:6" ht="63">
      <c r="A16" s="160" t="s">
        <v>323</v>
      </c>
      <c r="B16" s="251" t="s">
        <v>324</v>
      </c>
      <c r="C16" s="156">
        <f>Input!$AW$9</f>
        <v>0</v>
      </c>
      <c r="D16" s="247">
        <f>Input!$AX$9</f>
        <v>0</v>
      </c>
      <c r="E16" s="247">
        <f>Input!$AY$9</f>
        <v>0</v>
      </c>
      <c r="F16" s="248">
        <f>Input!$AZ$9</f>
        <v>0</v>
      </c>
    </row>
    <row r="17" spans="1:6" ht="15.75">
      <c r="A17" s="157" t="s">
        <v>323</v>
      </c>
      <c r="B17" s="249" t="s">
        <v>314</v>
      </c>
      <c r="C17" s="158">
        <f>Input!$BA$9</f>
        <v>0</v>
      </c>
      <c r="D17" s="158">
        <f>Input!$BB$9</f>
        <v>0</v>
      </c>
      <c r="E17" s="159"/>
      <c r="F17" s="250">
        <f>Input!$BC$9</f>
        <v>0</v>
      </c>
    </row>
    <row r="18" spans="1:6" ht="15.75">
      <c r="A18" s="160" t="s">
        <v>325</v>
      </c>
      <c r="B18" s="251" t="s">
        <v>326</v>
      </c>
      <c r="C18" s="156">
        <f>Input!$BD$9</f>
        <v>0</v>
      </c>
      <c r="D18" s="247">
        <f>Input!$BE$9</f>
        <v>0</v>
      </c>
      <c r="E18" s="247">
        <f>Input!$BF$9</f>
        <v>0</v>
      </c>
      <c r="F18" s="248">
        <f>Input!$BG$9</f>
        <v>0</v>
      </c>
    </row>
    <row r="19" spans="1:6" ht="15.75">
      <c r="A19" s="157" t="s">
        <v>325</v>
      </c>
      <c r="B19" s="249" t="s">
        <v>314</v>
      </c>
      <c r="C19" s="158">
        <f>Input!$BH$9</f>
        <v>0</v>
      </c>
      <c r="D19" s="158">
        <f>Input!$BI$9</f>
        <v>0</v>
      </c>
      <c r="E19" s="159"/>
      <c r="F19" s="250">
        <f>Input!$BJ$9</f>
        <v>0</v>
      </c>
    </row>
    <row r="20" spans="1:6" ht="15.75">
      <c r="A20" s="160"/>
      <c r="B20" s="252" t="s">
        <v>327</v>
      </c>
      <c r="C20" s="161">
        <f t="shared" ref="C20:E21" si="0">C18+C16+C14+C12+C10+C8+C6</f>
        <v>0</v>
      </c>
      <c r="D20" s="161">
        <f t="shared" si="0"/>
        <v>0</v>
      </c>
      <c r="E20" s="161">
        <f t="shared" si="0"/>
        <v>0</v>
      </c>
      <c r="F20" s="253"/>
    </row>
    <row r="21" spans="1:6" ht="15.75">
      <c r="A21" s="160"/>
      <c r="B21" s="254" t="s">
        <v>328</v>
      </c>
      <c r="C21" s="163">
        <f t="shared" si="0"/>
        <v>0</v>
      </c>
      <c r="D21" s="163">
        <f t="shared" si="0"/>
        <v>0</v>
      </c>
      <c r="E21" s="163"/>
      <c r="F21" s="253"/>
    </row>
    <row r="22" spans="1:6" ht="15.75">
      <c r="A22" s="164"/>
      <c r="B22" s="255"/>
      <c r="C22" s="165"/>
      <c r="D22" s="256"/>
      <c r="E22" s="256"/>
      <c r="F22" s="257"/>
    </row>
    <row r="23" spans="1:6" ht="15.75">
      <c r="A23" s="168">
        <v>2</v>
      </c>
      <c r="B23" s="282" t="s">
        <v>329</v>
      </c>
      <c r="C23" s="283"/>
      <c r="D23" s="283"/>
      <c r="E23" s="283"/>
      <c r="F23" s="284"/>
    </row>
    <row r="24" spans="1:6" ht="31.5">
      <c r="A24" s="160" t="s">
        <v>330</v>
      </c>
      <c r="B24" s="251" t="s">
        <v>331</v>
      </c>
      <c r="C24" s="156">
        <f>Input!$BK$9</f>
        <v>0</v>
      </c>
      <c r="D24" s="247">
        <f>Input!$BL$9</f>
        <v>0</v>
      </c>
      <c r="E24" s="247">
        <f>Input!$BM$9</f>
        <v>0</v>
      </c>
      <c r="F24" s="248">
        <f>Input!$BN$9</f>
        <v>0</v>
      </c>
    </row>
    <row r="25" spans="1:6" ht="31.5">
      <c r="A25" s="160" t="s">
        <v>332</v>
      </c>
      <c r="B25" s="251" t="s">
        <v>333</v>
      </c>
      <c r="C25" s="156">
        <f>Input!$BO$9</f>
        <v>0</v>
      </c>
      <c r="D25" s="247">
        <f>Input!$BP$9</f>
        <v>0</v>
      </c>
      <c r="E25" s="247">
        <f>Input!$BQ$9</f>
        <v>0</v>
      </c>
      <c r="F25" s="248">
        <f>Input!$BR$9</f>
        <v>0</v>
      </c>
    </row>
    <row r="26" spans="1:6" ht="47.25">
      <c r="A26" s="160" t="s">
        <v>334</v>
      </c>
      <c r="B26" s="258" t="s">
        <v>335</v>
      </c>
      <c r="C26" s="156">
        <f>Input!$BS$9</f>
        <v>0</v>
      </c>
      <c r="D26" s="247">
        <f>Input!$BT$9</f>
        <v>0</v>
      </c>
      <c r="E26" s="247">
        <f>Input!$BU$9</f>
        <v>0</v>
      </c>
      <c r="F26" s="248">
        <f>Input!$BV$9</f>
        <v>0</v>
      </c>
    </row>
    <row r="27" spans="1:6" ht="31.5">
      <c r="A27" s="160" t="s">
        <v>336</v>
      </c>
      <c r="B27" s="251" t="s">
        <v>337</v>
      </c>
      <c r="C27" s="156">
        <f>Input!$BW$9</f>
        <v>0</v>
      </c>
      <c r="D27" s="247">
        <f>Input!$BX$9</f>
        <v>0</v>
      </c>
      <c r="E27" s="247">
        <f>Input!$BY$9</f>
        <v>0</v>
      </c>
      <c r="F27" s="248">
        <f>Input!$BZ$9</f>
        <v>0</v>
      </c>
    </row>
    <row r="28" spans="1:6" ht="31.5">
      <c r="A28" s="169" t="s">
        <v>338</v>
      </c>
      <c r="B28" s="259" t="s">
        <v>339</v>
      </c>
      <c r="C28" s="156">
        <f>Input!$CA$9</f>
        <v>0</v>
      </c>
      <c r="D28" s="247">
        <f>Input!$CB$9</f>
        <v>0</v>
      </c>
      <c r="E28" s="247">
        <f>Input!$CC$9</f>
        <v>0</v>
      </c>
      <c r="F28" s="248">
        <f>Input!$CD$9</f>
        <v>0</v>
      </c>
    </row>
    <row r="29" spans="1:6" ht="15.75">
      <c r="A29" s="170"/>
      <c r="B29" s="260" t="s">
        <v>340</v>
      </c>
      <c r="C29" s="171">
        <f>SUM(C24:C28)</f>
        <v>0</v>
      </c>
      <c r="D29" s="171">
        <f t="shared" ref="D29:E29" si="1">SUM(D24:D28)</f>
        <v>0</v>
      </c>
      <c r="E29" s="171">
        <f t="shared" si="1"/>
        <v>0</v>
      </c>
      <c r="F29" s="248"/>
    </row>
    <row r="30" spans="1:6" ht="15.75">
      <c r="A30" s="164"/>
      <c r="B30" s="255"/>
      <c r="C30" s="165"/>
      <c r="D30" s="256"/>
      <c r="E30" s="256"/>
      <c r="F30" s="257"/>
    </row>
    <row r="31" spans="1:6" ht="15.75">
      <c r="A31" s="154">
        <v>3</v>
      </c>
      <c r="B31" s="282" t="s">
        <v>341</v>
      </c>
      <c r="C31" s="283"/>
      <c r="D31" s="283"/>
      <c r="E31" s="283"/>
      <c r="F31" s="284"/>
    </row>
    <row r="32" spans="1:6" ht="31.5">
      <c r="A32" s="160" t="s">
        <v>342</v>
      </c>
      <c r="B32" s="251" t="s">
        <v>343</v>
      </c>
      <c r="C32" s="156">
        <f>Input!$CE$9</f>
        <v>0</v>
      </c>
      <c r="D32" s="247">
        <f>Input!$CF$9</f>
        <v>0</v>
      </c>
      <c r="E32" s="247">
        <f>Input!$CG$9</f>
        <v>0</v>
      </c>
      <c r="F32" s="248">
        <f>Input!$CH$9</f>
        <v>0</v>
      </c>
    </row>
    <row r="33" spans="1:6" ht="15.75">
      <c r="A33" s="160" t="s">
        <v>344</v>
      </c>
      <c r="B33" s="251" t="s">
        <v>516</v>
      </c>
      <c r="C33" s="156">
        <f>Input!$CI$9</f>
        <v>0</v>
      </c>
      <c r="D33" s="247">
        <f>Input!$CJ$9</f>
        <v>0</v>
      </c>
      <c r="E33" s="247">
        <f>Input!$CK$9</f>
        <v>0</v>
      </c>
      <c r="F33" s="248">
        <f>Input!$CL$9</f>
        <v>0</v>
      </c>
    </row>
    <row r="34" spans="1:6" ht="31.5">
      <c r="A34" s="160" t="s">
        <v>345</v>
      </c>
      <c r="B34" s="251" t="s">
        <v>346</v>
      </c>
      <c r="C34" s="156">
        <f>Input!$CM$9</f>
        <v>0</v>
      </c>
      <c r="D34" s="247">
        <f>Input!$CN$9</f>
        <v>0</v>
      </c>
      <c r="E34" s="247">
        <f>Input!$CO$9</f>
        <v>0</v>
      </c>
      <c r="F34" s="248">
        <f>Input!$CP$9</f>
        <v>0</v>
      </c>
    </row>
    <row r="35" spans="1:6" ht="31.5">
      <c r="A35" s="170" t="s">
        <v>347</v>
      </c>
      <c r="B35" s="251" t="s">
        <v>348</v>
      </c>
      <c r="C35" s="156">
        <f>Input!$CQ$9</f>
        <v>0</v>
      </c>
      <c r="D35" s="247">
        <f>Input!$CR$9</f>
        <v>0</v>
      </c>
      <c r="E35" s="247">
        <f>Input!$CS$9</f>
        <v>0</v>
      </c>
      <c r="F35" s="248">
        <f>Input!$CT$9</f>
        <v>0</v>
      </c>
    </row>
    <row r="36" spans="1:6" ht="15.75">
      <c r="A36" s="170"/>
      <c r="B36" s="260" t="s">
        <v>340</v>
      </c>
      <c r="C36" s="171">
        <f>SUM(C32:C35)</f>
        <v>0</v>
      </c>
      <c r="D36" s="171">
        <f t="shared" ref="D36:E36" si="2">SUM(D32:D35)</f>
        <v>0</v>
      </c>
      <c r="E36" s="171">
        <f t="shared" si="2"/>
        <v>0</v>
      </c>
      <c r="F36" s="248"/>
    </row>
    <row r="37" spans="1:6" ht="15.75">
      <c r="A37" s="164"/>
      <c r="B37" s="255"/>
      <c r="C37" s="165"/>
      <c r="D37" s="256"/>
      <c r="E37" s="256"/>
      <c r="F37" s="257"/>
    </row>
    <row r="38" spans="1:6" ht="15.75">
      <c r="A38" s="168">
        <v>4</v>
      </c>
      <c r="B38" s="282" t="s">
        <v>349</v>
      </c>
      <c r="C38" s="283"/>
      <c r="D38" s="283"/>
      <c r="E38" s="283"/>
      <c r="F38" s="284"/>
    </row>
    <row r="39" spans="1:6" ht="15.75">
      <c r="A39" s="160" t="s">
        <v>350</v>
      </c>
      <c r="B39" s="251" t="s">
        <v>351</v>
      </c>
      <c r="C39" s="156">
        <f>Input!$CU$9</f>
        <v>0</v>
      </c>
      <c r="D39" s="247">
        <f>Input!$CV$9</f>
        <v>0</v>
      </c>
      <c r="E39" s="247">
        <f>Input!$CW$9</f>
        <v>0</v>
      </c>
      <c r="F39" s="248">
        <f>Input!$CX$9</f>
        <v>0</v>
      </c>
    </row>
    <row r="40" spans="1:6" ht="47.25">
      <c r="A40" s="160" t="s">
        <v>352</v>
      </c>
      <c r="B40" s="251" t="s">
        <v>353</v>
      </c>
      <c r="C40" s="156">
        <f>Input!$CY$9</f>
        <v>0</v>
      </c>
      <c r="D40" s="247">
        <f>Input!$CZ$9</f>
        <v>0</v>
      </c>
      <c r="E40" s="247">
        <f>Input!$DA$9</f>
        <v>0</v>
      </c>
      <c r="F40" s="248">
        <f>Input!$DB$9</f>
        <v>0</v>
      </c>
    </row>
    <row r="41" spans="1:6" ht="15.75">
      <c r="A41" s="169" t="s">
        <v>354</v>
      </c>
      <c r="B41" s="259" t="s">
        <v>355</v>
      </c>
      <c r="C41" s="156">
        <f>Input!$DC$9</f>
        <v>0</v>
      </c>
      <c r="D41" s="247">
        <f>Input!$DD$9</f>
        <v>0</v>
      </c>
      <c r="E41" s="247">
        <f>Input!$DE$9</f>
        <v>0</v>
      </c>
      <c r="F41" s="248">
        <f>Input!$DF$9</f>
        <v>0</v>
      </c>
    </row>
    <row r="42" spans="1:6" ht="15.75">
      <c r="A42" s="170"/>
      <c r="B42" s="260" t="s">
        <v>340</v>
      </c>
      <c r="C42" s="171">
        <f>SUM(C39:C41)</f>
        <v>0</v>
      </c>
      <c r="D42" s="171">
        <f t="shared" ref="D42:E42" si="3">SUM(D39:D41)</f>
        <v>0</v>
      </c>
      <c r="E42" s="171">
        <f t="shared" si="3"/>
        <v>0</v>
      </c>
      <c r="F42" s="248"/>
    </row>
    <row r="43" spans="1:6" ht="15.75">
      <c r="A43" s="164"/>
      <c r="B43" s="255"/>
      <c r="C43" s="165"/>
      <c r="D43" s="256"/>
      <c r="E43" s="256"/>
      <c r="F43" s="257"/>
    </row>
    <row r="44" spans="1:6" ht="15.75">
      <c r="A44" s="168">
        <v>5</v>
      </c>
      <c r="B44" s="282" t="s">
        <v>356</v>
      </c>
      <c r="C44" s="283"/>
      <c r="D44" s="283"/>
      <c r="E44" s="283"/>
      <c r="F44" s="284"/>
    </row>
    <row r="45" spans="1:6" ht="15.75">
      <c r="A45" s="160" t="s">
        <v>357</v>
      </c>
      <c r="B45" s="261" t="s">
        <v>358</v>
      </c>
      <c r="C45" s="156">
        <f>Input!$DG$9</f>
        <v>0</v>
      </c>
      <c r="D45" s="247">
        <f>Input!$DH$9</f>
        <v>0</v>
      </c>
      <c r="E45" s="247">
        <f>Input!$DI$9</f>
        <v>0</v>
      </c>
      <c r="F45" s="248">
        <f>Input!$DJ$9</f>
        <v>0</v>
      </c>
    </row>
    <row r="46" spans="1:6" ht="15.75">
      <c r="A46" s="164"/>
      <c r="B46" s="255"/>
      <c r="C46" s="165"/>
      <c r="D46" s="256"/>
      <c r="E46" s="256"/>
      <c r="F46" s="257"/>
    </row>
    <row r="47" spans="1:6" ht="15.75">
      <c r="A47" s="168">
        <v>6</v>
      </c>
      <c r="B47" s="282" t="s">
        <v>359</v>
      </c>
      <c r="C47" s="283"/>
      <c r="D47" s="283"/>
      <c r="E47" s="283"/>
      <c r="F47" s="284"/>
    </row>
    <row r="48" spans="1:6" ht="31.5">
      <c r="A48" s="160" t="s">
        <v>360</v>
      </c>
      <c r="B48" s="259" t="s">
        <v>361</v>
      </c>
      <c r="C48" s="156">
        <f>Input!$DK$9</f>
        <v>0</v>
      </c>
      <c r="D48" s="247">
        <f>Input!$DL$9</f>
        <v>0</v>
      </c>
      <c r="E48" s="247">
        <f>Input!$DM$9</f>
        <v>0</v>
      </c>
      <c r="F48" s="248">
        <f>Input!$DN$9</f>
        <v>0</v>
      </c>
    </row>
    <row r="49" spans="1:6" ht="15.75">
      <c r="A49" s="170"/>
      <c r="B49" s="260" t="s">
        <v>340</v>
      </c>
      <c r="C49" s="171">
        <f>SUM(C48:C48)</f>
        <v>0</v>
      </c>
      <c r="D49" s="171">
        <f>SUM(D48:D48)</f>
        <v>0</v>
      </c>
      <c r="E49" s="171">
        <f>SUM(E48:E48)</f>
        <v>0</v>
      </c>
      <c r="F49" s="248"/>
    </row>
    <row r="50" spans="1:6" ht="15.75">
      <c r="A50" s="164"/>
      <c r="B50" s="255"/>
      <c r="C50" s="165"/>
      <c r="D50" s="256"/>
      <c r="E50" s="256"/>
      <c r="F50" s="257"/>
    </row>
    <row r="51" spans="1:6" ht="15.75">
      <c r="A51" s="168">
        <v>7</v>
      </c>
      <c r="B51" s="282" t="s">
        <v>362</v>
      </c>
      <c r="C51" s="283"/>
      <c r="D51" s="283"/>
      <c r="E51" s="283"/>
      <c r="F51" s="284"/>
    </row>
    <row r="52" spans="1:6" ht="15.75">
      <c r="A52" s="160" t="s">
        <v>363</v>
      </c>
      <c r="B52" s="259" t="s">
        <v>364</v>
      </c>
      <c r="C52" s="156">
        <f>Input!$DO$9</f>
        <v>0</v>
      </c>
      <c r="D52" s="247">
        <f>Input!$DP$9</f>
        <v>0</v>
      </c>
      <c r="E52" s="247">
        <f>Input!$DQ$9</f>
        <v>0</v>
      </c>
      <c r="F52" s="248">
        <f>Input!$DR$9</f>
        <v>0</v>
      </c>
    </row>
    <row r="53" spans="1:6" ht="15.75">
      <c r="A53" s="164"/>
      <c r="B53" s="262"/>
      <c r="C53" s="173"/>
      <c r="D53" s="263"/>
      <c r="E53" s="264"/>
      <c r="F53" s="253"/>
    </row>
    <row r="54" spans="1:6" ht="15.75" customHeight="1">
      <c r="A54" s="175">
        <v>8</v>
      </c>
      <c r="B54" s="282" t="s">
        <v>514</v>
      </c>
      <c r="C54" s="283"/>
      <c r="D54" s="283"/>
      <c r="E54" s="283"/>
      <c r="F54" s="284"/>
    </row>
    <row r="55" spans="1:6" ht="31.5">
      <c r="A55" s="160" t="s">
        <v>365</v>
      </c>
      <c r="B55" s="251" t="s">
        <v>366</v>
      </c>
      <c r="C55" s="156">
        <f>Input!$DS$9</f>
        <v>0</v>
      </c>
      <c r="D55" s="247">
        <f>Input!$DT$9</f>
        <v>0</v>
      </c>
      <c r="E55" s="247">
        <f>Input!$DU$9</f>
        <v>0</v>
      </c>
      <c r="F55" s="248">
        <f>Input!$DV$9</f>
        <v>0</v>
      </c>
    </row>
    <row r="56" spans="1:6" ht="15.75">
      <c r="A56" s="157" t="s">
        <v>365</v>
      </c>
      <c r="B56" s="249" t="s">
        <v>367</v>
      </c>
      <c r="C56" s="158">
        <f>Input!$DW$9</f>
        <v>0</v>
      </c>
      <c r="D56" s="158">
        <f>Input!$DX$9</f>
        <v>0</v>
      </c>
      <c r="E56" s="159"/>
      <c r="F56" s="250">
        <f>Input!$DY$9</f>
        <v>0</v>
      </c>
    </row>
    <row r="57" spans="1:6" ht="31.5">
      <c r="A57" s="160" t="s">
        <v>368</v>
      </c>
      <c r="B57" s="259" t="s">
        <v>369</v>
      </c>
      <c r="C57" s="156">
        <f>Input!$DZ$9</f>
        <v>0</v>
      </c>
      <c r="D57" s="247">
        <f>Input!$EA$9</f>
        <v>0</v>
      </c>
      <c r="E57" s="247">
        <f>Input!$EB$9</f>
        <v>0</v>
      </c>
      <c r="F57" s="248">
        <f>Input!$EC$9</f>
        <v>0</v>
      </c>
    </row>
    <row r="58" spans="1:6" ht="15.75">
      <c r="A58" s="157" t="s">
        <v>368</v>
      </c>
      <c r="B58" s="249" t="s">
        <v>367</v>
      </c>
      <c r="C58" s="158">
        <f>Input!$ED$9</f>
        <v>0</v>
      </c>
      <c r="D58" s="158">
        <f>Input!$EE$9</f>
        <v>0</v>
      </c>
      <c r="E58" s="159"/>
      <c r="F58" s="250">
        <f>Input!$EF$9</f>
        <v>0</v>
      </c>
    </row>
    <row r="59" spans="1:6" ht="31.5">
      <c r="A59" s="160" t="s">
        <v>370</v>
      </c>
      <c r="B59" s="259" t="s">
        <v>371</v>
      </c>
      <c r="C59" s="156">
        <f>Input!$EG$9</f>
        <v>0</v>
      </c>
      <c r="D59" s="247">
        <f>Input!$EH$9</f>
        <v>0</v>
      </c>
      <c r="E59" s="247">
        <f>Input!$EI$9</f>
        <v>0</v>
      </c>
      <c r="F59" s="248">
        <f>Input!$EJ$9</f>
        <v>0</v>
      </c>
    </row>
    <row r="60" spans="1:6" ht="15.75">
      <c r="A60" s="157" t="s">
        <v>370</v>
      </c>
      <c r="B60" s="249" t="s">
        <v>367</v>
      </c>
      <c r="C60" s="158">
        <f>Input!$EK$9</f>
        <v>0</v>
      </c>
      <c r="D60" s="158">
        <f>Input!$EL$9</f>
        <v>0</v>
      </c>
      <c r="E60" s="159"/>
      <c r="F60" s="250">
        <f>Input!$EM$9</f>
        <v>0</v>
      </c>
    </row>
    <row r="61" spans="1:6" ht="15.75">
      <c r="A61" s="160"/>
      <c r="B61" s="252" t="s">
        <v>327</v>
      </c>
      <c r="C61" s="161">
        <f>C59+C57+C55</f>
        <v>0</v>
      </c>
      <c r="D61" s="161">
        <f t="shared" ref="D61:E62" si="4">D59+D57+D55</f>
        <v>0</v>
      </c>
      <c r="E61" s="161">
        <f t="shared" si="4"/>
        <v>0</v>
      </c>
      <c r="F61" s="248"/>
    </row>
    <row r="62" spans="1:6" ht="15.75">
      <c r="A62" s="157"/>
      <c r="B62" s="249" t="s">
        <v>328</v>
      </c>
      <c r="C62" s="176">
        <f>C60+C58+C56</f>
        <v>0</v>
      </c>
      <c r="D62" s="176">
        <f t="shared" si="4"/>
        <v>0</v>
      </c>
      <c r="E62" s="163"/>
      <c r="F62" s="248"/>
    </row>
    <row r="63" spans="1:6" ht="15.75">
      <c r="A63" s="164"/>
      <c r="B63" s="262"/>
      <c r="C63" s="173"/>
      <c r="D63" s="263"/>
      <c r="E63" s="264"/>
      <c r="F63" s="253"/>
    </row>
    <row r="64" spans="1:6" ht="15.75" customHeight="1">
      <c r="A64" s="175">
        <v>9</v>
      </c>
      <c r="B64" s="282" t="s">
        <v>372</v>
      </c>
      <c r="C64" s="283"/>
      <c r="D64" s="283"/>
      <c r="E64" s="283"/>
      <c r="F64" s="284"/>
    </row>
    <row r="65" spans="1:6" ht="31.5">
      <c r="A65" s="160" t="s">
        <v>373</v>
      </c>
      <c r="B65" s="251" t="s">
        <v>374</v>
      </c>
      <c r="C65" s="156">
        <f>Input!$EN$9</f>
        <v>0</v>
      </c>
      <c r="D65" s="156">
        <f>Input!$EO$9</f>
        <v>0</v>
      </c>
      <c r="E65" s="156">
        <f>Input!$EP$9</f>
        <v>0</v>
      </c>
      <c r="F65" s="248">
        <f>Input!$EQ$9</f>
        <v>0</v>
      </c>
    </row>
    <row r="66" spans="1:6" ht="15.75">
      <c r="A66" s="164"/>
      <c r="B66" s="172"/>
      <c r="C66" s="177"/>
      <c r="D66" s="178"/>
      <c r="E66" s="179"/>
      <c r="F66" s="162"/>
    </row>
    <row r="67" spans="1:6" ht="15.75">
      <c r="A67" s="160"/>
      <c r="B67" s="180" t="s">
        <v>375</v>
      </c>
      <c r="C67" s="181">
        <f>C65+C61+C52+C49+C45+C42+C36+C29+C20</f>
        <v>0</v>
      </c>
      <c r="D67" s="181">
        <f t="shared" ref="D67:E67" si="5">D65+D61+D52+D49+D45+D42+D36+D29+D20</f>
        <v>0</v>
      </c>
      <c r="E67" s="181">
        <f t="shared" si="5"/>
        <v>0</v>
      </c>
      <c r="F67" s="182"/>
    </row>
    <row r="68" spans="1:6" ht="15.75">
      <c r="A68" s="160"/>
      <c r="B68" s="180" t="s">
        <v>376</v>
      </c>
      <c r="C68" s="181">
        <f>C62+C21</f>
        <v>0</v>
      </c>
      <c r="D68" s="181">
        <f>D62+D21</f>
        <v>0</v>
      </c>
      <c r="E68" s="181"/>
      <c r="F68" s="182"/>
    </row>
    <row r="69" spans="1:6" ht="15.75">
      <c r="A69" s="183"/>
      <c r="B69" s="184"/>
      <c r="C69" s="185"/>
      <c r="D69" s="185"/>
      <c r="E69" s="185"/>
      <c r="F69" s="167"/>
    </row>
    <row r="70" spans="1:6" s="166" customFormat="1" ht="15.75">
      <c r="B70" s="186" t="s">
        <v>377</v>
      </c>
      <c r="C70" s="187">
        <f>'TSTCH Fed'!D97</f>
        <v>0</v>
      </c>
      <c r="D70" s="188">
        <f>'TSTCH Fed'!F97</f>
        <v>0</v>
      </c>
      <c r="E70" s="188">
        <f>'TSTCH Fed'!G97</f>
        <v>0</v>
      </c>
      <c r="F70" s="167"/>
    </row>
    <row r="71" spans="1:6" s="166" customFormat="1" ht="15.75">
      <c r="B71" s="186" t="s">
        <v>9</v>
      </c>
      <c r="C71" s="187">
        <f>C67-C70</f>
        <v>0</v>
      </c>
      <c r="D71" s="187">
        <f>D67-D70</f>
        <v>0</v>
      </c>
      <c r="E71" s="187">
        <f>E67-E70</f>
        <v>0</v>
      </c>
      <c r="F71" s="167"/>
    </row>
    <row r="72" spans="1:6" s="166" customFormat="1" ht="15.75">
      <c r="B72" s="189"/>
      <c r="C72" s="187"/>
      <c r="D72" s="188"/>
      <c r="E72" s="188"/>
      <c r="F72" s="167"/>
    </row>
    <row r="73" spans="1:6" s="166" customFormat="1" ht="15.75">
      <c r="B73" s="189"/>
      <c r="C73" s="190" t="str">
        <f>IF(C67-INT(C67)=0,"",C67-INT(C67))</f>
        <v/>
      </c>
      <c r="D73" s="190" t="str">
        <f>IF(D67-INT(D67)=0,"",D67-INT(D67))</f>
        <v/>
      </c>
      <c r="E73" s="190" t="str">
        <f>IF(E67-INT(E67)=0,"",E67-INT(E67))</f>
        <v/>
      </c>
      <c r="F73" s="191">
        <f>SUM(C73:E73)</f>
        <v>0</v>
      </c>
    </row>
    <row r="74" spans="1:6" s="166" customFormat="1" ht="15.75">
      <c r="B74" s="189"/>
      <c r="C74" s="165"/>
      <c r="F74" s="167"/>
    </row>
    <row r="75" spans="1:6" s="166" customFormat="1" ht="15.75">
      <c r="B75" s="189" t="s">
        <v>378</v>
      </c>
      <c r="C75" s="165"/>
      <c r="F75" s="167"/>
    </row>
    <row r="76" spans="1:6" s="166" customFormat="1" ht="15.75">
      <c r="B76" s="189" t="s">
        <v>379</v>
      </c>
      <c r="C76" s="192">
        <f>SUM(C6,C8,C10,C12,C14,C16,C18,)+SUM(C24:C28)+SUM(C32:C35)+SUM(C39:C41)+C45+C48+C52+SUM(C55,C57,C59)+C65</f>
        <v>0</v>
      </c>
      <c r="D76" s="192">
        <f>SUM(D6,D8,D10,D12,D14,D16,D18,)+SUM(D24:D28)+SUM(D32:D35)+SUM(D39:D41)+D45+D48+D52+SUM(D55,D57,D59)+D65</f>
        <v>0</v>
      </c>
      <c r="E76" s="192">
        <f>SUM(E6,E8,E10,E12,E14,E16,E18,)+SUM(E24:E28)+SUM(E32:E35)+SUM(E39:E41)+E45+E48+E52+SUM(E55,E57,E59)+E65</f>
        <v>0</v>
      </c>
      <c r="F76" s="167"/>
    </row>
    <row r="77" spans="1:6" s="166" customFormat="1" ht="15.75">
      <c r="B77" s="189" t="s">
        <v>380</v>
      </c>
      <c r="C77" s="193">
        <f>SUM(C7,C9,C11,C13,C15,C17,C19)+SUM(C56,C58,C60)</f>
        <v>0</v>
      </c>
      <c r="D77" s="193">
        <f>SUM(D7,D9,D11,D13,D15,D17,D19)+SUM(D56,D58,D60)</f>
        <v>0</v>
      </c>
      <c r="E77" s="174"/>
      <c r="F77" s="167"/>
    </row>
    <row r="78" spans="1:6" s="166" customFormat="1" ht="15.75">
      <c r="B78" s="189"/>
      <c r="C78" s="192">
        <f>SUM(C76:C77)</f>
        <v>0</v>
      </c>
      <c r="D78" s="192">
        <f>SUM(D76:D77)</f>
        <v>0</v>
      </c>
      <c r="E78" s="192">
        <f>SUM(E76:E77)</f>
        <v>0</v>
      </c>
      <c r="F78" s="167"/>
    </row>
    <row r="79" spans="1:6" s="166" customFormat="1" ht="15.75">
      <c r="B79" s="189"/>
      <c r="C79" s="165"/>
      <c r="F79" s="167"/>
    </row>
    <row r="80" spans="1:6" s="166" customFormat="1" ht="15.75">
      <c r="B80" s="189"/>
      <c r="C80" s="165"/>
      <c r="D80" s="194">
        <f>D78+C78+E78</f>
        <v>0</v>
      </c>
      <c r="F80" s="167"/>
    </row>
    <row r="81" spans="2:6" s="166" customFormat="1" ht="15.75">
      <c r="B81" s="189"/>
      <c r="C81" s="165"/>
      <c r="F81" s="167"/>
    </row>
    <row r="82" spans="2:6" s="166" customFormat="1" ht="15.75">
      <c r="B82" s="189"/>
      <c r="C82" s="195" t="str">
        <f>IF((C76=C67),"Balanced","Out of Balance")</f>
        <v>Balanced</v>
      </c>
      <c r="D82" s="195" t="str">
        <f>IF((D76=D67),"Balanced","Out of Balance")</f>
        <v>Balanced</v>
      </c>
      <c r="E82" s="195" t="str">
        <f>IF((E76=E67),"Balanced","Out of Balance")</f>
        <v>Balanced</v>
      </c>
      <c r="F82" s="167"/>
    </row>
  </sheetData>
  <conditionalFormatting sqref="C71">
    <cfRule type="expression" dxfId="125" priority="10">
      <formula>$C$71&lt;&gt;0</formula>
    </cfRule>
  </conditionalFormatting>
  <conditionalFormatting sqref="D71">
    <cfRule type="expression" dxfId="124" priority="8">
      <formula>$D$71&lt;&gt;0</formula>
    </cfRule>
  </conditionalFormatting>
  <conditionalFormatting sqref="E71">
    <cfRule type="expression" dxfId="123" priority="7">
      <formula>$E$71&lt;&gt;0</formula>
    </cfRule>
  </conditionalFormatting>
  <conditionalFormatting sqref="C73">
    <cfRule type="expression" dxfId="122" priority="5">
      <formula>$C$73&lt;&gt;""</formula>
    </cfRule>
  </conditionalFormatting>
  <conditionalFormatting sqref="D73">
    <cfRule type="expression" dxfId="121" priority="4">
      <formula>$D$73&lt;&gt;""</formula>
    </cfRule>
  </conditionalFormatting>
  <conditionalFormatting sqref="E73">
    <cfRule type="expression" dxfId="120" priority="3">
      <formula>$E$73&lt;&gt;""</formula>
    </cfRule>
  </conditionalFormatting>
  <conditionalFormatting sqref="F2">
    <cfRule type="expression" dxfId="119" priority="2">
      <formula>OR($C$71&lt;&gt;0,$D$71&lt;&gt;0,$E$71&lt;&gt;0)</formula>
    </cfRule>
  </conditionalFormatting>
  <conditionalFormatting sqref="F1">
    <cfRule type="expression" dxfId="118" priority="1">
      <formula>OR($C$73&lt;&gt;"",$D$73&lt;&gt;"",$E$73&lt;&gt;"")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4C89-16BB-4531-942B-4B5BC3847589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H2" sqref="H2"/>
      <selection pane="bottomLeft" activeCell="H2" sqref="H2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302</v>
      </c>
      <c r="B1" s="196" t="str">
        <f>Input!$B$9</f>
        <v>Texas State Technical College - Harlingen</v>
      </c>
      <c r="E1" s="147" t="s">
        <v>303</v>
      </c>
      <c r="H1" s="197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304</v>
      </c>
      <c r="B2" s="196" t="str">
        <f>Index!$B$3</f>
        <v>FY 2020 &amp; FY 2021 Data</v>
      </c>
      <c r="H2" s="197" t="str">
        <f>IF(OR($C$100&lt;&gt;0,$D$100&lt;&gt;0,$E$100&lt;&gt;0,$F$100&lt;&gt;0,$G$100&lt;&gt;0),"Error Message - Uses tab does not agree with this tab.","")</f>
        <v/>
      </c>
    </row>
    <row r="4" spans="1:50" s="201" customFormat="1" ht="30">
      <c r="A4" s="198" t="s">
        <v>381</v>
      </c>
      <c r="B4" s="199" t="s">
        <v>382</v>
      </c>
      <c r="C4" s="199" t="s">
        <v>383</v>
      </c>
      <c r="D4" s="199" t="s">
        <v>384</v>
      </c>
      <c r="E4" s="199" t="s">
        <v>385</v>
      </c>
      <c r="F4" s="199" t="s">
        <v>386</v>
      </c>
      <c r="G4" s="199" t="s">
        <v>309</v>
      </c>
      <c r="H4" s="199" t="s">
        <v>310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</row>
    <row r="5" spans="1:50">
      <c r="A5" s="202" t="s">
        <v>387</v>
      </c>
      <c r="B5" s="265" t="s">
        <v>388</v>
      </c>
      <c r="C5" s="203">
        <f>Input!$EU$9</f>
        <v>0</v>
      </c>
      <c r="D5" s="203">
        <f>Input!$EV$9</f>
        <v>0</v>
      </c>
      <c r="E5" s="203">
        <f>Input!$EW$9</f>
        <v>0</v>
      </c>
      <c r="F5" s="203">
        <f>Input!$EX$9</f>
        <v>0</v>
      </c>
      <c r="G5" s="203">
        <f>Input!$EY$9</f>
        <v>0</v>
      </c>
      <c r="H5" s="204">
        <f>Input!$EZ$9</f>
        <v>0</v>
      </c>
    </row>
    <row r="6" spans="1:50">
      <c r="A6" s="202" t="s">
        <v>387</v>
      </c>
      <c r="B6" s="265" t="s">
        <v>389</v>
      </c>
      <c r="C6" s="203">
        <f>Input!$FA$9</f>
        <v>0</v>
      </c>
      <c r="D6" s="203">
        <f>Input!$FB$9</f>
        <v>0</v>
      </c>
      <c r="E6" s="203">
        <f>Input!$FC$9</f>
        <v>0</v>
      </c>
      <c r="F6" s="203">
        <f>Input!$FD$9</f>
        <v>0</v>
      </c>
      <c r="G6" s="203">
        <f>Input!$FE$9</f>
        <v>0</v>
      </c>
      <c r="H6" s="204">
        <f>Input!$FF$9</f>
        <v>0</v>
      </c>
    </row>
    <row r="7" spans="1:50">
      <c r="A7" s="202" t="s">
        <v>387</v>
      </c>
      <c r="B7" s="265" t="s">
        <v>390</v>
      </c>
      <c r="C7" s="203">
        <f>Input!$FG$9</f>
        <v>0</v>
      </c>
      <c r="D7" s="203">
        <f>Input!$FH$9</f>
        <v>0</v>
      </c>
      <c r="E7" s="203">
        <f>Input!$FI$9</f>
        <v>0</v>
      </c>
      <c r="F7" s="203">
        <f>Input!$FJ$9</f>
        <v>0</v>
      </c>
      <c r="G7" s="203">
        <f>Input!$FK$9</f>
        <v>0</v>
      </c>
      <c r="H7" s="204">
        <f>Input!$FL$9</f>
        <v>0</v>
      </c>
    </row>
    <row r="8" spans="1:50">
      <c r="A8" s="202" t="s">
        <v>387</v>
      </c>
      <c r="B8" s="265" t="s">
        <v>391</v>
      </c>
      <c r="C8" s="203">
        <f>Input!$FM$9</f>
        <v>0</v>
      </c>
      <c r="D8" s="203">
        <f>Input!$FN$9</f>
        <v>0</v>
      </c>
      <c r="E8" s="203">
        <f>Input!$FO$9</f>
        <v>0</v>
      </c>
      <c r="F8" s="203">
        <f>Input!$FP$9</f>
        <v>0</v>
      </c>
      <c r="G8" s="203">
        <f>Input!$FQ$9</f>
        <v>0</v>
      </c>
      <c r="H8" s="204">
        <f>Input!$FR$9</f>
        <v>0</v>
      </c>
    </row>
    <row r="9" spans="1:50">
      <c r="A9" s="202" t="s">
        <v>387</v>
      </c>
      <c r="B9" s="265" t="s">
        <v>392</v>
      </c>
      <c r="C9" s="203">
        <f>Input!$FS$9</f>
        <v>0</v>
      </c>
      <c r="D9" s="203">
        <f>Input!$FT$9</f>
        <v>0</v>
      </c>
      <c r="E9" s="203">
        <f>Input!$FU$9</f>
        <v>0</v>
      </c>
      <c r="F9" s="203">
        <f>Input!$FV$9</f>
        <v>0</v>
      </c>
      <c r="G9" s="203">
        <f>Input!$FW$9</f>
        <v>0</v>
      </c>
      <c r="H9" s="204">
        <f>Input!$FX$9</f>
        <v>0</v>
      </c>
    </row>
    <row r="10" spans="1:50">
      <c r="A10" s="202" t="s">
        <v>387</v>
      </c>
      <c r="B10" s="265" t="s">
        <v>393</v>
      </c>
      <c r="C10" s="203">
        <f>Input!$FY$9</f>
        <v>0</v>
      </c>
      <c r="D10" s="203">
        <f>Input!$FZ$9</f>
        <v>0</v>
      </c>
      <c r="E10" s="203">
        <f>Input!$GA$9</f>
        <v>0</v>
      </c>
      <c r="F10" s="203">
        <f>Input!$GB$9</f>
        <v>0</v>
      </c>
      <c r="G10" s="203">
        <f>Input!$GC$9</f>
        <v>0</v>
      </c>
      <c r="H10" s="204">
        <f>Input!$GD$9</f>
        <v>0</v>
      </c>
    </row>
    <row r="11" spans="1:50">
      <c r="A11" s="202" t="s">
        <v>387</v>
      </c>
      <c r="B11" s="265" t="s">
        <v>394</v>
      </c>
      <c r="C11" s="203">
        <f>Input!$GE$9</f>
        <v>0</v>
      </c>
      <c r="D11" s="203">
        <f>Input!$GF$9</f>
        <v>0</v>
      </c>
      <c r="E11" s="203">
        <f>Input!$GG$9</f>
        <v>0</v>
      </c>
      <c r="F11" s="203">
        <f>Input!$GH$9</f>
        <v>0</v>
      </c>
      <c r="G11" s="203">
        <f>Input!$GI$9</f>
        <v>0</v>
      </c>
      <c r="H11" s="204">
        <f>Input!$GJ$9</f>
        <v>0</v>
      </c>
    </row>
    <row r="12" spans="1:50" ht="30">
      <c r="A12" s="202" t="s">
        <v>387</v>
      </c>
      <c r="B12" s="265" t="s">
        <v>395</v>
      </c>
      <c r="C12" s="203">
        <f>Input!$GK$9</f>
        <v>0</v>
      </c>
      <c r="D12" s="203">
        <f>Input!$GL$9</f>
        <v>0</v>
      </c>
      <c r="E12" s="203">
        <f>Input!$GM$9</f>
        <v>0</v>
      </c>
      <c r="F12" s="203">
        <f>Input!$GN$9</f>
        <v>0</v>
      </c>
      <c r="G12" s="203">
        <f>Input!$GO$9</f>
        <v>0</v>
      </c>
      <c r="H12" s="204">
        <f>Input!$GP$9</f>
        <v>0</v>
      </c>
    </row>
    <row r="13" spans="1:50">
      <c r="A13" s="202" t="s">
        <v>387</v>
      </c>
      <c r="B13" s="265" t="s">
        <v>396</v>
      </c>
      <c r="C13" s="203">
        <f>Input!$GQ$9</f>
        <v>0</v>
      </c>
      <c r="D13" s="203">
        <f>Input!$GR$9</f>
        <v>0</v>
      </c>
      <c r="E13" s="203">
        <f>Input!$GS$9</f>
        <v>0</v>
      </c>
      <c r="F13" s="203">
        <f>Input!$GT$9</f>
        <v>0</v>
      </c>
      <c r="G13" s="203">
        <f>Input!$GU$9</f>
        <v>0</v>
      </c>
      <c r="H13" s="204">
        <f>Input!$GV$9</f>
        <v>0</v>
      </c>
    </row>
    <row r="14" spans="1:50">
      <c r="A14" s="202" t="s">
        <v>387</v>
      </c>
      <c r="B14" s="265" t="s">
        <v>397</v>
      </c>
      <c r="C14" s="203">
        <f>Input!$GW$9</f>
        <v>0</v>
      </c>
      <c r="D14" s="203">
        <f>Input!$GX$9</f>
        <v>0</v>
      </c>
      <c r="E14" s="203">
        <f>Input!$GY$9</f>
        <v>0</v>
      </c>
      <c r="F14" s="203">
        <f>Input!$GZ$9</f>
        <v>0</v>
      </c>
      <c r="G14" s="203">
        <f>Input!$HA$9</f>
        <v>0</v>
      </c>
      <c r="H14" s="204">
        <f>Input!$HB$9</f>
        <v>0</v>
      </c>
    </row>
    <row r="15" spans="1:50">
      <c r="A15" s="202" t="s">
        <v>387</v>
      </c>
      <c r="B15" s="266">
        <f>Input!$HC$9</f>
        <v>0</v>
      </c>
      <c r="C15" s="203">
        <f>Input!$HD$9</f>
        <v>0</v>
      </c>
      <c r="D15" s="203">
        <f>Input!$HE$9</f>
        <v>0</v>
      </c>
      <c r="E15" s="203">
        <f>Input!$HF$9</f>
        <v>0</v>
      </c>
      <c r="F15" s="203">
        <f>Input!$HG$9</f>
        <v>0</v>
      </c>
      <c r="G15" s="203">
        <f>Input!$HH$9</f>
        <v>0</v>
      </c>
      <c r="H15" s="204">
        <f>Input!$HI$9</f>
        <v>0</v>
      </c>
    </row>
    <row r="16" spans="1:50">
      <c r="A16" s="202" t="s">
        <v>387</v>
      </c>
      <c r="B16" s="266">
        <f>Input!$HJ$9</f>
        <v>0</v>
      </c>
      <c r="C16" s="203">
        <f>Input!$HK$9</f>
        <v>0</v>
      </c>
      <c r="D16" s="203">
        <f>Input!$HL$9</f>
        <v>0</v>
      </c>
      <c r="E16" s="203">
        <f>Input!$HM$9</f>
        <v>0</v>
      </c>
      <c r="F16" s="203">
        <f>Input!$HN$9</f>
        <v>0</v>
      </c>
      <c r="G16" s="203">
        <f>Input!$HO$9</f>
        <v>0</v>
      </c>
      <c r="H16" s="204">
        <f>Input!$HP$9</f>
        <v>0</v>
      </c>
    </row>
    <row r="17" spans="1:50">
      <c r="A17" s="202" t="s">
        <v>387</v>
      </c>
      <c r="B17" s="266">
        <f>Input!$HQ$9</f>
        <v>0</v>
      </c>
      <c r="C17" s="203">
        <f>Input!$HR$9</f>
        <v>0</v>
      </c>
      <c r="D17" s="203">
        <f>Input!$HS$9</f>
        <v>0</v>
      </c>
      <c r="E17" s="203">
        <f>Input!$HT$9</f>
        <v>0</v>
      </c>
      <c r="F17" s="203">
        <f>Input!$HU$9</f>
        <v>0</v>
      </c>
      <c r="G17" s="203">
        <f>Input!$HV$9</f>
        <v>0</v>
      </c>
      <c r="H17" s="204">
        <f>Input!$HW$9</f>
        <v>0</v>
      </c>
    </row>
    <row r="18" spans="1:50">
      <c r="A18" s="202" t="s">
        <v>387</v>
      </c>
      <c r="B18" s="265" t="s">
        <v>398</v>
      </c>
      <c r="C18" s="203">
        <f>Input!$HX$9</f>
        <v>0</v>
      </c>
      <c r="D18" s="203">
        <f>Input!$HY$9</f>
        <v>0</v>
      </c>
      <c r="E18" s="203">
        <f>Input!$HZ$9</f>
        <v>0</v>
      </c>
      <c r="F18" s="203">
        <f>Input!$IA$9</f>
        <v>0</v>
      </c>
      <c r="G18" s="203">
        <f>Input!$IB$9</f>
        <v>0</v>
      </c>
      <c r="H18" s="204">
        <f>Input!$IC$9</f>
        <v>0</v>
      </c>
    </row>
    <row r="19" spans="1:50" s="209" customFormat="1">
      <c r="A19" s="198" t="s">
        <v>387</v>
      </c>
      <c r="B19" s="267" t="s">
        <v>399</v>
      </c>
      <c r="C19" s="268">
        <f>SUM(C5:C18)</f>
        <v>0</v>
      </c>
      <c r="D19" s="268">
        <f t="shared" ref="D19:G19" si="0">SUM(D5:D18)</f>
        <v>0</v>
      </c>
      <c r="E19" s="268">
        <f t="shared" si="0"/>
        <v>0</v>
      </c>
      <c r="F19" s="268">
        <f t="shared" si="0"/>
        <v>0</v>
      </c>
      <c r="G19" s="268">
        <f t="shared" si="0"/>
        <v>0</v>
      </c>
      <c r="H19" s="269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</row>
    <row r="20" spans="1:50">
      <c r="B20" s="270"/>
      <c r="C20" s="271"/>
      <c r="D20" s="271"/>
      <c r="E20" s="271"/>
      <c r="F20" s="271"/>
      <c r="G20" s="271"/>
      <c r="H20" s="272"/>
    </row>
    <row r="21" spans="1:50">
      <c r="A21" s="202" t="s">
        <v>400</v>
      </c>
      <c r="B21" s="265" t="s">
        <v>401</v>
      </c>
      <c r="C21" s="203">
        <f>Input!$ID$9</f>
        <v>0</v>
      </c>
      <c r="D21" s="203">
        <f>Input!$IE$9</f>
        <v>0</v>
      </c>
      <c r="E21" s="203">
        <f>Input!$IF$9</f>
        <v>0</v>
      </c>
      <c r="F21" s="203">
        <f>Input!$IG$9</f>
        <v>0</v>
      </c>
      <c r="G21" s="203">
        <f>Input!$IH$9</f>
        <v>0</v>
      </c>
      <c r="H21" s="204">
        <f>Input!$II$9</f>
        <v>0</v>
      </c>
    </row>
    <row r="22" spans="1:50">
      <c r="A22" s="202" t="s">
        <v>400</v>
      </c>
      <c r="B22" s="265" t="s">
        <v>389</v>
      </c>
      <c r="C22" s="203">
        <f>Input!$IJ$9</f>
        <v>0</v>
      </c>
      <c r="D22" s="203">
        <f>Input!$IK$9</f>
        <v>0</v>
      </c>
      <c r="E22" s="203">
        <f>Input!$IL$9</f>
        <v>0</v>
      </c>
      <c r="F22" s="203">
        <f>Input!$IM$9</f>
        <v>0</v>
      </c>
      <c r="G22" s="203">
        <f>Input!$IN$9</f>
        <v>0</v>
      </c>
      <c r="H22" s="204">
        <f>Input!$IO$9</f>
        <v>0</v>
      </c>
    </row>
    <row r="23" spans="1:50">
      <c r="A23" s="202" t="s">
        <v>400</v>
      </c>
      <c r="B23" s="265" t="s">
        <v>390</v>
      </c>
      <c r="C23" s="203">
        <f>Input!$IP$9</f>
        <v>0</v>
      </c>
      <c r="D23" s="203">
        <f>Input!$IQ$9</f>
        <v>0</v>
      </c>
      <c r="E23" s="203">
        <f>Input!$IR$9</f>
        <v>0</v>
      </c>
      <c r="F23" s="203">
        <f>Input!$IS$9</f>
        <v>0</v>
      </c>
      <c r="G23" s="203">
        <f>Input!$IT$9</f>
        <v>0</v>
      </c>
      <c r="H23" s="204">
        <f>Input!$IU$9</f>
        <v>0</v>
      </c>
    </row>
    <row r="24" spans="1:50">
      <c r="A24" s="202" t="s">
        <v>400</v>
      </c>
      <c r="B24" s="265" t="s">
        <v>391</v>
      </c>
      <c r="C24" s="203">
        <f>Input!$IV$9</f>
        <v>0</v>
      </c>
      <c r="D24" s="203">
        <f>Input!$IW$9</f>
        <v>0</v>
      </c>
      <c r="E24" s="203">
        <f>Input!$IX$9</f>
        <v>0</v>
      </c>
      <c r="F24" s="203">
        <f>Input!$IY$9</f>
        <v>0</v>
      </c>
      <c r="G24" s="203">
        <f>Input!$IZ$9</f>
        <v>0</v>
      </c>
      <c r="H24" s="204">
        <f>Input!$JA$9</f>
        <v>0</v>
      </c>
    </row>
    <row r="25" spans="1:50">
      <c r="A25" s="202" t="s">
        <v>400</v>
      </c>
      <c r="B25" s="265" t="s">
        <v>392</v>
      </c>
      <c r="C25" s="203">
        <f>Input!$JB$9</f>
        <v>0</v>
      </c>
      <c r="D25" s="203">
        <f>Input!$JC$9</f>
        <v>0</v>
      </c>
      <c r="E25" s="203">
        <f>Input!$JD$9</f>
        <v>0</v>
      </c>
      <c r="F25" s="203">
        <f>Input!$JE$9</f>
        <v>0</v>
      </c>
      <c r="G25" s="203">
        <f>Input!$JF$9</f>
        <v>0</v>
      </c>
      <c r="H25" s="204">
        <f>Input!$JG$9</f>
        <v>0</v>
      </c>
    </row>
    <row r="26" spans="1:50">
      <c r="A26" s="202" t="s">
        <v>400</v>
      </c>
      <c r="B26" s="265" t="s">
        <v>393</v>
      </c>
      <c r="C26" s="203">
        <f>Input!$JH$9</f>
        <v>0</v>
      </c>
      <c r="D26" s="203">
        <f>Input!$JI$9</f>
        <v>0</v>
      </c>
      <c r="E26" s="203">
        <f>Input!$JJ$9</f>
        <v>0</v>
      </c>
      <c r="F26" s="203">
        <f>Input!$JK$9</f>
        <v>0</v>
      </c>
      <c r="G26" s="203">
        <f>Input!$JL$9</f>
        <v>0</v>
      </c>
      <c r="H26" s="204">
        <f>Input!$JM$9</f>
        <v>0</v>
      </c>
    </row>
    <row r="27" spans="1:50">
      <c r="A27" s="202" t="s">
        <v>400</v>
      </c>
      <c r="B27" s="265" t="s">
        <v>402</v>
      </c>
      <c r="C27" s="203">
        <f>Input!$JN$9</f>
        <v>0</v>
      </c>
      <c r="D27" s="203">
        <f>Input!$JO$9</f>
        <v>0</v>
      </c>
      <c r="E27" s="203">
        <f>Input!$JP$9</f>
        <v>0</v>
      </c>
      <c r="F27" s="203">
        <f>Input!$JQ$9</f>
        <v>0</v>
      </c>
      <c r="G27" s="203">
        <f>Input!$JR$9</f>
        <v>0</v>
      </c>
      <c r="H27" s="204">
        <f>Input!$JS$9</f>
        <v>0</v>
      </c>
    </row>
    <row r="28" spans="1:50" ht="30">
      <c r="A28" s="202" t="s">
        <v>400</v>
      </c>
      <c r="B28" s="265" t="s">
        <v>403</v>
      </c>
      <c r="C28" s="203">
        <f>Input!$JT$9</f>
        <v>0</v>
      </c>
      <c r="D28" s="203">
        <f>Input!$JU$9</f>
        <v>0</v>
      </c>
      <c r="E28" s="203">
        <f>Input!$JV$9</f>
        <v>0</v>
      </c>
      <c r="F28" s="203">
        <f>Input!$JW$9</f>
        <v>0</v>
      </c>
      <c r="G28" s="203">
        <f>Input!$JX$9</f>
        <v>0</v>
      </c>
      <c r="H28" s="204">
        <f>Input!$JY$9</f>
        <v>0</v>
      </c>
    </row>
    <row r="29" spans="1:50">
      <c r="A29" s="202" t="s">
        <v>400</v>
      </c>
      <c r="B29" s="265" t="s">
        <v>404</v>
      </c>
      <c r="C29" s="203">
        <f>Input!$JZ$9</f>
        <v>0</v>
      </c>
      <c r="D29" s="203">
        <f>Input!$KA$9</f>
        <v>0</v>
      </c>
      <c r="E29" s="203">
        <f>Input!$KB$9</f>
        <v>0</v>
      </c>
      <c r="F29" s="203">
        <f>Input!$KC$9</f>
        <v>0</v>
      </c>
      <c r="G29" s="203">
        <f>Input!$KD$9</f>
        <v>0</v>
      </c>
      <c r="H29" s="204">
        <f>Input!$KE$9</f>
        <v>0</v>
      </c>
    </row>
    <row r="30" spans="1:50">
      <c r="A30" s="202" t="s">
        <v>400</v>
      </c>
      <c r="B30" s="266">
        <f>Input!$KF$9</f>
        <v>0</v>
      </c>
      <c r="C30" s="203">
        <f>Input!$KG$9</f>
        <v>0</v>
      </c>
      <c r="D30" s="203">
        <f>Input!$KH$9</f>
        <v>0</v>
      </c>
      <c r="E30" s="203">
        <f>Input!$KI$9</f>
        <v>0</v>
      </c>
      <c r="F30" s="203">
        <f>Input!$KJ$9</f>
        <v>0</v>
      </c>
      <c r="G30" s="203">
        <f>Input!$KK$9</f>
        <v>0</v>
      </c>
      <c r="H30" s="204">
        <f>Input!$KL$9</f>
        <v>0</v>
      </c>
    </row>
    <row r="31" spans="1:50">
      <c r="A31" s="202" t="s">
        <v>400</v>
      </c>
      <c r="B31" s="266">
        <f>Input!$KM$9</f>
        <v>0</v>
      </c>
      <c r="C31" s="203">
        <f>Input!$KN$9</f>
        <v>0</v>
      </c>
      <c r="D31" s="203">
        <f>Input!$KO$9</f>
        <v>0</v>
      </c>
      <c r="E31" s="203">
        <f>Input!$KP$9</f>
        <v>0</v>
      </c>
      <c r="F31" s="203">
        <f>Input!$KQ$9</f>
        <v>0</v>
      </c>
      <c r="G31" s="203">
        <f>Input!$KR$9</f>
        <v>0</v>
      </c>
      <c r="H31" s="204">
        <f>Input!$KS$9</f>
        <v>0</v>
      </c>
    </row>
    <row r="32" spans="1:50">
      <c r="A32" s="202" t="s">
        <v>400</v>
      </c>
      <c r="B32" s="266">
        <f>Input!$KT$9</f>
        <v>0</v>
      </c>
      <c r="C32" s="203">
        <f>Input!$KU$9</f>
        <v>0</v>
      </c>
      <c r="D32" s="203">
        <f>Input!$KV$9</f>
        <v>0</v>
      </c>
      <c r="E32" s="203">
        <f>Input!$KW$9</f>
        <v>0</v>
      </c>
      <c r="F32" s="203">
        <f>Input!$KX$9</f>
        <v>0</v>
      </c>
      <c r="G32" s="203">
        <f>Input!$KY$9</f>
        <v>0</v>
      </c>
      <c r="H32" s="204">
        <f>Input!$KZ$9</f>
        <v>0</v>
      </c>
    </row>
    <row r="33" spans="1:50">
      <c r="A33" s="202" t="s">
        <v>400</v>
      </c>
      <c r="B33" s="265" t="s">
        <v>398</v>
      </c>
      <c r="C33" s="203">
        <f>Input!$LA$9</f>
        <v>0</v>
      </c>
      <c r="D33" s="203">
        <f>Input!$LB$9</f>
        <v>0</v>
      </c>
      <c r="E33" s="203">
        <f>Input!$LC$9</f>
        <v>0</v>
      </c>
      <c r="F33" s="203">
        <f>Input!$LD$9</f>
        <v>0</v>
      </c>
      <c r="G33" s="203">
        <f>Input!$LE$9</f>
        <v>0</v>
      </c>
      <c r="H33" s="204">
        <f>Input!$LF$9</f>
        <v>0</v>
      </c>
    </row>
    <row r="34" spans="1:50" s="210" customFormat="1">
      <c r="A34" s="198" t="s">
        <v>400</v>
      </c>
      <c r="B34" s="267" t="s">
        <v>405</v>
      </c>
      <c r="C34" s="268">
        <f>SUM(C21:C33)</f>
        <v>0</v>
      </c>
      <c r="D34" s="268">
        <f t="shared" ref="D34:G34" si="1">SUM(D21:D33)</f>
        <v>0</v>
      </c>
      <c r="E34" s="268">
        <f t="shared" si="1"/>
        <v>0</v>
      </c>
      <c r="F34" s="268">
        <f t="shared" si="1"/>
        <v>0</v>
      </c>
      <c r="G34" s="268">
        <f t="shared" si="1"/>
        <v>0</v>
      </c>
      <c r="H34" s="26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70"/>
      <c r="C35" s="271"/>
      <c r="D35" s="271"/>
      <c r="E35" s="271"/>
      <c r="F35" s="271"/>
      <c r="G35" s="271"/>
      <c r="H35" s="272"/>
    </row>
    <row r="36" spans="1:50">
      <c r="A36" s="202" t="s">
        <v>406</v>
      </c>
      <c r="B36" s="265" t="s">
        <v>401</v>
      </c>
      <c r="C36" s="203">
        <f>Input!$LG$9</f>
        <v>0</v>
      </c>
      <c r="D36" s="203">
        <f>Input!$LH$9</f>
        <v>0</v>
      </c>
      <c r="E36" s="203">
        <f>Input!$LI$9</f>
        <v>0</v>
      </c>
      <c r="F36" s="203">
        <f>Input!$LJ$9</f>
        <v>0</v>
      </c>
      <c r="G36" s="203">
        <f>Input!$LK$9</f>
        <v>0</v>
      </c>
      <c r="H36" s="204">
        <f>Input!$LL$9</f>
        <v>0</v>
      </c>
    </row>
    <row r="37" spans="1:50">
      <c r="A37" s="202" t="s">
        <v>406</v>
      </c>
      <c r="B37" s="265" t="s">
        <v>389</v>
      </c>
      <c r="C37" s="203">
        <f>Input!$LM$9</f>
        <v>0</v>
      </c>
      <c r="D37" s="203">
        <f>Input!$LN$9</f>
        <v>0</v>
      </c>
      <c r="E37" s="203">
        <f>Input!$LO$9</f>
        <v>0</v>
      </c>
      <c r="F37" s="203">
        <f>Input!$LP$9</f>
        <v>0</v>
      </c>
      <c r="G37" s="203">
        <f>Input!$LQ$9</f>
        <v>0</v>
      </c>
      <c r="H37" s="204">
        <f>Input!$LR$9</f>
        <v>0</v>
      </c>
    </row>
    <row r="38" spans="1:50">
      <c r="A38" s="202" t="s">
        <v>406</v>
      </c>
      <c r="B38" s="265" t="s">
        <v>390</v>
      </c>
      <c r="C38" s="203">
        <f>Input!$LS$9</f>
        <v>0</v>
      </c>
      <c r="D38" s="203">
        <f>Input!$LT$9</f>
        <v>0</v>
      </c>
      <c r="E38" s="203">
        <f>Input!$LU$9</f>
        <v>0</v>
      </c>
      <c r="F38" s="203">
        <f>Input!$LV$9</f>
        <v>0</v>
      </c>
      <c r="G38" s="203">
        <f>Input!$LW$9</f>
        <v>0</v>
      </c>
      <c r="H38" s="204">
        <f>Input!$LX$9</f>
        <v>0</v>
      </c>
    </row>
    <row r="39" spans="1:50">
      <c r="A39" s="202" t="s">
        <v>406</v>
      </c>
      <c r="B39" s="265" t="s">
        <v>391</v>
      </c>
      <c r="C39" s="203">
        <f>Input!$LY$9</f>
        <v>0</v>
      </c>
      <c r="D39" s="203">
        <f>Input!$LZ$9</f>
        <v>0</v>
      </c>
      <c r="E39" s="203">
        <f>Input!$MA$9</f>
        <v>0</v>
      </c>
      <c r="F39" s="203">
        <f>Input!$MB$9</f>
        <v>0</v>
      </c>
      <c r="G39" s="203">
        <f>Input!$MC$9</f>
        <v>0</v>
      </c>
      <c r="H39" s="204">
        <f>Input!$MD$9</f>
        <v>0</v>
      </c>
    </row>
    <row r="40" spans="1:50">
      <c r="A40" s="202" t="s">
        <v>406</v>
      </c>
      <c r="B40" s="265" t="s">
        <v>392</v>
      </c>
      <c r="C40" s="203">
        <f>Input!$ME$9</f>
        <v>0</v>
      </c>
      <c r="D40" s="203">
        <f>Input!$MF$9</f>
        <v>0</v>
      </c>
      <c r="E40" s="203">
        <f>Input!$MG$9</f>
        <v>0</v>
      </c>
      <c r="F40" s="203">
        <f>Input!$MH$9</f>
        <v>0</v>
      </c>
      <c r="G40" s="203">
        <f>Input!$MI$9</f>
        <v>0</v>
      </c>
      <c r="H40" s="204">
        <f>Input!$MJ$9</f>
        <v>0</v>
      </c>
    </row>
    <row r="41" spans="1:50">
      <c r="A41" s="202" t="s">
        <v>406</v>
      </c>
      <c r="B41" s="265" t="s">
        <v>393</v>
      </c>
      <c r="C41" s="203">
        <f>Input!$MK$9</f>
        <v>0</v>
      </c>
      <c r="D41" s="203">
        <f>Input!$ML$9</f>
        <v>0</v>
      </c>
      <c r="E41" s="203">
        <f>Input!$MM$9</f>
        <v>0</v>
      </c>
      <c r="F41" s="203">
        <f>Input!$MN$9</f>
        <v>0</v>
      </c>
      <c r="G41" s="203">
        <f>Input!$MO$9</f>
        <v>0</v>
      </c>
      <c r="H41" s="204">
        <f>Input!$MP$9</f>
        <v>0</v>
      </c>
    </row>
    <row r="42" spans="1:50">
      <c r="A42" s="202" t="s">
        <v>406</v>
      </c>
      <c r="B42" s="265" t="s">
        <v>402</v>
      </c>
      <c r="C42" s="203">
        <f>Input!$MQ$9</f>
        <v>0</v>
      </c>
      <c r="D42" s="203">
        <f>Input!$MR$9</f>
        <v>0</v>
      </c>
      <c r="E42" s="203">
        <f>Input!$MS$9</f>
        <v>0</v>
      </c>
      <c r="F42" s="203">
        <f>Input!$MT$9</f>
        <v>0</v>
      </c>
      <c r="G42" s="203">
        <f>Input!$MU$9</f>
        <v>0</v>
      </c>
      <c r="H42" s="204">
        <f>Input!$MV$9</f>
        <v>0</v>
      </c>
    </row>
    <row r="43" spans="1:50">
      <c r="A43" s="202" t="s">
        <v>406</v>
      </c>
      <c r="B43" s="265" t="s">
        <v>407</v>
      </c>
      <c r="C43" s="203">
        <f>Input!$MW$9</f>
        <v>0</v>
      </c>
      <c r="D43" s="203">
        <f>Input!$MX$9</f>
        <v>0</v>
      </c>
      <c r="E43" s="203">
        <f>Input!$MY$9</f>
        <v>0</v>
      </c>
      <c r="F43" s="203">
        <f>Input!$MZ$9</f>
        <v>0</v>
      </c>
      <c r="G43" s="203">
        <f>Input!$NA$9</f>
        <v>0</v>
      </c>
      <c r="H43" s="204">
        <f>Input!$NB$9</f>
        <v>0</v>
      </c>
    </row>
    <row r="44" spans="1:50">
      <c r="A44" s="202" t="s">
        <v>406</v>
      </c>
      <c r="B44" s="266">
        <f>Input!$NC$9</f>
        <v>0</v>
      </c>
      <c r="C44" s="203">
        <f>Input!$ND$9</f>
        <v>0</v>
      </c>
      <c r="D44" s="203">
        <f>Input!$NE$9</f>
        <v>0</v>
      </c>
      <c r="E44" s="203">
        <f>Input!$NF$9</f>
        <v>0</v>
      </c>
      <c r="F44" s="203">
        <f>Input!$NG$9</f>
        <v>0</v>
      </c>
      <c r="G44" s="203">
        <f>Input!$NH$9</f>
        <v>0</v>
      </c>
      <c r="H44" s="204">
        <f>Input!$NI$9</f>
        <v>0</v>
      </c>
    </row>
    <row r="45" spans="1:50">
      <c r="A45" s="202" t="s">
        <v>406</v>
      </c>
      <c r="B45" s="266">
        <f>Input!$NJ$9</f>
        <v>0</v>
      </c>
      <c r="C45" s="203">
        <f>Input!$NK$9</f>
        <v>0</v>
      </c>
      <c r="D45" s="203">
        <f>Input!$NL$9</f>
        <v>0</v>
      </c>
      <c r="E45" s="203">
        <f>Input!$NM$9</f>
        <v>0</v>
      </c>
      <c r="F45" s="203">
        <f>Input!$NN$9</f>
        <v>0</v>
      </c>
      <c r="G45" s="203">
        <f>Input!$NO$9</f>
        <v>0</v>
      </c>
      <c r="H45" s="204">
        <f>Input!$NP$9</f>
        <v>0</v>
      </c>
    </row>
    <row r="46" spans="1:50">
      <c r="A46" s="202" t="s">
        <v>406</v>
      </c>
      <c r="B46" s="266">
        <f>Input!$NQ$9</f>
        <v>0</v>
      </c>
      <c r="C46" s="203">
        <f>Input!$NR$9</f>
        <v>0</v>
      </c>
      <c r="D46" s="203">
        <f>Input!$NS$9</f>
        <v>0</v>
      </c>
      <c r="E46" s="203">
        <f>Input!$NT$9</f>
        <v>0</v>
      </c>
      <c r="F46" s="203">
        <f>Input!$NU$9</f>
        <v>0</v>
      </c>
      <c r="G46" s="203">
        <f>Input!$NV$9</f>
        <v>0</v>
      </c>
      <c r="H46" s="204">
        <f>Input!$NW$9</f>
        <v>0</v>
      </c>
    </row>
    <row r="47" spans="1:50">
      <c r="A47" s="202" t="s">
        <v>406</v>
      </c>
      <c r="B47" s="266">
        <f>Input!$NX$9</f>
        <v>0</v>
      </c>
      <c r="C47" s="203">
        <f>Input!$NY$9</f>
        <v>0</v>
      </c>
      <c r="D47" s="203">
        <f>Input!$NZ$9</f>
        <v>0</v>
      </c>
      <c r="E47" s="203">
        <f>Input!$OA$9</f>
        <v>0</v>
      </c>
      <c r="F47" s="203">
        <f>Input!$OB$9</f>
        <v>0</v>
      </c>
      <c r="G47" s="203">
        <f>Input!$OC$9</f>
        <v>0</v>
      </c>
      <c r="H47" s="204">
        <f>Input!$OD$9</f>
        <v>0</v>
      </c>
    </row>
    <row r="48" spans="1:50">
      <c r="A48" s="202" t="s">
        <v>406</v>
      </c>
      <c r="B48" s="265" t="s">
        <v>398</v>
      </c>
      <c r="C48" s="203">
        <f>Input!$OE$9</f>
        <v>0</v>
      </c>
      <c r="D48" s="203">
        <f>Input!$OF$9</f>
        <v>0</v>
      </c>
      <c r="E48" s="203">
        <f>Input!$OG$9</f>
        <v>0</v>
      </c>
      <c r="F48" s="203">
        <f>Input!$OH$9</f>
        <v>0</v>
      </c>
      <c r="G48" s="203">
        <f>Input!$OI$9</f>
        <v>0</v>
      </c>
      <c r="H48" s="204">
        <f>Input!$OJ$9</f>
        <v>0</v>
      </c>
    </row>
    <row r="49" spans="1:50" s="210" customFormat="1">
      <c r="A49" s="198" t="s">
        <v>406</v>
      </c>
      <c r="B49" s="267" t="s">
        <v>408</v>
      </c>
      <c r="C49" s="268">
        <f>SUM(C36:C48)</f>
        <v>0</v>
      </c>
      <c r="D49" s="268">
        <f t="shared" ref="D49:G49" si="2">SUM(D36:D48)</f>
        <v>0</v>
      </c>
      <c r="E49" s="268">
        <f t="shared" si="2"/>
        <v>0</v>
      </c>
      <c r="F49" s="268">
        <f t="shared" si="2"/>
        <v>0</v>
      </c>
      <c r="G49" s="268">
        <f t="shared" si="2"/>
        <v>0</v>
      </c>
      <c r="H49" s="26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70"/>
      <c r="C50" s="271"/>
      <c r="D50" s="271"/>
      <c r="E50" s="271"/>
      <c r="F50" s="271"/>
      <c r="G50" s="271"/>
      <c r="H50" s="272"/>
    </row>
    <row r="51" spans="1:50">
      <c r="A51" s="202" t="s">
        <v>409</v>
      </c>
      <c r="B51" s="266">
        <f>Input!$OK$9</f>
        <v>0</v>
      </c>
      <c r="C51" s="203">
        <f>Input!$OL$9</f>
        <v>0</v>
      </c>
      <c r="D51" s="203">
        <f>Input!$OM$9</f>
        <v>0</v>
      </c>
      <c r="E51" s="203">
        <f>Input!$ON$9</f>
        <v>0</v>
      </c>
      <c r="F51" s="203">
        <f>Input!$OO$9</f>
        <v>0</v>
      </c>
      <c r="G51" s="203">
        <f>Input!$OP$9</f>
        <v>0</v>
      </c>
      <c r="H51" s="204">
        <f>Input!$OQ$9</f>
        <v>0</v>
      </c>
    </row>
    <row r="52" spans="1:50">
      <c r="A52" s="202" t="s">
        <v>409</v>
      </c>
      <c r="B52" s="266">
        <f>Input!$OR$9</f>
        <v>0</v>
      </c>
      <c r="C52" s="203">
        <f>Input!$OS$9</f>
        <v>0</v>
      </c>
      <c r="D52" s="203">
        <f>Input!$OT$9</f>
        <v>0</v>
      </c>
      <c r="E52" s="203">
        <f>Input!$OU$9</f>
        <v>0</v>
      </c>
      <c r="F52" s="203">
        <f>Input!$OV$9</f>
        <v>0</v>
      </c>
      <c r="G52" s="203">
        <f>Input!$OW$9</f>
        <v>0</v>
      </c>
      <c r="H52" s="204">
        <f>Input!$OX$9</f>
        <v>0</v>
      </c>
    </row>
    <row r="53" spans="1:50">
      <c r="A53" s="202" t="s">
        <v>409</v>
      </c>
      <c r="B53" s="266">
        <f>Input!$OY$9</f>
        <v>0</v>
      </c>
      <c r="C53" s="203">
        <f>Input!$OZ$9</f>
        <v>0</v>
      </c>
      <c r="D53" s="203">
        <f>Input!$PA$9</f>
        <v>0</v>
      </c>
      <c r="E53" s="203">
        <f>Input!$PB$9</f>
        <v>0</v>
      </c>
      <c r="F53" s="203">
        <f>Input!$PC$9</f>
        <v>0</v>
      </c>
      <c r="G53" s="203">
        <f>Input!$PD$9</f>
        <v>0</v>
      </c>
      <c r="H53" s="204">
        <f>Input!$PE$9</f>
        <v>0</v>
      </c>
    </row>
    <row r="54" spans="1:50">
      <c r="A54" s="202" t="s">
        <v>409</v>
      </c>
      <c r="B54" s="266">
        <f>Input!$PF$9</f>
        <v>0</v>
      </c>
      <c r="C54" s="203">
        <f>Input!$PG$9</f>
        <v>0</v>
      </c>
      <c r="D54" s="203">
        <f>Input!$PH$9</f>
        <v>0</v>
      </c>
      <c r="E54" s="203">
        <f>Input!$PI$9</f>
        <v>0</v>
      </c>
      <c r="F54" s="203">
        <f>Input!$PJ$9</f>
        <v>0</v>
      </c>
      <c r="G54" s="203">
        <f>Input!$PK$9</f>
        <v>0</v>
      </c>
      <c r="H54" s="204">
        <f>Input!$PL$9</f>
        <v>0</v>
      </c>
    </row>
    <row r="55" spans="1:50">
      <c r="A55" s="202" t="s">
        <v>409</v>
      </c>
      <c r="B55" s="266">
        <f>Input!$PM$9</f>
        <v>0</v>
      </c>
      <c r="C55" s="203">
        <f>Input!$PN$9</f>
        <v>0</v>
      </c>
      <c r="D55" s="203">
        <f>Input!$PO$9</f>
        <v>0</v>
      </c>
      <c r="E55" s="203">
        <f>Input!$PP$9</f>
        <v>0</v>
      </c>
      <c r="F55" s="203">
        <f>Input!$PQ$9</f>
        <v>0</v>
      </c>
      <c r="G55" s="203">
        <f>Input!$PR$9</f>
        <v>0</v>
      </c>
      <c r="H55" s="204">
        <f>Input!$PS$9</f>
        <v>0</v>
      </c>
    </row>
    <row r="56" spans="1:50">
      <c r="A56" s="202" t="s">
        <v>409</v>
      </c>
      <c r="B56" s="266">
        <f>Input!$PT$9</f>
        <v>0</v>
      </c>
      <c r="C56" s="203">
        <f>Input!$PU$9</f>
        <v>0</v>
      </c>
      <c r="D56" s="203">
        <f>Input!$PV$9</f>
        <v>0</v>
      </c>
      <c r="E56" s="203">
        <f>Input!$PW$9</f>
        <v>0</v>
      </c>
      <c r="F56" s="203">
        <f>Input!$PX$9</f>
        <v>0</v>
      </c>
      <c r="G56" s="203">
        <f>Input!$PY$9</f>
        <v>0</v>
      </c>
      <c r="H56" s="204">
        <f>Input!$PZ$9</f>
        <v>0</v>
      </c>
    </row>
    <row r="57" spans="1:50">
      <c r="A57" s="202" t="s">
        <v>409</v>
      </c>
      <c r="B57" s="266">
        <f>Input!$QA$9</f>
        <v>0</v>
      </c>
      <c r="C57" s="203">
        <f>Input!$QB$9</f>
        <v>0</v>
      </c>
      <c r="D57" s="203">
        <f>Input!$QC$9</f>
        <v>0</v>
      </c>
      <c r="E57" s="203">
        <f>Input!$QD$9</f>
        <v>0</v>
      </c>
      <c r="F57" s="203">
        <f>Input!$QE$9</f>
        <v>0</v>
      </c>
      <c r="G57" s="203">
        <f>Input!$QF$9</f>
        <v>0</v>
      </c>
      <c r="H57" s="204">
        <f>Input!$QG$9</f>
        <v>0</v>
      </c>
    </row>
    <row r="58" spans="1:50">
      <c r="A58" s="202" t="s">
        <v>409</v>
      </c>
      <c r="B58" s="266">
        <f>Input!$QH$9</f>
        <v>0</v>
      </c>
      <c r="C58" s="203">
        <f>Input!$QI$9</f>
        <v>0</v>
      </c>
      <c r="D58" s="203">
        <f>Input!$QJ$9</f>
        <v>0</v>
      </c>
      <c r="E58" s="203">
        <f>Input!$QK$9</f>
        <v>0</v>
      </c>
      <c r="F58" s="203">
        <f>Input!$QL$9</f>
        <v>0</v>
      </c>
      <c r="G58" s="203">
        <f>Input!$QM$9</f>
        <v>0</v>
      </c>
      <c r="H58" s="204">
        <f>Input!$QN$9</f>
        <v>0</v>
      </c>
    </row>
    <row r="59" spans="1:50">
      <c r="A59" s="202" t="s">
        <v>409</v>
      </c>
      <c r="B59" s="266">
        <f>Input!$QO$9</f>
        <v>0</v>
      </c>
      <c r="C59" s="203">
        <f>Input!$QP$9</f>
        <v>0</v>
      </c>
      <c r="D59" s="203">
        <f>Input!$QQ$9</f>
        <v>0</v>
      </c>
      <c r="E59" s="203">
        <f>Input!$QR$9</f>
        <v>0</v>
      </c>
      <c r="F59" s="203">
        <f>Input!$QS$9</f>
        <v>0</v>
      </c>
      <c r="G59" s="203">
        <f>Input!$QT$9</f>
        <v>0</v>
      </c>
      <c r="H59" s="204">
        <f>Input!$QU$9</f>
        <v>0</v>
      </c>
    </row>
    <row r="60" spans="1:50">
      <c r="A60" s="202" t="s">
        <v>409</v>
      </c>
      <c r="B60" s="266">
        <f>Input!$QV$9</f>
        <v>0</v>
      </c>
      <c r="C60" s="203">
        <f>Input!$QW$9</f>
        <v>0</v>
      </c>
      <c r="D60" s="203">
        <f>Input!$QX$9</f>
        <v>0</v>
      </c>
      <c r="E60" s="203">
        <f>Input!$QY$9</f>
        <v>0</v>
      </c>
      <c r="F60" s="203">
        <f>Input!$QZ$9</f>
        <v>0</v>
      </c>
      <c r="G60" s="203">
        <f>Input!$RA$9</f>
        <v>0</v>
      </c>
      <c r="H60" s="204">
        <f>Input!$RB$9</f>
        <v>0</v>
      </c>
    </row>
    <row r="61" spans="1:50">
      <c r="A61" s="202" t="s">
        <v>409</v>
      </c>
      <c r="B61" s="266">
        <f>Input!$RC$9</f>
        <v>0</v>
      </c>
      <c r="C61" s="203">
        <f>Input!$RD$9</f>
        <v>0</v>
      </c>
      <c r="D61" s="203">
        <f>Input!$RE$9</f>
        <v>0</v>
      </c>
      <c r="E61" s="203">
        <f>Input!$RF$9</f>
        <v>0</v>
      </c>
      <c r="F61" s="203">
        <f>Input!$RG$9</f>
        <v>0</v>
      </c>
      <c r="G61" s="203">
        <f>Input!$RH$9</f>
        <v>0</v>
      </c>
      <c r="H61" s="204">
        <f>Input!$RI$9</f>
        <v>0</v>
      </c>
    </row>
    <row r="62" spans="1:50">
      <c r="A62" s="202" t="s">
        <v>409</v>
      </c>
      <c r="B62" s="266">
        <f>Input!$RJ$9</f>
        <v>0</v>
      </c>
      <c r="C62" s="203">
        <f>Input!$RK$9</f>
        <v>0</v>
      </c>
      <c r="D62" s="203">
        <f>Input!$RL$9</f>
        <v>0</v>
      </c>
      <c r="E62" s="203">
        <f>Input!$RM$9</f>
        <v>0</v>
      </c>
      <c r="F62" s="203">
        <f>Input!$RN$9</f>
        <v>0</v>
      </c>
      <c r="G62" s="203">
        <f>Input!$RO$9</f>
        <v>0</v>
      </c>
      <c r="H62" s="204">
        <f>Input!$RP$9</f>
        <v>0</v>
      </c>
    </row>
    <row r="63" spans="1:50">
      <c r="A63" s="202" t="s">
        <v>409</v>
      </c>
      <c r="B63" s="265" t="s">
        <v>398</v>
      </c>
      <c r="C63" s="203">
        <f>Input!$RQ$9</f>
        <v>0</v>
      </c>
      <c r="D63" s="203">
        <f>Input!$RR$9</f>
        <v>0</v>
      </c>
      <c r="E63" s="203">
        <f>Input!$RS$9</f>
        <v>0</v>
      </c>
      <c r="F63" s="203">
        <f>Input!$RT$9</f>
        <v>0</v>
      </c>
      <c r="G63" s="203">
        <f>Input!$RU$9</f>
        <v>0</v>
      </c>
      <c r="H63" s="204">
        <f>Input!$RV$9</f>
        <v>0</v>
      </c>
    </row>
    <row r="64" spans="1:50" s="211" customFormat="1">
      <c r="A64" s="198" t="s">
        <v>409</v>
      </c>
      <c r="B64" s="267" t="s">
        <v>410</v>
      </c>
      <c r="C64" s="268">
        <f>SUM(C51:C63)</f>
        <v>0</v>
      </c>
      <c r="D64" s="268">
        <f t="shared" ref="D64:G64" si="3">SUM(D51:D63)</f>
        <v>0</v>
      </c>
      <c r="E64" s="268">
        <f t="shared" si="3"/>
        <v>0</v>
      </c>
      <c r="F64" s="268">
        <f t="shared" si="3"/>
        <v>0</v>
      </c>
      <c r="G64" s="268">
        <f t="shared" si="3"/>
        <v>0</v>
      </c>
      <c r="H64" s="269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70"/>
      <c r="C65" s="271"/>
      <c r="D65" s="271"/>
      <c r="E65" s="271"/>
      <c r="F65" s="271"/>
      <c r="G65" s="271"/>
      <c r="H65" s="272"/>
    </row>
    <row r="66" spans="1:50">
      <c r="A66" s="202" t="s">
        <v>411</v>
      </c>
      <c r="B66" s="266">
        <f>Input!$RW$9</f>
        <v>0</v>
      </c>
      <c r="C66" s="203">
        <f>Input!$RX$9</f>
        <v>0</v>
      </c>
      <c r="D66" s="203">
        <f>Input!$RY$9</f>
        <v>0</v>
      </c>
      <c r="E66" s="203">
        <f>Input!$RZ$9</f>
        <v>0</v>
      </c>
      <c r="F66" s="203">
        <f>Input!$SA$9</f>
        <v>0</v>
      </c>
      <c r="G66" s="203">
        <f>Input!$SB$9</f>
        <v>0</v>
      </c>
      <c r="H66" s="204">
        <f>Input!$SC$9</f>
        <v>0</v>
      </c>
    </row>
    <row r="67" spans="1:50">
      <c r="A67" s="202" t="s">
        <v>411</v>
      </c>
      <c r="B67" s="266">
        <f>Input!$SD$9</f>
        <v>0</v>
      </c>
      <c r="C67" s="203">
        <f>Input!$SE$9</f>
        <v>0</v>
      </c>
      <c r="D67" s="203">
        <f>Input!$SF$9</f>
        <v>0</v>
      </c>
      <c r="E67" s="203">
        <f>Input!$SG$9</f>
        <v>0</v>
      </c>
      <c r="F67" s="203">
        <f>Input!$SH$9</f>
        <v>0</v>
      </c>
      <c r="G67" s="203">
        <f>Input!$SI$9</f>
        <v>0</v>
      </c>
      <c r="H67" s="204">
        <f>Input!$SJ$9</f>
        <v>0</v>
      </c>
    </row>
    <row r="68" spans="1:50">
      <c r="A68" s="202" t="s">
        <v>411</v>
      </c>
      <c r="B68" s="266">
        <f>Input!$SK$9</f>
        <v>0</v>
      </c>
      <c r="C68" s="203">
        <f>Input!$SL$9</f>
        <v>0</v>
      </c>
      <c r="D68" s="203">
        <f>Input!$SM$9</f>
        <v>0</v>
      </c>
      <c r="E68" s="203">
        <f>Input!$SN$9</f>
        <v>0</v>
      </c>
      <c r="F68" s="203">
        <f>Input!$SO$9</f>
        <v>0</v>
      </c>
      <c r="G68" s="203">
        <f>Input!$SP$9</f>
        <v>0</v>
      </c>
      <c r="H68" s="204">
        <f>Input!$SQ$9</f>
        <v>0</v>
      </c>
    </row>
    <row r="69" spans="1:50">
      <c r="A69" s="202" t="s">
        <v>411</v>
      </c>
      <c r="B69" s="266">
        <f>Input!$SR$9</f>
        <v>0</v>
      </c>
      <c r="C69" s="203">
        <f>Input!$SS$9</f>
        <v>0</v>
      </c>
      <c r="D69" s="203">
        <f>Input!$ST$9</f>
        <v>0</v>
      </c>
      <c r="E69" s="203">
        <f>Input!$SU$9</f>
        <v>0</v>
      </c>
      <c r="F69" s="203">
        <f>Input!$SV$9</f>
        <v>0</v>
      </c>
      <c r="G69" s="203">
        <f>Input!$SW$9</f>
        <v>0</v>
      </c>
      <c r="H69" s="204">
        <f>Input!$SX$9</f>
        <v>0</v>
      </c>
    </row>
    <row r="70" spans="1:50">
      <c r="A70" s="202" t="s">
        <v>411</v>
      </c>
      <c r="B70" s="266">
        <f>Input!$SY$9</f>
        <v>0</v>
      </c>
      <c r="C70" s="203">
        <f>Input!$SZ$9</f>
        <v>0</v>
      </c>
      <c r="D70" s="203">
        <f>Input!$TA$9</f>
        <v>0</v>
      </c>
      <c r="E70" s="203">
        <f>Input!$TB$9</f>
        <v>0</v>
      </c>
      <c r="F70" s="203">
        <f>Input!$TC$9</f>
        <v>0</v>
      </c>
      <c r="G70" s="203">
        <f>Input!$TD$9</f>
        <v>0</v>
      </c>
      <c r="H70" s="204">
        <f>Input!$TE$9</f>
        <v>0</v>
      </c>
    </row>
    <row r="71" spans="1:50">
      <c r="A71" s="202" t="s">
        <v>411</v>
      </c>
      <c r="B71" s="266">
        <f>Input!$TF$9</f>
        <v>0</v>
      </c>
      <c r="C71" s="203">
        <f>Input!$TG$9</f>
        <v>0</v>
      </c>
      <c r="D71" s="203">
        <f>Input!$TH$9</f>
        <v>0</v>
      </c>
      <c r="E71" s="203">
        <f>Input!$TI$9</f>
        <v>0</v>
      </c>
      <c r="F71" s="203">
        <f>Input!$TJ$9</f>
        <v>0</v>
      </c>
      <c r="G71" s="203">
        <f>Input!$TK$9</f>
        <v>0</v>
      </c>
      <c r="H71" s="204">
        <f>Input!$TL$9</f>
        <v>0</v>
      </c>
    </row>
    <row r="72" spans="1:50">
      <c r="A72" s="202" t="s">
        <v>411</v>
      </c>
      <c r="B72" s="266">
        <f>Input!$TM$9</f>
        <v>0</v>
      </c>
      <c r="C72" s="203">
        <f>Input!$TN$9</f>
        <v>0</v>
      </c>
      <c r="D72" s="203">
        <f>Input!$TO$9</f>
        <v>0</v>
      </c>
      <c r="E72" s="203">
        <f>Input!$TP$9</f>
        <v>0</v>
      </c>
      <c r="F72" s="203">
        <f>Input!$TQ$9</f>
        <v>0</v>
      </c>
      <c r="G72" s="203">
        <f>Input!$TR$9</f>
        <v>0</v>
      </c>
      <c r="H72" s="204">
        <f>Input!$TS$9</f>
        <v>0</v>
      </c>
    </row>
    <row r="73" spans="1:50">
      <c r="A73" s="202" t="s">
        <v>411</v>
      </c>
      <c r="B73" s="266">
        <f>Input!$TT$9</f>
        <v>0</v>
      </c>
      <c r="C73" s="203">
        <f>Input!$TU$9</f>
        <v>0</v>
      </c>
      <c r="D73" s="203">
        <f>Input!$TV$9</f>
        <v>0</v>
      </c>
      <c r="E73" s="203">
        <f>Input!$TW$9</f>
        <v>0</v>
      </c>
      <c r="F73" s="203">
        <f>Input!$TX$9</f>
        <v>0</v>
      </c>
      <c r="G73" s="203">
        <f>Input!$TY$9</f>
        <v>0</v>
      </c>
      <c r="H73" s="204">
        <f>Input!$TZ$9</f>
        <v>0</v>
      </c>
    </row>
    <row r="74" spans="1:50">
      <c r="A74" s="202" t="s">
        <v>411</v>
      </c>
      <c r="B74" s="266">
        <f>Input!$UA$9</f>
        <v>0</v>
      </c>
      <c r="C74" s="203">
        <f>Input!$UB$9</f>
        <v>0</v>
      </c>
      <c r="D74" s="203">
        <f>Input!$UC$9</f>
        <v>0</v>
      </c>
      <c r="E74" s="203">
        <f>Input!$UD$9</f>
        <v>0</v>
      </c>
      <c r="F74" s="203">
        <f>Input!$UE$9</f>
        <v>0</v>
      </c>
      <c r="G74" s="203">
        <f>Input!$UF$9</f>
        <v>0</v>
      </c>
      <c r="H74" s="204">
        <f>Input!$UG$9</f>
        <v>0</v>
      </c>
    </row>
    <row r="75" spans="1:50">
      <c r="A75" s="202" t="s">
        <v>411</v>
      </c>
      <c r="B75" s="266">
        <f>Input!$UH$9</f>
        <v>0</v>
      </c>
      <c r="C75" s="203">
        <f>Input!$UI$9</f>
        <v>0</v>
      </c>
      <c r="D75" s="203">
        <f>Input!$UJ$9</f>
        <v>0</v>
      </c>
      <c r="E75" s="203">
        <f>Input!$UK$9</f>
        <v>0</v>
      </c>
      <c r="F75" s="203">
        <f>Input!$UL$9</f>
        <v>0</v>
      </c>
      <c r="G75" s="203">
        <f>Input!$UM$9</f>
        <v>0</v>
      </c>
      <c r="H75" s="204">
        <f>Input!$UN$9</f>
        <v>0</v>
      </c>
    </row>
    <row r="76" spans="1:50">
      <c r="A76" s="202" t="s">
        <v>411</v>
      </c>
      <c r="B76" s="266">
        <f>Input!$UO$9</f>
        <v>0</v>
      </c>
      <c r="C76" s="203">
        <f>Input!$UP$9</f>
        <v>0</v>
      </c>
      <c r="D76" s="203">
        <f>Input!$UQ$9</f>
        <v>0</v>
      </c>
      <c r="E76" s="203">
        <f>Input!$UR$9</f>
        <v>0</v>
      </c>
      <c r="F76" s="203">
        <f>Input!$US$9</f>
        <v>0</v>
      </c>
      <c r="G76" s="203">
        <f>Input!$UT$9</f>
        <v>0</v>
      </c>
      <c r="H76" s="204">
        <f>Input!$UU$9</f>
        <v>0</v>
      </c>
    </row>
    <row r="77" spans="1:50">
      <c r="A77" s="202" t="s">
        <v>411</v>
      </c>
      <c r="B77" s="266">
        <f>Input!$UV$9</f>
        <v>0</v>
      </c>
      <c r="C77" s="203">
        <f>Input!$UW$9</f>
        <v>0</v>
      </c>
      <c r="D77" s="203">
        <f>Input!$UX$9</f>
        <v>0</v>
      </c>
      <c r="E77" s="203">
        <f>Input!$UY$9</f>
        <v>0</v>
      </c>
      <c r="F77" s="203">
        <f>Input!$UZ$9</f>
        <v>0</v>
      </c>
      <c r="G77" s="203">
        <f>Input!$VA$9</f>
        <v>0</v>
      </c>
      <c r="H77" s="204">
        <f>Input!$VB$9</f>
        <v>0</v>
      </c>
    </row>
    <row r="78" spans="1:50">
      <c r="A78" s="202" t="s">
        <v>411</v>
      </c>
      <c r="B78" s="266">
        <f>Input!$VC$9</f>
        <v>0</v>
      </c>
      <c r="C78" s="203">
        <f>Input!$VD$9</f>
        <v>0</v>
      </c>
      <c r="D78" s="203">
        <f>Input!$VE$9</f>
        <v>0</v>
      </c>
      <c r="E78" s="203">
        <f>Input!$VF$9</f>
        <v>0</v>
      </c>
      <c r="F78" s="203">
        <f>Input!$VG$9</f>
        <v>0</v>
      </c>
      <c r="G78" s="203">
        <f>Input!$VH$9</f>
        <v>0</v>
      </c>
      <c r="H78" s="204">
        <f>Input!$VI$9</f>
        <v>0</v>
      </c>
    </row>
    <row r="79" spans="1:50">
      <c r="A79" s="202" t="s">
        <v>411</v>
      </c>
      <c r="B79" s="265" t="s">
        <v>398</v>
      </c>
      <c r="C79" s="203">
        <f>Input!$VJ$9</f>
        <v>0</v>
      </c>
      <c r="D79" s="203">
        <f>Input!$VK$9</f>
        <v>0</v>
      </c>
      <c r="E79" s="203">
        <f>Input!$VL$9</f>
        <v>0</v>
      </c>
      <c r="F79" s="203">
        <f>Input!$VM$9</f>
        <v>0</v>
      </c>
      <c r="G79" s="203">
        <f>Input!$VN$9</f>
        <v>0</v>
      </c>
      <c r="H79" s="204">
        <f>Input!$VO$9</f>
        <v>0</v>
      </c>
    </row>
    <row r="80" spans="1:50" s="211" customFormat="1">
      <c r="A80" s="198" t="s">
        <v>411</v>
      </c>
      <c r="B80" s="267" t="s">
        <v>412</v>
      </c>
      <c r="C80" s="268">
        <f>SUM(C66:C79)</f>
        <v>0</v>
      </c>
      <c r="D80" s="268">
        <f t="shared" ref="D80:G80" si="4">SUM(D66:D79)</f>
        <v>0</v>
      </c>
      <c r="E80" s="268">
        <f t="shared" si="4"/>
        <v>0</v>
      </c>
      <c r="F80" s="268">
        <f t="shared" si="4"/>
        <v>0</v>
      </c>
      <c r="G80" s="268">
        <f t="shared" si="4"/>
        <v>0</v>
      </c>
      <c r="H80" s="269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02"/>
      <c r="B81" s="272"/>
      <c r="C81" s="273"/>
      <c r="D81" s="273"/>
      <c r="E81" s="273"/>
      <c r="F81" s="273"/>
      <c r="G81" s="273"/>
      <c r="H81" s="272"/>
    </row>
    <row r="82" spans="1:50">
      <c r="A82" s="202" t="s">
        <v>362</v>
      </c>
      <c r="B82" s="266">
        <f>Input!$VP$9</f>
        <v>0</v>
      </c>
      <c r="C82" s="203">
        <f>Input!$VQ$9</f>
        <v>0</v>
      </c>
      <c r="D82" s="203">
        <f>Input!$VR$9</f>
        <v>0</v>
      </c>
      <c r="E82" s="203">
        <f>Input!$VS$9</f>
        <v>0</v>
      </c>
      <c r="F82" s="203">
        <f>Input!$VT$9</f>
        <v>0</v>
      </c>
      <c r="G82" s="203">
        <f>Input!$VU$9</f>
        <v>0</v>
      </c>
      <c r="H82" s="204">
        <f>Input!$VV$9</f>
        <v>0</v>
      </c>
    </row>
    <row r="83" spans="1:50">
      <c r="A83" s="202" t="s">
        <v>362</v>
      </c>
      <c r="B83" s="266">
        <f>Input!$VW$9</f>
        <v>0</v>
      </c>
      <c r="C83" s="203">
        <f>Input!$VX$9</f>
        <v>0</v>
      </c>
      <c r="D83" s="203">
        <f>Input!$VY$9</f>
        <v>0</v>
      </c>
      <c r="E83" s="203">
        <f>Input!$VZ$9</f>
        <v>0</v>
      </c>
      <c r="F83" s="203">
        <f>Input!$WA$9</f>
        <v>0</v>
      </c>
      <c r="G83" s="203">
        <f>Input!$WB$9</f>
        <v>0</v>
      </c>
      <c r="H83" s="204">
        <f>Input!$WC$9</f>
        <v>0</v>
      </c>
    </row>
    <row r="84" spans="1:50">
      <c r="A84" s="202" t="s">
        <v>362</v>
      </c>
      <c r="B84" s="266">
        <f>Input!$WD$9</f>
        <v>0</v>
      </c>
      <c r="C84" s="203">
        <f>Input!$WE$9</f>
        <v>0</v>
      </c>
      <c r="D84" s="203">
        <f>Input!$WF$9</f>
        <v>0</v>
      </c>
      <c r="E84" s="203">
        <f>Input!$WG$9</f>
        <v>0</v>
      </c>
      <c r="F84" s="203">
        <f>Input!$WH$9</f>
        <v>0</v>
      </c>
      <c r="G84" s="203">
        <f>Input!$WI$9</f>
        <v>0</v>
      </c>
      <c r="H84" s="204">
        <f>Input!$WJ$9</f>
        <v>0</v>
      </c>
    </row>
    <row r="85" spans="1:50">
      <c r="A85" s="202" t="s">
        <v>362</v>
      </c>
      <c r="B85" s="266">
        <f>Input!$WK$9</f>
        <v>0</v>
      </c>
      <c r="C85" s="203">
        <f>Input!$WL$9</f>
        <v>0</v>
      </c>
      <c r="D85" s="203">
        <f>Input!$WM$9</f>
        <v>0</v>
      </c>
      <c r="E85" s="203">
        <f>Input!$WN$9</f>
        <v>0</v>
      </c>
      <c r="F85" s="203">
        <f>Input!$WO$9</f>
        <v>0</v>
      </c>
      <c r="G85" s="203">
        <f>Input!$WP$9</f>
        <v>0</v>
      </c>
      <c r="H85" s="204">
        <f>Input!$WQ$9</f>
        <v>0</v>
      </c>
    </row>
    <row r="86" spans="1:50">
      <c r="A86" s="202" t="s">
        <v>362</v>
      </c>
      <c r="B86" s="266">
        <f>Input!$WR$9</f>
        <v>0</v>
      </c>
      <c r="C86" s="203">
        <f>Input!$WS$9</f>
        <v>0</v>
      </c>
      <c r="D86" s="203">
        <f>Input!$WT$9</f>
        <v>0</v>
      </c>
      <c r="E86" s="203">
        <f>Input!$WU$9</f>
        <v>0</v>
      </c>
      <c r="F86" s="203">
        <f>Input!$WV$9</f>
        <v>0</v>
      </c>
      <c r="G86" s="203">
        <f>Input!$WW$9</f>
        <v>0</v>
      </c>
      <c r="H86" s="204">
        <f>Input!$WX$9</f>
        <v>0</v>
      </c>
    </row>
    <row r="87" spans="1:50">
      <c r="A87" s="202" t="s">
        <v>362</v>
      </c>
      <c r="B87" s="266">
        <f>Input!$WY$9</f>
        <v>0</v>
      </c>
      <c r="C87" s="203">
        <f>Input!$WZ$9</f>
        <v>0</v>
      </c>
      <c r="D87" s="203">
        <f>Input!$XA$9</f>
        <v>0</v>
      </c>
      <c r="E87" s="203">
        <f>Input!$XB$9</f>
        <v>0</v>
      </c>
      <c r="F87" s="203">
        <f>Input!$XC$9</f>
        <v>0</v>
      </c>
      <c r="G87" s="203">
        <f>Input!$XD$9</f>
        <v>0</v>
      </c>
      <c r="H87" s="204">
        <f>Input!$XE$9</f>
        <v>0</v>
      </c>
    </row>
    <row r="88" spans="1:50">
      <c r="A88" s="202" t="s">
        <v>362</v>
      </c>
      <c r="B88" s="266">
        <f>Input!$XF$9</f>
        <v>0</v>
      </c>
      <c r="C88" s="203">
        <f>Input!$XG$9</f>
        <v>0</v>
      </c>
      <c r="D88" s="203">
        <f>Input!$XH$9</f>
        <v>0</v>
      </c>
      <c r="E88" s="203">
        <f>Input!$XI$9</f>
        <v>0</v>
      </c>
      <c r="F88" s="203">
        <f>Input!$XJ$9</f>
        <v>0</v>
      </c>
      <c r="G88" s="203">
        <f>Input!$XK$9</f>
        <v>0</v>
      </c>
      <c r="H88" s="204">
        <f>Input!$XL$9</f>
        <v>0</v>
      </c>
    </row>
    <row r="89" spans="1:50">
      <c r="A89" s="202" t="s">
        <v>362</v>
      </c>
      <c r="B89" s="266">
        <f>Input!$XM$9</f>
        <v>0</v>
      </c>
      <c r="C89" s="203">
        <f>Input!$XN$9</f>
        <v>0</v>
      </c>
      <c r="D89" s="203">
        <f>Input!$XO$9</f>
        <v>0</v>
      </c>
      <c r="E89" s="203">
        <f>Input!$XP$9</f>
        <v>0</v>
      </c>
      <c r="F89" s="203">
        <f>Input!$XQ$9</f>
        <v>0</v>
      </c>
      <c r="G89" s="203">
        <f>Input!$XR$9</f>
        <v>0</v>
      </c>
      <c r="H89" s="204">
        <f>Input!$XS$9</f>
        <v>0</v>
      </c>
    </row>
    <row r="90" spans="1:50" s="211" customFormat="1">
      <c r="A90" s="198" t="s">
        <v>362</v>
      </c>
      <c r="B90" s="267" t="s">
        <v>413</v>
      </c>
      <c r="C90" s="268">
        <f>SUM(C82:C89)</f>
        <v>0</v>
      </c>
      <c r="D90" s="268">
        <f t="shared" ref="D90:G90" si="5">SUM(D82:D89)</f>
        <v>0</v>
      </c>
      <c r="E90" s="268">
        <f t="shared" si="5"/>
        <v>0</v>
      </c>
      <c r="F90" s="268">
        <f t="shared" si="5"/>
        <v>0</v>
      </c>
      <c r="G90" s="268">
        <f t="shared" si="5"/>
        <v>0</v>
      </c>
      <c r="H90" s="269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B91" s="272"/>
      <c r="C91" s="273"/>
      <c r="D91" s="273"/>
      <c r="E91" s="273"/>
      <c r="F91" s="273"/>
      <c r="G91" s="273"/>
      <c r="H91" s="272"/>
    </row>
    <row r="92" spans="1:50" s="211" customFormat="1">
      <c r="A92" s="198" t="s">
        <v>414</v>
      </c>
      <c r="B92" s="267"/>
      <c r="C92" s="268"/>
      <c r="D92" s="268"/>
      <c r="E92" s="268"/>
      <c r="F92" s="268"/>
      <c r="G92" s="268"/>
      <c r="H92" s="269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02" t="s">
        <v>415</v>
      </c>
      <c r="B93" s="259" t="s">
        <v>416</v>
      </c>
      <c r="C93" s="203">
        <f>Input!$XT$9</f>
        <v>0</v>
      </c>
      <c r="D93" s="203">
        <f>Input!$XU$9</f>
        <v>0</v>
      </c>
      <c r="E93" s="203">
        <f>Input!$XV$9</f>
        <v>0</v>
      </c>
      <c r="F93" s="203">
        <f>Input!$XW$9</f>
        <v>0</v>
      </c>
      <c r="G93" s="203">
        <f>Input!$XX$9</f>
        <v>0</v>
      </c>
      <c r="H93" s="204">
        <f>Input!$XY$9</f>
        <v>0</v>
      </c>
    </row>
    <row r="94" spans="1:50" ht="47.25">
      <c r="A94" s="202" t="s">
        <v>417</v>
      </c>
      <c r="B94" s="259" t="s">
        <v>418</v>
      </c>
      <c r="C94" s="203">
        <f>Input!$XZ$9</f>
        <v>0</v>
      </c>
      <c r="D94" s="203">
        <f>Input!$YA$9</f>
        <v>0</v>
      </c>
      <c r="E94" s="203">
        <f>Input!$YB$9</f>
        <v>0</v>
      </c>
      <c r="F94" s="203">
        <f>Input!$YC$9</f>
        <v>0</v>
      </c>
      <c r="G94" s="203">
        <f>Input!$YD$9</f>
        <v>0</v>
      </c>
      <c r="H94" s="204">
        <f>Input!$YE$9</f>
        <v>0</v>
      </c>
    </row>
    <row r="95" spans="1:50" s="211" customFormat="1" ht="30">
      <c r="A95" s="207" t="s">
        <v>419</v>
      </c>
      <c r="B95" s="205" t="s">
        <v>420</v>
      </c>
      <c r="C95" s="206">
        <f>SUM(C93:C94)</f>
        <v>0</v>
      </c>
      <c r="D95" s="206">
        <f t="shared" ref="D95:G95" si="6">SUM(D93:D94)</f>
        <v>0</v>
      </c>
      <c r="E95" s="206">
        <f t="shared" si="6"/>
        <v>0</v>
      </c>
      <c r="F95" s="206">
        <f t="shared" si="6"/>
        <v>0</v>
      </c>
      <c r="G95" s="206">
        <f t="shared" si="6"/>
        <v>0</v>
      </c>
      <c r="H95" s="207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12"/>
      <c r="D96" s="212"/>
      <c r="E96" s="212"/>
      <c r="F96" s="212"/>
      <c r="G96" s="212"/>
    </row>
    <row r="97" spans="1:50" s="211" customFormat="1">
      <c r="A97" s="415" t="s">
        <v>421</v>
      </c>
      <c r="B97" s="416"/>
      <c r="C97" s="206">
        <f>C95+C90+C80+C64+C49+C34+C19</f>
        <v>0</v>
      </c>
      <c r="D97" s="206">
        <f t="shared" ref="D97:G97" si="7">D95+D90+D80+D64+D49+D34+D19</f>
        <v>0</v>
      </c>
      <c r="E97" s="206">
        <f t="shared" si="7"/>
        <v>0</v>
      </c>
      <c r="F97" s="206">
        <f t="shared" si="7"/>
        <v>0</v>
      </c>
      <c r="G97" s="206">
        <f t="shared" si="7"/>
        <v>0</v>
      </c>
      <c r="H97" s="207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12"/>
      <c r="D98" s="212"/>
      <c r="E98" s="212"/>
      <c r="F98" s="212"/>
      <c r="G98" s="212"/>
    </row>
    <row r="99" spans="1:50">
      <c r="B99" s="197" t="s">
        <v>422</v>
      </c>
      <c r="C99" s="212"/>
      <c r="D99" s="212">
        <f>'TSTCH Uses'!C67</f>
        <v>0</v>
      </c>
      <c r="E99" s="212"/>
      <c r="F99" s="212">
        <f>'TSTCH Uses'!D67</f>
        <v>0</v>
      </c>
      <c r="G99" s="212">
        <f>'TSTCH Uses'!E67</f>
        <v>0</v>
      </c>
    </row>
    <row r="100" spans="1:50">
      <c r="B100" s="197" t="s">
        <v>9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13">
        <f>SUM(C102:G102)</f>
        <v>0</v>
      </c>
    </row>
    <row r="105" spans="1:50" ht="15" customHeight="1">
      <c r="B105" s="150" t="s">
        <v>378</v>
      </c>
    </row>
    <row r="106" spans="1:50" ht="15" customHeight="1">
      <c r="B106" s="150" t="s">
        <v>379</v>
      </c>
      <c r="C106" s="146">
        <f>SUM(C5:C18)+SUM(C21:C33)+SUM(C36:C48)+SUM(C51:C63)+SUM(C66:C79)+SUM(C82:C89)+SUM(C93:C94)</f>
        <v>0</v>
      </c>
      <c r="D106" s="146">
        <f>SUM(D5:D18)+SUM(D21:D33)+SUM(D36:D48)+SUM(D51:D63)+SUM(D66:D79)+SUM(D82:D89)+SUM(D93:D94)</f>
        <v>0</v>
      </c>
      <c r="E106" s="146">
        <f>SUM(E5:E18)+SUM(E21:E33)+SUM(E36:E48)+SUM(E51:E63)+SUM(E66:E79)+SUM(E82:E89)+SUM(E93:E94)</f>
        <v>0</v>
      </c>
      <c r="F106" s="146">
        <f>SUM(F5:F18)+SUM(F21:F33)+SUM(F36:F48)+SUM(F51:F63)+SUM(F66:F79)+SUM(F82:F89)+SUM(F93:F94)</f>
        <v>0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0</v>
      </c>
    </row>
    <row r="111" spans="1:50">
      <c r="E111" s="274">
        <f>'TSTCH Uses'!D80</f>
        <v>0</v>
      </c>
    </row>
    <row r="112" spans="1:50">
      <c r="E112" s="275">
        <f>Input!F9</f>
        <v>0</v>
      </c>
    </row>
    <row r="113" spans="5:5">
      <c r="E113" s="276">
        <f>SUM(E110:E112)</f>
        <v>0</v>
      </c>
    </row>
    <row r="114" spans="5:5">
      <c r="E114" s="276">
        <f>Input!G9</f>
        <v>0</v>
      </c>
    </row>
    <row r="115" spans="5:5">
      <c r="E115" s="276">
        <f>E114-E113</f>
        <v>0</v>
      </c>
    </row>
    <row r="116" spans="5:5">
      <c r="E116" s="277" t="str">
        <f>IF(E115&lt;&gt;0,"Out of Balance","Balanced")</f>
        <v>Balanced</v>
      </c>
    </row>
  </sheetData>
  <mergeCells count="1">
    <mergeCell ref="A97:B97"/>
  </mergeCells>
  <conditionalFormatting sqref="F100">
    <cfRule type="expression" dxfId="117" priority="12">
      <formula>$F$100&lt;&gt;0</formula>
    </cfRule>
  </conditionalFormatting>
  <conditionalFormatting sqref="G100">
    <cfRule type="expression" dxfId="116" priority="11">
      <formula>$G$100&lt;&gt;0</formula>
    </cfRule>
  </conditionalFormatting>
  <conditionalFormatting sqref="F102">
    <cfRule type="expression" dxfId="115" priority="10">
      <formula>$F$102&lt;&gt;""</formula>
    </cfRule>
  </conditionalFormatting>
  <conditionalFormatting sqref="G102">
    <cfRule type="expression" dxfId="114" priority="9">
      <formula>$G$102&lt;&gt;""</formula>
    </cfRule>
  </conditionalFormatting>
  <conditionalFormatting sqref="D100">
    <cfRule type="expression" dxfId="113" priority="8">
      <formula>$D$100&lt;&gt;0</formula>
    </cfRule>
  </conditionalFormatting>
  <conditionalFormatting sqref="D102">
    <cfRule type="expression" dxfId="112" priority="7">
      <formula>$D$102&lt;&gt;""</formula>
    </cfRule>
  </conditionalFormatting>
  <conditionalFormatting sqref="C102">
    <cfRule type="expression" dxfId="111" priority="6">
      <formula>$C$102&lt;&gt;""</formula>
    </cfRule>
  </conditionalFormatting>
  <conditionalFormatting sqref="E102">
    <cfRule type="expression" dxfId="110" priority="5">
      <formula>$E$102&lt;&gt;""</formula>
    </cfRule>
  </conditionalFormatting>
  <conditionalFormatting sqref="H2">
    <cfRule type="expression" dxfId="109" priority="2">
      <formula>OR($C$100&lt;&gt;0,$D$100&lt;&gt;0,$E$100&lt;&gt;0,$F$100&lt;&gt;0,$G$100&lt;&gt;0)</formula>
    </cfRule>
  </conditionalFormatting>
  <conditionalFormatting sqref="H1">
    <cfRule type="expression" dxfId="108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E10F-995E-4EE5-86A4-9D9DD7E1BB44}">
  <sheetPr>
    <tabColor theme="6" tint="0.79998168889431442"/>
  </sheetPr>
  <dimension ref="A1:F82"/>
  <sheetViews>
    <sheetView showGridLines="0" zoomScale="90" zoomScaleNormal="90" zoomScaleSheetLayoutView="100" zoomScalePageLayoutView="57" workbookViewId="0">
      <pane ySplit="4" topLeftCell="A6" activePane="bottomLeft" state="frozen"/>
      <selection activeCell="F2" sqref="F2"/>
      <selection pane="bottomLeft" activeCell="F1" sqref="F1:F2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5703125" style="151" customWidth="1"/>
    <col min="7" max="16384" width="9.140625" style="146"/>
  </cols>
  <sheetData>
    <row r="1" spans="1:6" ht="18.75">
      <c r="A1" s="143" t="s">
        <v>302</v>
      </c>
      <c r="B1" s="144" t="str">
        <f>Input!$B$10</f>
        <v>Texas State Technical College - West Texas</v>
      </c>
      <c r="E1" s="147" t="s">
        <v>303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304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</row>
    <row r="4" spans="1:6" ht="47.25">
      <c r="A4" s="152" t="s">
        <v>305</v>
      </c>
      <c r="B4" s="152" t="s">
        <v>306</v>
      </c>
      <c r="C4" s="153" t="s">
        <v>307</v>
      </c>
      <c r="D4" s="152" t="s">
        <v>308</v>
      </c>
      <c r="E4" s="152" t="s">
        <v>309</v>
      </c>
      <c r="F4" s="152" t="s">
        <v>310</v>
      </c>
    </row>
    <row r="5" spans="1:6" ht="15.75">
      <c r="A5" s="154">
        <v>1</v>
      </c>
      <c r="B5" s="279" t="s">
        <v>311</v>
      </c>
      <c r="C5" s="280"/>
      <c r="D5" s="280"/>
      <c r="E5" s="280"/>
      <c r="F5" s="281"/>
    </row>
    <row r="6" spans="1:6" ht="15.75">
      <c r="A6" s="155" t="s">
        <v>312</v>
      </c>
      <c r="B6" s="246" t="s">
        <v>313</v>
      </c>
      <c r="C6" s="156">
        <f>Input!$N$10</f>
        <v>0</v>
      </c>
      <c r="D6" s="247">
        <f>Input!$O$10</f>
        <v>0</v>
      </c>
      <c r="E6" s="247">
        <f>Input!$P$10</f>
        <v>0</v>
      </c>
      <c r="F6" s="248">
        <f>Input!$Q$10</f>
        <v>0</v>
      </c>
    </row>
    <row r="7" spans="1:6" ht="15.75">
      <c r="A7" s="157" t="s">
        <v>312</v>
      </c>
      <c r="B7" s="249" t="s">
        <v>314</v>
      </c>
      <c r="C7" s="158">
        <f>Input!$R$10</f>
        <v>0</v>
      </c>
      <c r="D7" s="158">
        <f>Input!$S$10</f>
        <v>0</v>
      </c>
      <c r="E7" s="159"/>
      <c r="F7" s="250">
        <f>Input!$T$10</f>
        <v>0</v>
      </c>
    </row>
    <row r="8" spans="1:6" ht="15.75">
      <c r="A8" s="160" t="s">
        <v>315</v>
      </c>
      <c r="B8" s="251" t="s">
        <v>316</v>
      </c>
      <c r="C8" s="156">
        <f>Input!$U$10</f>
        <v>0</v>
      </c>
      <c r="D8" s="247">
        <f>Input!$V$10</f>
        <v>0</v>
      </c>
      <c r="E8" s="247">
        <f>Input!$W$10</f>
        <v>0</v>
      </c>
      <c r="F8" s="248">
        <f>Input!$X$10</f>
        <v>0</v>
      </c>
    </row>
    <row r="9" spans="1:6" ht="15.75">
      <c r="A9" s="157" t="s">
        <v>315</v>
      </c>
      <c r="B9" s="249" t="s">
        <v>314</v>
      </c>
      <c r="C9" s="158">
        <f>Input!$Y$10</f>
        <v>0</v>
      </c>
      <c r="D9" s="158">
        <f>Input!$Z$10</f>
        <v>0</v>
      </c>
      <c r="E9" s="159"/>
      <c r="F9" s="250">
        <f>Input!$AA$10</f>
        <v>0</v>
      </c>
    </row>
    <row r="10" spans="1:6" ht="15.75">
      <c r="A10" s="160" t="s">
        <v>317</v>
      </c>
      <c r="B10" s="251" t="s">
        <v>318</v>
      </c>
      <c r="C10" s="156">
        <f>Input!$AB$10</f>
        <v>0</v>
      </c>
      <c r="D10" s="247">
        <f>Input!$AC$10</f>
        <v>0</v>
      </c>
      <c r="E10" s="247">
        <f>Input!$AD$10</f>
        <v>0</v>
      </c>
      <c r="F10" s="248">
        <f>Input!$AE$10</f>
        <v>0</v>
      </c>
    </row>
    <row r="11" spans="1:6" ht="15.75">
      <c r="A11" s="157" t="s">
        <v>317</v>
      </c>
      <c r="B11" s="249" t="s">
        <v>314</v>
      </c>
      <c r="C11" s="158">
        <f>Input!$AF$10</f>
        <v>0</v>
      </c>
      <c r="D11" s="158">
        <f>Input!$AG$10</f>
        <v>0</v>
      </c>
      <c r="E11" s="159"/>
      <c r="F11" s="250">
        <f>Input!$AH$10</f>
        <v>0</v>
      </c>
    </row>
    <row r="12" spans="1:6" ht="31.5">
      <c r="A12" s="160" t="s">
        <v>319</v>
      </c>
      <c r="B12" s="251" t="s">
        <v>320</v>
      </c>
      <c r="C12" s="156">
        <f>Input!$AI$10</f>
        <v>0</v>
      </c>
      <c r="D12" s="247">
        <f>Input!$AJ$10</f>
        <v>0</v>
      </c>
      <c r="E12" s="247">
        <f>Input!$AK$10</f>
        <v>0</v>
      </c>
      <c r="F12" s="248">
        <f>Input!$AL$10</f>
        <v>0</v>
      </c>
    </row>
    <row r="13" spans="1:6" ht="15.75">
      <c r="A13" s="157" t="s">
        <v>319</v>
      </c>
      <c r="B13" s="249" t="s">
        <v>314</v>
      </c>
      <c r="C13" s="158">
        <f>Input!$AM$10</f>
        <v>0</v>
      </c>
      <c r="D13" s="158">
        <f>Input!$AN$10</f>
        <v>0</v>
      </c>
      <c r="E13" s="159"/>
      <c r="F13" s="250">
        <f>Input!$AO$10</f>
        <v>0</v>
      </c>
    </row>
    <row r="14" spans="1:6" ht="31.5">
      <c r="A14" s="160" t="s">
        <v>321</v>
      </c>
      <c r="B14" s="251" t="s">
        <v>322</v>
      </c>
      <c r="C14" s="156">
        <f>Input!$AP$10</f>
        <v>0</v>
      </c>
      <c r="D14" s="247">
        <f>Input!$AQ$10</f>
        <v>0</v>
      </c>
      <c r="E14" s="247">
        <f>Input!$AR$10</f>
        <v>0</v>
      </c>
      <c r="F14" s="248">
        <f>Input!$AS$10</f>
        <v>0</v>
      </c>
    </row>
    <row r="15" spans="1:6" ht="15.75">
      <c r="A15" s="157" t="s">
        <v>321</v>
      </c>
      <c r="B15" s="249" t="s">
        <v>314</v>
      </c>
      <c r="C15" s="158">
        <f>Input!$AT$10</f>
        <v>0</v>
      </c>
      <c r="D15" s="158">
        <f>Input!$AU$10</f>
        <v>0</v>
      </c>
      <c r="E15" s="159"/>
      <c r="F15" s="250">
        <f>Input!$AV$10</f>
        <v>0</v>
      </c>
    </row>
    <row r="16" spans="1:6" ht="63">
      <c r="A16" s="160" t="s">
        <v>323</v>
      </c>
      <c r="B16" s="251" t="s">
        <v>324</v>
      </c>
      <c r="C16" s="156">
        <f>Input!$AW$10</f>
        <v>0</v>
      </c>
      <c r="D16" s="247">
        <f>Input!$AX$10</f>
        <v>0</v>
      </c>
      <c r="E16" s="247">
        <f>Input!$AY$10</f>
        <v>0</v>
      </c>
      <c r="F16" s="248">
        <f>Input!$AZ$10</f>
        <v>0</v>
      </c>
    </row>
    <row r="17" spans="1:6" ht="15.75">
      <c r="A17" s="157" t="s">
        <v>323</v>
      </c>
      <c r="B17" s="249" t="s">
        <v>314</v>
      </c>
      <c r="C17" s="158">
        <f>Input!$BA$10</f>
        <v>0</v>
      </c>
      <c r="D17" s="158">
        <f>Input!$BB$10</f>
        <v>0</v>
      </c>
      <c r="E17" s="159"/>
      <c r="F17" s="250">
        <f>Input!$BC$10</f>
        <v>0</v>
      </c>
    </row>
    <row r="18" spans="1:6" ht="15.75">
      <c r="A18" s="160" t="s">
        <v>325</v>
      </c>
      <c r="B18" s="251" t="s">
        <v>326</v>
      </c>
      <c r="C18" s="156">
        <f>Input!$BD$10</f>
        <v>0</v>
      </c>
      <c r="D18" s="247">
        <f>Input!$BE$10</f>
        <v>0</v>
      </c>
      <c r="E18" s="247">
        <f>Input!$BF$10</f>
        <v>0</v>
      </c>
      <c r="F18" s="248">
        <f>Input!$BG$10</f>
        <v>0</v>
      </c>
    </row>
    <row r="19" spans="1:6" ht="15.75">
      <c r="A19" s="157" t="s">
        <v>325</v>
      </c>
      <c r="B19" s="249" t="s">
        <v>314</v>
      </c>
      <c r="C19" s="158">
        <f>Input!$BH$10</f>
        <v>0</v>
      </c>
      <c r="D19" s="158">
        <f>Input!$BI$10</f>
        <v>0</v>
      </c>
      <c r="E19" s="159"/>
      <c r="F19" s="250">
        <f>Input!$BJ$10</f>
        <v>0</v>
      </c>
    </row>
    <row r="20" spans="1:6" ht="15.75">
      <c r="A20" s="160"/>
      <c r="B20" s="252" t="s">
        <v>327</v>
      </c>
      <c r="C20" s="161">
        <f t="shared" ref="C20:E21" si="0">C18+C16+C14+C12+C10+C8+C6</f>
        <v>0</v>
      </c>
      <c r="D20" s="161">
        <f t="shared" si="0"/>
        <v>0</v>
      </c>
      <c r="E20" s="161">
        <f t="shared" si="0"/>
        <v>0</v>
      </c>
      <c r="F20" s="253"/>
    </row>
    <row r="21" spans="1:6" ht="15.75">
      <c r="A21" s="160"/>
      <c r="B21" s="254" t="s">
        <v>328</v>
      </c>
      <c r="C21" s="163">
        <f t="shared" si="0"/>
        <v>0</v>
      </c>
      <c r="D21" s="163">
        <f t="shared" si="0"/>
        <v>0</v>
      </c>
      <c r="E21" s="163"/>
      <c r="F21" s="253"/>
    </row>
    <row r="22" spans="1:6" ht="15.75">
      <c r="A22" s="164"/>
      <c r="B22" s="255"/>
      <c r="C22" s="165"/>
      <c r="D22" s="256"/>
      <c r="E22" s="256"/>
      <c r="F22" s="257"/>
    </row>
    <row r="23" spans="1:6" ht="15.75">
      <c r="A23" s="168">
        <v>2</v>
      </c>
      <c r="B23" s="282" t="s">
        <v>329</v>
      </c>
      <c r="C23" s="283"/>
      <c r="D23" s="283"/>
      <c r="E23" s="283"/>
      <c r="F23" s="284"/>
    </row>
    <row r="24" spans="1:6" ht="31.5">
      <c r="A24" s="160" t="s">
        <v>330</v>
      </c>
      <c r="B24" s="251" t="s">
        <v>331</v>
      </c>
      <c r="C24" s="156">
        <f>Input!$BK$10</f>
        <v>0</v>
      </c>
      <c r="D24" s="247">
        <f>Input!$BL$10</f>
        <v>0</v>
      </c>
      <c r="E24" s="247">
        <f>Input!$BM$10</f>
        <v>0</v>
      </c>
      <c r="F24" s="248">
        <f>Input!$BN$10</f>
        <v>0</v>
      </c>
    </row>
    <row r="25" spans="1:6" ht="31.5">
      <c r="A25" s="160" t="s">
        <v>332</v>
      </c>
      <c r="B25" s="251" t="s">
        <v>333</v>
      </c>
      <c r="C25" s="156">
        <f>Input!$BO$10</f>
        <v>0</v>
      </c>
      <c r="D25" s="247">
        <f>Input!$BP$10</f>
        <v>0</v>
      </c>
      <c r="E25" s="247">
        <f>Input!$BQ$10</f>
        <v>0</v>
      </c>
      <c r="F25" s="248">
        <f>Input!$BR$10</f>
        <v>0</v>
      </c>
    </row>
    <row r="26" spans="1:6" ht="47.25">
      <c r="A26" s="160" t="s">
        <v>334</v>
      </c>
      <c r="B26" s="258" t="s">
        <v>335</v>
      </c>
      <c r="C26" s="156">
        <f>Input!$BS$10</f>
        <v>0</v>
      </c>
      <c r="D26" s="247">
        <f>Input!$BT$10</f>
        <v>0</v>
      </c>
      <c r="E26" s="247">
        <f>Input!$BU$10</f>
        <v>0</v>
      </c>
      <c r="F26" s="248">
        <f>Input!$BV$10</f>
        <v>0</v>
      </c>
    </row>
    <row r="27" spans="1:6" ht="31.5">
      <c r="A27" s="160" t="s">
        <v>336</v>
      </c>
      <c r="B27" s="251" t="s">
        <v>337</v>
      </c>
      <c r="C27" s="156">
        <f>Input!$BW$10</f>
        <v>0</v>
      </c>
      <c r="D27" s="247">
        <f>Input!$BX$10</f>
        <v>0</v>
      </c>
      <c r="E27" s="247">
        <f>Input!$BY$10</f>
        <v>0</v>
      </c>
      <c r="F27" s="248">
        <f>Input!$BZ$10</f>
        <v>0</v>
      </c>
    </row>
    <row r="28" spans="1:6" ht="31.5">
      <c r="A28" s="169" t="s">
        <v>338</v>
      </c>
      <c r="B28" s="259" t="s">
        <v>339</v>
      </c>
      <c r="C28" s="156">
        <f>Input!$CA$10</f>
        <v>0</v>
      </c>
      <c r="D28" s="247">
        <f>Input!$CB$10</f>
        <v>0</v>
      </c>
      <c r="E28" s="247">
        <f>Input!$CC$10</f>
        <v>0</v>
      </c>
      <c r="F28" s="248">
        <f>Input!$CD$10</f>
        <v>0</v>
      </c>
    </row>
    <row r="29" spans="1:6" ht="15.75">
      <c r="A29" s="170"/>
      <c r="B29" s="260" t="s">
        <v>340</v>
      </c>
      <c r="C29" s="171">
        <f>SUM(C24:C28)</f>
        <v>0</v>
      </c>
      <c r="D29" s="171">
        <f t="shared" ref="D29:E29" si="1">SUM(D24:D28)</f>
        <v>0</v>
      </c>
      <c r="E29" s="171">
        <f t="shared" si="1"/>
        <v>0</v>
      </c>
      <c r="F29" s="248"/>
    </row>
    <row r="30" spans="1:6" ht="15.75">
      <c r="A30" s="164"/>
      <c r="B30" s="255"/>
      <c r="C30" s="165"/>
      <c r="D30" s="256"/>
      <c r="E30" s="256"/>
      <c r="F30" s="257"/>
    </row>
    <row r="31" spans="1:6" ht="15.75">
      <c r="A31" s="154">
        <v>3</v>
      </c>
      <c r="B31" s="282" t="s">
        <v>341</v>
      </c>
      <c r="C31" s="283"/>
      <c r="D31" s="283"/>
      <c r="E31" s="283"/>
      <c r="F31" s="284"/>
    </row>
    <row r="32" spans="1:6" ht="31.5">
      <c r="A32" s="160" t="s">
        <v>342</v>
      </c>
      <c r="B32" s="251" t="s">
        <v>343</v>
      </c>
      <c r="C32" s="156">
        <f>Input!$CE$10</f>
        <v>0</v>
      </c>
      <c r="D32" s="247">
        <f>Input!$CF$10</f>
        <v>0</v>
      </c>
      <c r="E32" s="247">
        <f>Input!$CG$10</f>
        <v>0</v>
      </c>
      <c r="F32" s="248">
        <f>Input!$CH$10</f>
        <v>0</v>
      </c>
    </row>
    <row r="33" spans="1:6" ht="15.75">
      <c r="A33" s="160" t="s">
        <v>344</v>
      </c>
      <c r="B33" s="251" t="s">
        <v>516</v>
      </c>
      <c r="C33" s="156">
        <f>Input!$CI$10</f>
        <v>0</v>
      </c>
      <c r="D33" s="247">
        <f>Input!$CJ$10</f>
        <v>0</v>
      </c>
      <c r="E33" s="247">
        <f>Input!$CK$10</f>
        <v>0</v>
      </c>
      <c r="F33" s="248">
        <f>Input!$CL$10</f>
        <v>0</v>
      </c>
    </row>
    <row r="34" spans="1:6" ht="31.5">
      <c r="A34" s="160" t="s">
        <v>345</v>
      </c>
      <c r="B34" s="251" t="s">
        <v>346</v>
      </c>
      <c r="C34" s="156">
        <f>Input!$CM$10</f>
        <v>0</v>
      </c>
      <c r="D34" s="247">
        <f>Input!$CN$10</f>
        <v>0</v>
      </c>
      <c r="E34" s="247">
        <f>Input!$CO$10</f>
        <v>0</v>
      </c>
      <c r="F34" s="248">
        <f>Input!$CP$10</f>
        <v>0</v>
      </c>
    </row>
    <row r="35" spans="1:6" ht="31.5">
      <c r="A35" s="170" t="s">
        <v>347</v>
      </c>
      <c r="B35" s="251" t="s">
        <v>348</v>
      </c>
      <c r="C35" s="156">
        <f>Input!$CQ$10</f>
        <v>0</v>
      </c>
      <c r="D35" s="247">
        <f>Input!$CR$10</f>
        <v>0</v>
      </c>
      <c r="E35" s="247">
        <f>Input!$CS$10</f>
        <v>0</v>
      </c>
      <c r="F35" s="248">
        <f>Input!$CT$10</f>
        <v>0</v>
      </c>
    </row>
    <row r="36" spans="1:6" ht="15.75">
      <c r="A36" s="170"/>
      <c r="B36" s="260" t="s">
        <v>340</v>
      </c>
      <c r="C36" s="171">
        <f>SUM(C32:C35)</f>
        <v>0</v>
      </c>
      <c r="D36" s="171">
        <f t="shared" ref="D36:E36" si="2">SUM(D32:D35)</f>
        <v>0</v>
      </c>
      <c r="E36" s="171">
        <f t="shared" si="2"/>
        <v>0</v>
      </c>
      <c r="F36" s="248"/>
    </row>
    <row r="37" spans="1:6" ht="15.75">
      <c r="A37" s="164"/>
      <c r="B37" s="255"/>
      <c r="C37" s="165"/>
      <c r="D37" s="256"/>
      <c r="E37" s="256"/>
      <c r="F37" s="257"/>
    </row>
    <row r="38" spans="1:6" ht="15.75">
      <c r="A38" s="168">
        <v>4</v>
      </c>
      <c r="B38" s="282" t="s">
        <v>349</v>
      </c>
      <c r="C38" s="283"/>
      <c r="D38" s="283"/>
      <c r="E38" s="283"/>
      <c r="F38" s="284"/>
    </row>
    <row r="39" spans="1:6" ht="15.75">
      <c r="A39" s="160" t="s">
        <v>350</v>
      </c>
      <c r="B39" s="251" t="s">
        <v>351</v>
      </c>
      <c r="C39" s="156">
        <f>Input!$CU$10</f>
        <v>0</v>
      </c>
      <c r="D39" s="247">
        <f>Input!$CV$10</f>
        <v>0</v>
      </c>
      <c r="E39" s="247">
        <f>Input!$CW$10</f>
        <v>0</v>
      </c>
      <c r="F39" s="248">
        <f>Input!$CX$10</f>
        <v>0</v>
      </c>
    </row>
    <row r="40" spans="1:6" ht="47.25">
      <c r="A40" s="160" t="s">
        <v>352</v>
      </c>
      <c r="B40" s="251" t="s">
        <v>353</v>
      </c>
      <c r="C40" s="156">
        <f>Input!$CY$10</f>
        <v>0</v>
      </c>
      <c r="D40" s="247">
        <f>Input!$CZ$10</f>
        <v>0</v>
      </c>
      <c r="E40" s="247">
        <f>Input!$DA$10</f>
        <v>0</v>
      </c>
      <c r="F40" s="248">
        <f>Input!$DB$10</f>
        <v>0</v>
      </c>
    </row>
    <row r="41" spans="1:6" ht="15.75">
      <c r="A41" s="169" t="s">
        <v>354</v>
      </c>
      <c r="B41" s="259" t="s">
        <v>355</v>
      </c>
      <c r="C41" s="156">
        <f>Input!$DC$10</f>
        <v>0</v>
      </c>
      <c r="D41" s="247">
        <f>Input!$DD$10</f>
        <v>0</v>
      </c>
      <c r="E41" s="247">
        <f>Input!$DE$10</f>
        <v>0</v>
      </c>
      <c r="F41" s="248">
        <f>Input!$DF$10</f>
        <v>0</v>
      </c>
    </row>
    <row r="42" spans="1:6" ht="15.75">
      <c r="A42" s="170"/>
      <c r="B42" s="260" t="s">
        <v>340</v>
      </c>
      <c r="C42" s="171">
        <f>SUM(C39:C41)</f>
        <v>0</v>
      </c>
      <c r="D42" s="171">
        <f t="shared" ref="D42:E42" si="3">SUM(D39:D41)</f>
        <v>0</v>
      </c>
      <c r="E42" s="171">
        <f t="shared" si="3"/>
        <v>0</v>
      </c>
      <c r="F42" s="248"/>
    </row>
    <row r="43" spans="1:6" ht="15.75">
      <c r="A43" s="164"/>
      <c r="B43" s="255"/>
      <c r="C43" s="165"/>
      <c r="D43" s="256"/>
      <c r="E43" s="256"/>
      <c r="F43" s="257"/>
    </row>
    <row r="44" spans="1:6" ht="15.75">
      <c r="A44" s="168">
        <v>5</v>
      </c>
      <c r="B44" s="282" t="s">
        <v>356</v>
      </c>
      <c r="C44" s="283"/>
      <c r="D44" s="283"/>
      <c r="E44" s="283"/>
      <c r="F44" s="284"/>
    </row>
    <row r="45" spans="1:6" ht="15.75">
      <c r="A45" s="160" t="s">
        <v>357</v>
      </c>
      <c r="B45" s="261" t="s">
        <v>358</v>
      </c>
      <c r="C45" s="156">
        <f>Input!$DG$10</f>
        <v>0</v>
      </c>
      <c r="D45" s="247">
        <f>Input!$DH$10</f>
        <v>0</v>
      </c>
      <c r="E45" s="247">
        <f>Input!$DI$10</f>
        <v>0</v>
      </c>
      <c r="F45" s="248">
        <f>Input!$DJ$10</f>
        <v>0</v>
      </c>
    </row>
    <row r="46" spans="1:6" ht="15.75">
      <c r="A46" s="164"/>
      <c r="B46" s="255"/>
      <c r="C46" s="165"/>
      <c r="D46" s="256"/>
      <c r="E46" s="256"/>
      <c r="F46" s="257"/>
    </row>
    <row r="47" spans="1:6" ht="15.75">
      <c r="A47" s="168">
        <v>6</v>
      </c>
      <c r="B47" s="282" t="s">
        <v>359</v>
      </c>
      <c r="C47" s="283"/>
      <c r="D47" s="283"/>
      <c r="E47" s="283"/>
      <c r="F47" s="284"/>
    </row>
    <row r="48" spans="1:6" ht="31.5">
      <c r="A48" s="160" t="s">
        <v>360</v>
      </c>
      <c r="B48" s="259" t="s">
        <v>361</v>
      </c>
      <c r="C48" s="156">
        <f>Input!$DK$10</f>
        <v>0</v>
      </c>
      <c r="D48" s="247">
        <f>Input!$DL$10</f>
        <v>0</v>
      </c>
      <c r="E48" s="247">
        <f>Input!$DM$10</f>
        <v>0</v>
      </c>
      <c r="F48" s="248">
        <f>Input!$DN$10</f>
        <v>0</v>
      </c>
    </row>
    <row r="49" spans="1:6" ht="15.75">
      <c r="A49" s="170"/>
      <c r="B49" s="260" t="s">
        <v>340</v>
      </c>
      <c r="C49" s="171">
        <f>SUM(C48:C48)</f>
        <v>0</v>
      </c>
      <c r="D49" s="171">
        <f>SUM(D48:D48)</f>
        <v>0</v>
      </c>
      <c r="E49" s="171">
        <f>SUM(E48:E48)</f>
        <v>0</v>
      </c>
      <c r="F49" s="248"/>
    </row>
    <row r="50" spans="1:6" ht="15.75">
      <c r="A50" s="164"/>
      <c r="B50" s="255"/>
      <c r="C50" s="165"/>
      <c r="D50" s="256"/>
      <c r="E50" s="256"/>
      <c r="F50" s="257"/>
    </row>
    <row r="51" spans="1:6" ht="15.75">
      <c r="A51" s="168">
        <v>7</v>
      </c>
      <c r="B51" s="282" t="s">
        <v>362</v>
      </c>
      <c r="C51" s="283"/>
      <c r="D51" s="283"/>
      <c r="E51" s="283"/>
      <c r="F51" s="284"/>
    </row>
    <row r="52" spans="1:6" ht="15.75">
      <c r="A52" s="160" t="s">
        <v>363</v>
      </c>
      <c r="B52" s="259" t="s">
        <v>364</v>
      </c>
      <c r="C52" s="156">
        <f>Input!$DO$10</f>
        <v>0</v>
      </c>
      <c r="D52" s="247">
        <f>Input!$DP$10</f>
        <v>0</v>
      </c>
      <c r="E52" s="247">
        <f>Input!$DQ$10</f>
        <v>0</v>
      </c>
      <c r="F52" s="248">
        <f>Input!$DR$10</f>
        <v>0</v>
      </c>
    </row>
    <row r="53" spans="1:6" ht="15.75">
      <c r="A53" s="164"/>
      <c r="B53" s="262"/>
      <c r="C53" s="173"/>
      <c r="D53" s="263"/>
      <c r="E53" s="264"/>
      <c r="F53" s="253"/>
    </row>
    <row r="54" spans="1:6" ht="15.75" customHeight="1">
      <c r="A54" s="175">
        <v>8</v>
      </c>
      <c r="B54" s="282" t="s">
        <v>514</v>
      </c>
      <c r="C54" s="283"/>
      <c r="D54" s="283"/>
      <c r="E54" s="283"/>
      <c r="F54" s="284"/>
    </row>
    <row r="55" spans="1:6" ht="31.5">
      <c r="A55" s="160" t="s">
        <v>365</v>
      </c>
      <c r="B55" s="251" t="s">
        <v>366</v>
      </c>
      <c r="C55" s="156">
        <f>Input!$DS$10</f>
        <v>0</v>
      </c>
      <c r="D55" s="247">
        <f>Input!$DT$10</f>
        <v>0</v>
      </c>
      <c r="E55" s="247">
        <f>Input!$DU$10</f>
        <v>0</v>
      </c>
      <c r="F55" s="248">
        <f>Input!$DV$10</f>
        <v>0</v>
      </c>
    </row>
    <row r="56" spans="1:6" ht="15.75">
      <c r="A56" s="157" t="s">
        <v>365</v>
      </c>
      <c r="B56" s="249" t="s">
        <v>367</v>
      </c>
      <c r="C56" s="158">
        <f>Input!$DW$10</f>
        <v>0</v>
      </c>
      <c r="D56" s="158">
        <f>Input!$DX$10</f>
        <v>0</v>
      </c>
      <c r="E56" s="159"/>
      <c r="F56" s="250">
        <f>Input!$DY$10</f>
        <v>0</v>
      </c>
    </row>
    <row r="57" spans="1:6" ht="31.5">
      <c r="A57" s="160" t="s">
        <v>368</v>
      </c>
      <c r="B57" s="259" t="s">
        <v>369</v>
      </c>
      <c r="C57" s="156">
        <f>Input!$DZ$10</f>
        <v>0</v>
      </c>
      <c r="D57" s="247">
        <f>Input!$EA$10</f>
        <v>0</v>
      </c>
      <c r="E57" s="247">
        <f>Input!$EB$10</f>
        <v>0</v>
      </c>
      <c r="F57" s="248">
        <f>Input!$EC$10</f>
        <v>0</v>
      </c>
    </row>
    <row r="58" spans="1:6" ht="15.75">
      <c r="A58" s="157" t="s">
        <v>368</v>
      </c>
      <c r="B58" s="249" t="s">
        <v>367</v>
      </c>
      <c r="C58" s="158">
        <f>Input!$ED$10</f>
        <v>0</v>
      </c>
      <c r="D58" s="158">
        <f>Input!$EE$10</f>
        <v>0</v>
      </c>
      <c r="E58" s="159"/>
      <c r="F58" s="250">
        <f>Input!$EF$10</f>
        <v>0</v>
      </c>
    </row>
    <row r="59" spans="1:6" ht="31.5">
      <c r="A59" s="160" t="s">
        <v>370</v>
      </c>
      <c r="B59" s="259" t="s">
        <v>371</v>
      </c>
      <c r="C59" s="156">
        <f>Input!$EG$10</f>
        <v>0</v>
      </c>
      <c r="D59" s="247">
        <f>Input!$EH$10</f>
        <v>0</v>
      </c>
      <c r="E59" s="247">
        <f>Input!$EI$10</f>
        <v>0</v>
      </c>
      <c r="F59" s="248">
        <f>Input!$EJ$10</f>
        <v>0</v>
      </c>
    </row>
    <row r="60" spans="1:6" ht="15.75">
      <c r="A60" s="157" t="s">
        <v>370</v>
      </c>
      <c r="B60" s="249" t="s">
        <v>367</v>
      </c>
      <c r="C60" s="158">
        <f>Input!$EK$10</f>
        <v>0</v>
      </c>
      <c r="D60" s="158">
        <f>Input!$EL$10</f>
        <v>0</v>
      </c>
      <c r="E60" s="159"/>
      <c r="F60" s="250">
        <f>Input!$EM$10</f>
        <v>0</v>
      </c>
    </row>
    <row r="61" spans="1:6" ht="15.75">
      <c r="A61" s="160"/>
      <c r="B61" s="252" t="s">
        <v>327</v>
      </c>
      <c r="C61" s="161">
        <f>C59+C57+C55</f>
        <v>0</v>
      </c>
      <c r="D61" s="161">
        <f t="shared" ref="D61:E62" si="4">D59+D57+D55</f>
        <v>0</v>
      </c>
      <c r="E61" s="161">
        <f t="shared" si="4"/>
        <v>0</v>
      </c>
      <c r="F61" s="248"/>
    </row>
    <row r="62" spans="1:6" ht="15.75">
      <c r="A62" s="157"/>
      <c r="B62" s="249" t="s">
        <v>328</v>
      </c>
      <c r="C62" s="176">
        <f>C60+C58+C56</f>
        <v>0</v>
      </c>
      <c r="D62" s="176">
        <f t="shared" si="4"/>
        <v>0</v>
      </c>
      <c r="E62" s="163"/>
      <c r="F62" s="248"/>
    </row>
    <row r="63" spans="1:6" ht="15.75">
      <c r="A63" s="164"/>
      <c r="B63" s="262"/>
      <c r="C63" s="173"/>
      <c r="D63" s="263"/>
      <c r="E63" s="264"/>
      <c r="F63" s="253"/>
    </row>
    <row r="64" spans="1:6" ht="15.75" customHeight="1">
      <c r="A64" s="175">
        <v>9</v>
      </c>
      <c r="B64" s="282" t="s">
        <v>372</v>
      </c>
      <c r="C64" s="283"/>
      <c r="D64" s="283"/>
      <c r="E64" s="283"/>
      <c r="F64" s="284"/>
    </row>
    <row r="65" spans="1:6" ht="31.5">
      <c r="A65" s="160" t="s">
        <v>373</v>
      </c>
      <c r="B65" s="251" t="s">
        <v>374</v>
      </c>
      <c r="C65" s="156">
        <f>Input!$EN$10</f>
        <v>0</v>
      </c>
      <c r="D65" s="156">
        <f>Input!$EO$10</f>
        <v>0</v>
      </c>
      <c r="E65" s="156">
        <f>Input!$EP$10</f>
        <v>0</v>
      </c>
      <c r="F65" s="248">
        <f>Input!$EQ$10</f>
        <v>0</v>
      </c>
    </row>
    <row r="66" spans="1:6" ht="15.75">
      <c r="A66" s="164"/>
      <c r="B66" s="172"/>
      <c r="C66" s="177"/>
      <c r="D66" s="178"/>
      <c r="E66" s="179"/>
      <c r="F66" s="162"/>
    </row>
    <row r="67" spans="1:6" ht="15.75">
      <c r="A67" s="160"/>
      <c r="B67" s="180" t="s">
        <v>375</v>
      </c>
      <c r="C67" s="181">
        <f>C65+C61+C52+C49+C45+C42+C36+C29+C20</f>
        <v>0</v>
      </c>
      <c r="D67" s="181">
        <f t="shared" ref="D67:E67" si="5">D65+D61+D52+D49+D45+D42+D36+D29+D20</f>
        <v>0</v>
      </c>
      <c r="E67" s="181">
        <f t="shared" si="5"/>
        <v>0</v>
      </c>
      <c r="F67" s="182"/>
    </row>
    <row r="68" spans="1:6" ht="15.75">
      <c r="A68" s="160"/>
      <c r="B68" s="180" t="s">
        <v>376</v>
      </c>
      <c r="C68" s="181">
        <f>C62+C21</f>
        <v>0</v>
      </c>
      <c r="D68" s="181">
        <f>D62+D21</f>
        <v>0</v>
      </c>
      <c r="E68" s="181"/>
      <c r="F68" s="182"/>
    </row>
    <row r="69" spans="1:6" ht="15.75">
      <c r="A69" s="183"/>
      <c r="B69" s="184"/>
      <c r="C69" s="185"/>
      <c r="D69" s="185"/>
      <c r="E69" s="185"/>
      <c r="F69" s="167"/>
    </row>
    <row r="70" spans="1:6" s="166" customFormat="1" ht="15.75">
      <c r="B70" s="186" t="s">
        <v>377</v>
      </c>
      <c r="C70" s="187">
        <f>'TSTCWT Fed'!D97</f>
        <v>0</v>
      </c>
      <c r="D70" s="188">
        <f>'TSTCWT Fed'!F97</f>
        <v>0</v>
      </c>
      <c r="E70" s="188">
        <f>'TSTCWT Fed'!G97</f>
        <v>0</v>
      </c>
      <c r="F70" s="167"/>
    </row>
    <row r="71" spans="1:6" s="166" customFormat="1" ht="15.75">
      <c r="B71" s="186" t="s">
        <v>9</v>
      </c>
      <c r="C71" s="187">
        <f>C67-C70</f>
        <v>0</v>
      </c>
      <c r="D71" s="187">
        <f>D67-D70</f>
        <v>0</v>
      </c>
      <c r="E71" s="187">
        <f>E67-E70</f>
        <v>0</v>
      </c>
      <c r="F71" s="167"/>
    </row>
    <row r="72" spans="1:6" s="166" customFormat="1" ht="15.75">
      <c r="B72" s="189"/>
      <c r="C72" s="187"/>
      <c r="D72" s="188"/>
      <c r="E72" s="188"/>
      <c r="F72" s="167"/>
    </row>
    <row r="73" spans="1:6" s="166" customFormat="1" ht="15.75">
      <c r="B73" s="189"/>
      <c r="C73" s="190" t="str">
        <f>IF(C67-INT(C67)=0,"",C67-INT(C67))</f>
        <v/>
      </c>
      <c r="D73" s="190" t="str">
        <f>IF(D67-INT(D67)=0,"",D67-INT(D67))</f>
        <v/>
      </c>
      <c r="E73" s="190" t="str">
        <f>IF(E67-INT(E67)=0,"",E67-INT(E67))</f>
        <v/>
      </c>
      <c r="F73" s="191">
        <f>SUM(C73:E73)</f>
        <v>0</v>
      </c>
    </row>
    <row r="74" spans="1:6" s="166" customFormat="1" ht="15.75">
      <c r="B74" s="189"/>
      <c r="C74" s="165"/>
      <c r="F74" s="167"/>
    </row>
    <row r="75" spans="1:6" s="166" customFormat="1" ht="15.75">
      <c r="B75" s="189" t="s">
        <v>378</v>
      </c>
      <c r="C75" s="165"/>
      <c r="F75" s="167"/>
    </row>
    <row r="76" spans="1:6" s="166" customFormat="1" ht="15.75">
      <c r="B76" s="189" t="s">
        <v>379</v>
      </c>
      <c r="C76" s="192">
        <f>SUM(C6,C8,C10,C12,C14,C16,C18,)+SUM(C24:C28)+SUM(C32:C35)+SUM(C39:C41)+C45+C48+C52+SUM(C55,C57,C59)+C65</f>
        <v>0</v>
      </c>
      <c r="D76" s="192">
        <f>SUM(D6,D8,D10,D12,D14,D16,D18,)+SUM(D24:D28)+SUM(D32:D35)+SUM(D39:D41)+D45+D48+D52+SUM(D55,D57,D59)+D65</f>
        <v>0</v>
      </c>
      <c r="E76" s="192">
        <f>SUM(E6,E8,E10,E12,E14,E16,E18,)+SUM(E24:E28)+SUM(E32:E35)+SUM(E39:E41)+E45+E48+E52+SUM(E55,E57,E59)+E65</f>
        <v>0</v>
      </c>
      <c r="F76" s="167"/>
    </row>
    <row r="77" spans="1:6" s="166" customFormat="1" ht="15.75">
      <c r="B77" s="189" t="s">
        <v>380</v>
      </c>
      <c r="C77" s="193">
        <f>SUM(C7,C9,C11,C13,C15,C17,C19)+SUM(C56,C58,C60)</f>
        <v>0</v>
      </c>
      <c r="D77" s="193">
        <f>SUM(D7,D9,D11,D13,D15,D17,D19)+SUM(D56,D58,D60)</f>
        <v>0</v>
      </c>
      <c r="E77" s="174"/>
      <c r="F77" s="167"/>
    </row>
    <row r="78" spans="1:6" s="166" customFormat="1" ht="15.75">
      <c r="B78" s="189"/>
      <c r="C78" s="192">
        <f>SUM(C76:C77)</f>
        <v>0</v>
      </c>
      <c r="D78" s="192">
        <f>SUM(D76:D77)</f>
        <v>0</v>
      </c>
      <c r="E78" s="192">
        <f>SUM(E76:E77)</f>
        <v>0</v>
      </c>
      <c r="F78" s="167"/>
    </row>
    <row r="79" spans="1:6" s="166" customFormat="1" ht="15.75">
      <c r="B79" s="189"/>
      <c r="C79" s="165"/>
      <c r="F79" s="167"/>
    </row>
    <row r="80" spans="1:6" s="166" customFormat="1" ht="15.75">
      <c r="B80" s="189"/>
      <c r="C80" s="165"/>
      <c r="D80" s="194">
        <f>D78+C78+E78</f>
        <v>0</v>
      </c>
      <c r="F80" s="167"/>
    </row>
    <row r="81" spans="2:6" s="166" customFormat="1" ht="15.75">
      <c r="B81" s="189"/>
      <c r="C81" s="165"/>
      <c r="F81" s="167"/>
    </row>
    <row r="82" spans="2:6" s="166" customFormat="1" ht="15.75">
      <c r="B82" s="189"/>
      <c r="C82" s="195" t="str">
        <f>IF((C76=C67),"Balanced","Out of Balance")</f>
        <v>Balanced</v>
      </c>
      <c r="D82" s="195" t="str">
        <f>IF((D76=D67),"Balanced","Out of Balance")</f>
        <v>Balanced</v>
      </c>
      <c r="E82" s="195" t="str">
        <f>IF((E76=E67),"Balanced","Out of Balance")</f>
        <v>Balanced</v>
      </c>
      <c r="F82" s="167"/>
    </row>
  </sheetData>
  <conditionalFormatting sqref="C71">
    <cfRule type="expression" dxfId="107" priority="10">
      <formula>$C$71&lt;&gt;0</formula>
    </cfRule>
  </conditionalFormatting>
  <conditionalFormatting sqref="D71">
    <cfRule type="expression" dxfId="106" priority="8">
      <formula>$D$71&lt;&gt;0</formula>
    </cfRule>
  </conditionalFormatting>
  <conditionalFormatting sqref="E71">
    <cfRule type="expression" dxfId="105" priority="7">
      <formula>$E$71&lt;&gt;0</formula>
    </cfRule>
  </conditionalFormatting>
  <conditionalFormatting sqref="C73">
    <cfRule type="expression" dxfId="104" priority="5">
      <formula>$C$73&lt;&gt;""</formula>
    </cfRule>
  </conditionalFormatting>
  <conditionalFormatting sqref="D73">
    <cfRule type="expression" dxfId="103" priority="4">
      <formula>$D$73&lt;&gt;""</formula>
    </cfRule>
  </conditionalFormatting>
  <conditionalFormatting sqref="E73">
    <cfRule type="expression" dxfId="102" priority="3">
      <formula>$E$73&lt;&gt;""</formula>
    </cfRule>
  </conditionalFormatting>
  <conditionalFormatting sqref="F2">
    <cfRule type="expression" dxfId="101" priority="2">
      <formula>OR($C$71&lt;&gt;0,$D$71&lt;&gt;0,$E$71&lt;&gt;0)</formula>
    </cfRule>
  </conditionalFormatting>
  <conditionalFormatting sqref="F1">
    <cfRule type="expression" dxfId="100" priority="1">
      <formula>OR($C$73&lt;&gt;"",$D$73&lt;&gt;"",$E$73&lt;&gt;"")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8A09-996E-4AB0-811A-D0A9EB258280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H2" sqref="H2"/>
      <selection pane="bottomLeft" activeCell="H2" sqref="H2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302</v>
      </c>
      <c r="B1" s="196" t="str">
        <f>Input!$B$10</f>
        <v>Texas State Technical College - West Texas</v>
      </c>
      <c r="E1" s="147" t="s">
        <v>303</v>
      </c>
      <c r="H1" s="197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304</v>
      </c>
      <c r="B2" s="196" t="str">
        <f>Index!$B$3</f>
        <v>FY 2020 &amp; FY 2021 Data</v>
      </c>
      <c r="H2" s="197" t="str">
        <f>IF(OR($C$100&lt;&gt;0,$D$100&lt;&gt;0,$E$100&lt;&gt;0,$F$100&lt;&gt;0,$G$100&lt;&gt;0),"Error Message - Uses tab does not agree with this tab.","")</f>
        <v/>
      </c>
    </row>
    <row r="4" spans="1:50" s="201" customFormat="1" ht="30">
      <c r="A4" s="198" t="s">
        <v>381</v>
      </c>
      <c r="B4" s="199" t="s">
        <v>382</v>
      </c>
      <c r="C4" s="199" t="s">
        <v>383</v>
      </c>
      <c r="D4" s="199" t="s">
        <v>384</v>
      </c>
      <c r="E4" s="199" t="s">
        <v>385</v>
      </c>
      <c r="F4" s="199" t="s">
        <v>386</v>
      </c>
      <c r="G4" s="199" t="s">
        <v>309</v>
      </c>
      <c r="H4" s="199" t="s">
        <v>310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</row>
    <row r="5" spans="1:50">
      <c r="A5" s="202" t="s">
        <v>387</v>
      </c>
      <c r="B5" s="265" t="s">
        <v>388</v>
      </c>
      <c r="C5" s="203">
        <f>Input!$EU$10</f>
        <v>0</v>
      </c>
      <c r="D5" s="203">
        <f>Input!$EV$10</f>
        <v>0</v>
      </c>
      <c r="E5" s="203">
        <f>Input!$EW$10</f>
        <v>0</v>
      </c>
      <c r="F5" s="203">
        <f>Input!$EX$10</f>
        <v>0</v>
      </c>
      <c r="G5" s="203">
        <f>Input!$EY$10</f>
        <v>0</v>
      </c>
      <c r="H5" s="204">
        <f>Input!$EZ$10</f>
        <v>0</v>
      </c>
    </row>
    <row r="6" spans="1:50">
      <c r="A6" s="202" t="s">
        <v>387</v>
      </c>
      <c r="B6" s="265" t="s">
        <v>389</v>
      </c>
      <c r="C6" s="203">
        <f>Input!$FA$10</f>
        <v>0</v>
      </c>
      <c r="D6" s="203">
        <f>Input!$FB$10</f>
        <v>0</v>
      </c>
      <c r="E6" s="203">
        <f>Input!$FC$10</f>
        <v>0</v>
      </c>
      <c r="F6" s="203">
        <f>Input!$FD$10</f>
        <v>0</v>
      </c>
      <c r="G6" s="203">
        <f>Input!$FE$10</f>
        <v>0</v>
      </c>
      <c r="H6" s="204">
        <f>Input!$FF$10</f>
        <v>0</v>
      </c>
    </row>
    <row r="7" spans="1:50">
      <c r="A7" s="202" t="s">
        <v>387</v>
      </c>
      <c r="B7" s="265" t="s">
        <v>390</v>
      </c>
      <c r="C7" s="203">
        <f>Input!$FG$10</f>
        <v>0</v>
      </c>
      <c r="D7" s="203">
        <f>Input!$FH$10</f>
        <v>0</v>
      </c>
      <c r="E7" s="203">
        <f>Input!$FI$10</f>
        <v>0</v>
      </c>
      <c r="F7" s="203">
        <f>Input!$FJ$10</f>
        <v>0</v>
      </c>
      <c r="G7" s="203">
        <f>Input!$FK$10</f>
        <v>0</v>
      </c>
      <c r="H7" s="204">
        <f>Input!$FL$10</f>
        <v>0</v>
      </c>
    </row>
    <row r="8" spans="1:50">
      <c r="A8" s="202" t="s">
        <v>387</v>
      </c>
      <c r="B8" s="265" t="s">
        <v>391</v>
      </c>
      <c r="C8" s="203">
        <f>Input!$FM$10</f>
        <v>0</v>
      </c>
      <c r="D8" s="203">
        <f>Input!$FN$10</f>
        <v>0</v>
      </c>
      <c r="E8" s="203">
        <f>Input!$FO$10</f>
        <v>0</v>
      </c>
      <c r="F8" s="203">
        <f>Input!$FP$10</f>
        <v>0</v>
      </c>
      <c r="G8" s="203">
        <f>Input!$FQ$10</f>
        <v>0</v>
      </c>
      <c r="H8" s="204">
        <f>Input!$FR$10</f>
        <v>0</v>
      </c>
    </row>
    <row r="9" spans="1:50">
      <c r="A9" s="202" t="s">
        <v>387</v>
      </c>
      <c r="B9" s="265" t="s">
        <v>392</v>
      </c>
      <c r="C9" s="203">
        <f>Input!$FS$10</f>
        <v>0</v>
      </c>
      <c r="D9" s="203">
        <f>Input!$FT$10</f>
        <v>0</v>
      </c>
      <c r="E9" s="203">
        <f>Input!$FU$10</f>
        <v>0</v>
      </c>
      <c r="F9" s="203">
        <f>Input!$FV$10</f>
        <v>0</v>
      </c>
      <c r="G9" s="203">
        <f>Input!$FW$10</f>
        <v>0</v>
      </c>
      <c r="H9" s="204">
        <f>Input!$FX$10</f>
        <v>0</v>
      </c>
    </row>
    <row r="10" spans="1:50">
      <c r="A10" s="202" t="s">
        <v>387</v>
      </c>
      <c r="B10" s="265" t="s">
        <v>393</v>
      </c>
      <c r="C10" s="203">
        <f>Input!$FY$10</f>
        <v>0</v>
      </c>
      <c r="D10" s="203">
        <f>Input!$FZ$10</f>
        <v>0</v>
      </c>
      <c r="E10" s="203">
        <f>Input!$GA$10</f>
        <v>0</v>
      </c>
      <c r="F10" s="203">
        <f>Input!$GB$10</f>
        <v>0</v>
      </c>
      <c r="G10" s="203">
        <f>Input!$GC$10</f>
        <v>0</v>
      </c>
      <c r="H10" s="204">
        <f>Input!$GD$10</f>
        <v>0</v>
      </c>
    </row>
    <row r="11" spans="1:50">
      <c r="A11" s="202" t="s">
        <v>387</v>
      </c>
      <c r="B11" s="265" t="s">
        <v>394</v>
      </c>
      <c r="C11" s="203">
        <f>Input!$GE$10</f>
        <v>0</v>
      </c>
      <c r="D11" s="203">
        <f>Input!$GF$10</f>
        <v>0</v>
      </c>
      <c r="E11" s="203">
        <f>Input!$GG$10</f>
        <v>0</v>
      </c>
      <c r="F11" s="203">
        <f>Input!$GH$10</f>
        <v>0</v>
      </c>
      <c r="G11" s="203">
        <f>Input!$GI$10</f>
        <v>0</v>
      </c>
      <c r="H11" s="204">
        <f>Input!$GJ$10</f>
        <v>0</v>
      </c>
    </row>
    <row r="12" spans="1:50" ht="30">
      <c r="A12" s="202" t="s">
        <v>387</v>
      </c>
      <c r="B12" s="265" t="s">
        <v>395</v>
      </c>
      <c r="C12" s="203">
        <f>Input!$GK$10</f>
        <v>0</v>
      </c>
      <c r="D12" s="203">
        <f>Input!$GL$10</f>
        <v>0</v>
      </c>
      <c r="E12" s="203">
        <f>Input!$GM$10</f>
        <v>0</v>
      </c>
      <c r="F12" s="203">
        <f>Input!$GN$10</f>
        <v>0</v>
      </c>
      <c r="G12" s="203">
        <f>Input!$GO$10</f>
        <v>0</v>
      </c>
      <c r="H12" s="204">
        <f>Input!$GP$10</f>
        <v>0</v>
      </c>
    </row>
    <row r="13" spans="1:50">
      <c r="A13" s="202" t="s">
        <v>387</v>
      </c>
      <c r="B13" s="265" t="s">
        <v>396</v>
      </c>
      <c r="C13" s="203">
        <f>Input!$GQ$10</f>
        <v>0</v>
      </c>
      <c r="D13" s="203">
        <f>Input!$GR$10</f>
        <v>0</v>
      </c>
      <c r="E13" s="203">
        <f>Input!$GS$10</f>
        <v>0</v>
      </c>
      <c r="F13" s="203">
        <f>Input!$GT$10</f>
        <v>0</v>
      </c>
      <c r="G13" s="203">
        <f>Input!$GU$10</f>
        <v>0</v>
      </c>
      <c r="H13" s="204">
        <f>Input!$GV$10</f>
        <v>0</v>
      </c>
    </row>
    <row r="14" spans="1:50">
      <c r="A14" s="202" t="s">
        <v>387</v>
      </c>
      <c r="B14" s="265" t="s">
        <v>397</v>
      </c>
      <c r="C14" s="203">
        <f>Input!$GW$10</f>
        <v>0</v>
      </c>
      <c r="D14" s="203">
        <f>Input!$GX$10</f>
        <v>0</v>
      </c>
      <c r="E14" s="203">
        <f>Input!$GY$10</f>
        <v>0</v>
      </c>
      <c r="F14" s="203">
        <f>Input!$GZ$10</f>
        <v>0</v>
      </c>
      <c r="G14" s="203">
        <f>Input!$HA$10</f>
        <v>0</v>
      </c>
      <c r="H14" s="204">
        <f>Input!$HB$10</f>
        <v>0</v>
      </c>
    </row>
    <row r="15" spans="1:50">
      <c r="A15" s="202" t="s">
        <v>387</v>
      </c>
      <c r="B15" s="266">
        <f>Input!$HC$10</f>
        <v>0</v>
      </c>
      <c r="C15" s="203">
        <f>Input!$HD$10</f>
        <v>0</v>
      </c>
      <c r="D15" s="203">
        <f>Input!$HE$10</f>
        <v>0</v>
      </c>
      <c r="E15" s="203">
        <f>Input!$HF$10</f>
        <v>0</v>
      </c>
      <c r="F15" s="203">
        <f>Input!$HG$10</f>
        <v>0</v>
      </c>
      <c r="G15" s="203">
        <f>Input!$HH$10</f>
        <v>0</v>
      </c>
      <c r="H15" s="204">
        <f>Input!$HI$10</f>
        <v>0</v>
      </c>
    </row>
    <row r="16" spans="1:50">
      <c r="A16" s="202" t="s">
        <v>387</v>
      </c>
      <c r="B16" s="266">
        <f>Input!$HJ$10</f>
        <v>0</v>
      </c>
      <c r="C16" s="203">
        <f>Input!$HK$10</f>
        <v>0</v>
      </c>
      <c r="D16" s="203">
        <f>Input!$HL$10</f>
        <v>0</v>
      </c>
      <c r="E16" s="203">
        <f>Input!$HM$10</f>
        <v>0</v>
      </c>
      <c r="F16" s="203">
        <f>Input!$HN$10</f>
        <v>0</v>
      </c>
      <c r="G16" s="203">
        <f>Input!$HO$10</f>
        <v>0</v>
      </c>
      <c r="H16" s="204">
        <f>Input!$HP$10</f>
        <v>0</v>
      </c>
    </row>
    <row r="17" spans="1:50">
      <c r="A17" s="202" t="s">
        <v>387</v>
      </c>
      <c r="B17" s="266">
        <f>Input!$HQ$10</f>
        <v>0</v>
      </c>
      <c r="C17" s="203">
        <f>Input!$HR$10</f>
        <v>0</v>
      </c>
      <c r="D17" s="203">
        <f>Input!$HS$10</f>
        <v>0</v>
      </c>
      <c r="E17" s="203">
        <f>Input!$HT$10</f>
        <v>0</v>
      </c>
      <c r="F17" s="203">
        <f>Input!$HU$10</f>
        <v>0</v>
      </c>
      <c r="G17" s="203">
        <f>Input!$HV$10</f>
        <v>0</v>
      </c>
      <c r="H17" s="204">
        <f>Input!$HW$10</f>
        <v>0</v>
      </c>
    </row>
    <row r="18" spans="1:50">
      <c r="A18" s="202" t="s">
        <v>387</v>
      </c>
      <c r="B18" s="265" t="s">
        <v>398</v>
      </c>
      <c r="C18" s="203">
        <f>Input!$HX$10</f>
        <v>0</v>
      </c>
      <c r="D18" s="203">
        <f>Input!$HY$10</f>
        <v>0</v>
      </c>
      <c r="E18" s="203">
        <f>Input!$HZ$10</f>
        <v>0</v>
      </c>
      <c r="F18" s="203">
        <f>Input!$IA$10</f>
        <v>0</v>
      </c>
      <c r="G18" s="203">
        <f>Input!$IB$10</f>
        <v>0</v>
      </c>
      <c r="H18" s="204">
        <f>Input!$IC$10</f>
        <v>0</v>
      </c>
    </row>
    <row r="19" spans="1:50" s="209" customFormat="1">
      <c r="A19" s="198" t="s">
        <v>387</v>
      </c>
      <c r="B19" s="267" t="s">
        <v>399</v>
      </c>
      <c r="C19" s="268">
        <f>SUM(C5:C18)</f>
        <v>0</v>
      </c>
      <c r="D19" s="268">
        <f t="shared" ref="D19:G19" si="0">SUM(D5:D18)</f>
        <v>0</v>
      </c>
      <c r="E19" s="268">
        <f t="shared" si="0"/>
        <v>0</v>
      </c>
      <c r="F19" s="268">
        <f t="shared" si="0"/>
        <v>0</v>
      </c>
      <c r="G19" s="268">
        <f t="shared" si="0"/>
        <v>0</v>
      </c>
      <c r="H19" s="269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</row>
    <row r="20" spans="1:50">
      <c r="B20" s="270"/>
      <c r="C20" s="271"/>
      <c r="D20" s="271"/>
      <c r="E20" s="271"/>
      <c r="F20" s="271"/>
      <c r="G20" s="271"/>
      <c r="H20" s="272"/>
    </row>
    <row r="21" spans="1:50">
      <c r="A21" s="202" t="s">
        <v>400</v>
      </c>
      <c r="B21" s="265" t="s">
        <v>401</v>
      </c>
      <c r="C21" s="203">
        <f>Input!$ID$10</f>
        <v>0</v>
      </c>
      <c r="D21" s="203">
        <f>Input!$IE$10</f>
        <v>0</v>
      </c>
      <c r="E21" s="203">
        <f>Input!$IF$10</f>
        <v>0</v>
      </c>
      <c r="F21" s="203">
        <f>Input!$IG$10</f>
        <v>0</v>
      </c>
      <c r="G21" s="203">
        <f>Input!$IH$10</f>
        <v>0</v>
      </c>
      <c r="H21" s="204">
        <f>Input!$II$10</f>
        <v>0</v>
      </c>
    </row>
    <row r="22" spans="1:50">
      <c r="A22" s="202" t="s">
        <v>400</v>
      </c>
      <c r="B22" s="265" t="s">
        <v>389</v>
      </c>
      <c r="C22" s="203">
        <f>Input!$IJ$10</f>
        <v>0</v>
      </c>
      <c r="D22" s="203">
        <f>Input!$IK$10</f>
        <v>0</v>
      </c>
      <c r="E22" s="203">
        <f>Input!$IL$10</f>
        <v>0</v>
      </c>
      <c r="F22" s="203">
        <f>Input!$IM$10</f>
        <v>0</v>
      </c>
      <c r="G22" s="203">
        <f>Input!$IN$10</f>
        <v>0</v>
      </c>
      <c r="H22" s="204">
        <f>Input!$IO$10</f>
        <v>0</v>
      </c>
    </row>
    <row r="23" spans="1:50">
      <c r="A23" s="202" t="s">
        <v>400</v>
      </c>
      <c r="B23" s="265" t="s">
        <v>390</v>
      </c>
      <c r="C23" s="203">
        <f>Input!$IP$10</f>
        <v>0</v>
      </c>
      <c r="D23" s="203">
        <f>Input!$IQ$10</f>
        <v>0</v>
      </c>
      <c r="E23" s="203">
        <f>Input!$IR$10</f>
        <v>0</v>
      </c>
      <c r="F23" s="203">
        <f>Input!$IS$10</f>
        <v>0</v>
      </c>
      <c r="G23" s="203">
        <f>Input!$IT$10</f>
        <v>0</v>
      </c>
      <c r="H23" s="204">
        <f>Input!$IU$10</f>
        <v>0</v>
      </c>
    </row>
    <row r="24" spans="1:50">
      <c r="A24" s="202" t="s">
        <v>400</v>
      </c>
      <c r="B24" s="265" t="s">
        <v>391</v>
      </c>
      <c r="C24" s="203">
        <f>Input!$IV$10</f>
        <v>0</v>
      </c>
      <c r="D24" s="203">
        <f>Input!$IW$10</f>
        <v>0</v>
      </c>
      <c r="E24" s="203">
        <f>Input!$IX$10</f>
        <v>0</v>
      </c>
      <c r="F24" s="203">
        <f>Input!$IY$10</f>
        <v>0</v>
      </c>
      <c r="G24" s="203">
        <f>Input!$IZ$10</f>
        <v>0</v>
      </c>
      <c r="H24" s="204">
        <f>Input!$JA$10</f>
        <v>0</v>
      </c>
    </row>
    <row r="25" spans="1:50">
      <c r="A25" s="202" t="s">
        <v>400</v>
      </c>
      <c r="B25" s="265" t="s">
        <v>392</v>
      </c>
      <c r="C25" s="203">
        <f>Input!$JB$10</f>
        <v>0</v>
      </c>
      <c r="D25" s="203">
        <f>Input!$JC$10</f>
        <v>0</v>
      </c>
      <c r="E25" s="203">
        <f>Input!$JD$10</f>
        <v>0</v>
      </c>
      <c r="F25" s="203">
        <f>Input!$JE$10</f>
        <v>0</v>
      </c>
      <c r="G25" s="203">
        <f>Input!$JF$10</f>
        <v>0</v>
      </c>
      <c r="H25" s="204">
        <f>Input!$JG$10</f>
        <v>0</v>
      </c>
    </row>
    <row r="26" spans="1:50">
      <c r="A26" s="202" t="s">
        <v>400</v>
      </c>
      <c r="B26" s="265" t="s">
        <v>393</v>
      </c>
      <c r="C26" s="203">
        <f>Input!$JH$10</f>
        <v>0</v>
      </c>
      <c r="D26" s="203">
        <f>Input!$JI$10</f>
        <v>0</v>
      </c>
      <c r="E26" s="203">
        <f>Input!$JJ$10</f>
        <v>0</v>
      </c>
      <c r="F26" s="203">
        <f>Input!$JK$10</f>
        <v>0</v>
      </c>
      <c r="G26" s="203">
        <f>Input!$JL$10</f>
        <v>0</v>
      </c>
      <c r="H26" s="204">
        <f>Input!$JM$10</f>
        <v>0</v>
      </c>
    </row>
    <row r="27" spans="1:50">
      <c r="A27" s="202" t="s">
        <v>400</v>
      </c>
      <c r="B27" s="265" t="s">
        <v>402</v>
      </c>
      <c r="C27" s="203">
        <f>Input!$JN$10</f>
        <v>0</v>
      </c>
      <c r="D27" s="203">
        <f>Input!$JO$10</f>
        <v>0</v>
      </c>
      <c r="E27" s="203">
        <f>Input!$JP$10</f>
        <v>0</v>
      </c>
      <c r="F27" s="203">
        <f>Input!$JQ$10</f>
        <v>0</v>
      </c>
      <c r="G27" s="203">
        <f>Input!$JR$10</f>
        <v>0</v>
      </c>
      <c r="H27" s="204">
        <f>Input!$JS$10</f>
        <v>0</v>
      </c>
    </row>
    <row r="28" spans="1:50" ht="30">
      <c r="A28" s="202" t="s">
        <v>400</v>
      </c>
      <c r="B28" s="265" t="s">
        <v>403</v>
      </c>
      <c r="C28" s="203">
        <f>Input!$JT$10</f>
        <v>0</v>
      </c>
      <c r="D28" s="203">
        <f>Input!$JU$10</f>
        <v>0</v>
      </c>
      <c r="E28" s="203">
        <f>Input!$JV$10</f>
        <v>0</v>
      </c>
      <c r="F28" s="203">
        <f>Input!$JW$10</f>
        <v>0</v>
      </c>
      <c r="G28" s="203">
        <f>Input!$JX$10</f>
        <v>0</v>
      </c>
      <c r="H28" s="204">
        <f>Input!$JY$10</f>
        <v>0</v>
      </c>
    </row>
    <row r="29" spans="1:50">
      <c r="A29" s="202" t="s">
        <v>400</v>
      </c>
      <c r="B29" s="265" t="s">
        <v>404</v>
      </c>
      <c r="C29" s="203">
        <f>Input!$JZ$10</f>
        <v>0</v>
      </c>
      <c r="D29" s="203">
        <f>Input!$KA$10</f>
        <v>0</v>
      </c>
      <c r="E29" s="203">
        <f>Input!$KB$10</f>
        <v>0</v>
      </c>
      <c r="F29" s="203">
        <f>Input!$KC$10</f>
        <v>0</v>
      </c>
      <c r="G29" s="203">
        <f>Input!$KD$10</f>
        <v>0</v>
      </c>
      <c r="H29" s="204">
        <f>Input!$KE$10</f>
        <v>0</v>
      </c>
    </row>
    <row r="30" spans="1:50">
      <c r="A30" s="202" t="s">
        <v>400</v>
      </c>
      <c r="B30" s="266">
        <f>Input!$KF$10</f>
        <v>0</v>
      </c>
      <c r="C30" s="203">
        <f>Input!$KG$10</f>
        <v>0</v>
      </c>
      <c r="D30" s="203">
        <f>Input!$KH$10</f>
        <v>0</v>
      </c>
      <c r="E30" s="203">
        <f>Input!$KI$10</f>
        <v>0</v>
      </c>
      <c r="F30" s="203">
        <f>Input!$KJ$10</f>
        <v>0</v>
      </c>
      <c r="G30" s="203">
        <f>Input!$KK$10</f>
        <v>0</v>
      </c>
      <c r="H30" s="204">
        <f>Input!$KL$10</f>
        <v>0</v>
      </c>
    </row>
    <row r="31" spans="1:50">
      <c r="A31" s="202" t="s">
        <v>400</v>
      </c>
      <c r="B31" s="266">
        <f>Input!$KM$10</f>
        <v>0</v>
      </c>
      <c r="C31" s="203">
        <f>Input!$KN$10</f>
        <v>0</v>
      </c>
      <c r="D31" s="203">
        <f>Input!$KO$10</f>
        <v>0</v>
      </c>
      <c r="E31" s="203">
        <f>Input!$KP$10</f>
        <v>0</v>
      </c>
      <c r="F31" s="203">
        <f>Input!$KQ$10</f>
        <v>0</v>
      </c>
      <c r="G31" s="203">
        <f>Input!$KR$10</f>
        <v>0</v>
      </c>
      <c r="H31" s="204">
        <f>Input!$KS$10</f>
        <v>0</v>
      </c>
    </row>
    <row r="32" spans="1:50">
      <c r="A32" s="202" t="s">
        <v>400</v>
      </c>
      <c r="B32" s="266">
        <f>Input!$KT$10</f>
        <v>0</v>
      </c>
      <c r="C32" s="203">
        <f>Input!$KU$10</f>
        <v>0</v>
      </c>
      <c r="D32" s="203">
        <f>Input!$KV$10</f>
        <v>0</v>
      </c>
      <c r="E32" s="203">
        <f>Input!$KW$10</f>
        <v>0</v>
      </c>
      <c r="F32" s="203">
        <f>Input!$KX$10</f>
        <v>0</v>
      </c>
      <c r="G32" s="203">
        <f>Input!$KY$10</f>
        <v>0</v>
      </c>
      <c r="H32" s="204">
        <f>Input!$KZ$10</f>
        <v>0</v>
      </c>
    </row>
    <row r="33" spans="1:50">
      <c r="A33" s="202" t="s">
        <v>400</v>
      </c>
      <c r="B33" s="265" t="s">
        <v>398</v>
      </c>
      <c r="C33" s="203">
        <f>Input!$LA$10</f>
        <v>0</v>
      </c>
      <c r="D33" s="203">
        <f>Input!$LB$10</f>
        <v>0</v>
      </c>
      <c r="E33" s="203">
        <f>Input!$LC$10</f>
        <v>0</v>
      </c>
      <c r="F33" s="203">
        <f>Input!$LD$10</f>
        <v>0</v>
      </c>
      <c r="G33" s="203">
        <f>Input!$LE$10</f>
        <v>0</v>
      </c>
      <c r="H33" s="204">
        <f>Input!$LF$10</f>
        <v>0</v>
      </c>
    </row>
    <row r="34" spans="1:50" s="210" customFormat="1">
      <c r="A34" s="198" t="s">
        <v>400</v>
      </c>
      <c r="B34" s="267" t="s">
        <v>405</v>
      </c>
      <c r="C34" s="268">
        <f>SUM(C21:C33)</f>
        <v>0</v>
      </c>
      <c r="D34" s="268">
        <f t="shared" ref="D34:G34" si="1">SUM(D21:D33)</f>
        <v>0</v>
      </c>
      <c r="E34" s="268">
        <f t="shared" si="1"/>
        <v>0</v>
      </c>
      <c r="F34" s="268">
        <f t="shared" si="1"/>
        <v>0</v>
      </c>
      <c r="G34" s="268">
        <f t="shared" si="1"/>
        <v>0</v>
      </c>
      <c r="H34" s="26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70"/>
      <c r="C35" s="271"/>
      <c r="D35" s="271"/>
      <c r="E35" s="271"/>
      <c r="F35" s="271"/>
      <c r="G35" s="271"/>
      <c r="H35" s="272"/>
    </row>
    <row r="36" spans="1:50">
      <c r="A36" s="202" t="s">
        <v>406</v>
      </c>
      <c r="B36" s="265" t="s">
        <v>401</v>
      </c>
      <c r="C36" s="203">
        <f>Input!$LG$10</f>
        <v>0</v>
      </c>
      <c r="D36" s="203">
        <f>Input!$LH$10</f>
        <v>0</v>
      </c>
      <c r="E36" s="203">
        <f>Input!$LI$10</f>
        <v>0</v>
      </c>
      <c r="F36" s="203">
        <f>Input!$LJ$10</f>
        <v>0</v>
      </c>
      <c r="G36" s="203">
        <f>Input!$LK$10</f>
        <v>0</v>
      </c>
      <c r="H36" s="204">
        <f>Input!$LL$10</f>
        <v>0</v>
      </c>
    </row>
    <row r="37" spans="1:50">
      <c r="A37" s="202" t="s">
        <v>406</v>
      </c>
      <c r="B37" s="265" t="s">
        <v>389</v>
      </c>
      <c r="C37" s="203">
        <f>Input!$LM$10</f>
        <v>0</v>
      </c>
      <c r="D37" s="203">
        <f>Input!$LN$10</f>
        <v>0</v>
      </c>
      <c r="E37" s="203">
        <f>Input!$LO$10</f>
        <v>0</v>
      </c>
      <c r="F37" s="203">
        <f>Input!$LP$10</f>
        <v>0</v>
      </c>
      <c r="G37" s="203">
        <f>Input!$LQ$10</f>
        <v>0</v>
      </c>
      <c r="H37" s="204">
        <f>Input!$LR$10</f>
        <v>0</v>
      </c>
    </row>
    <row r="38" spans="1:50">
      <c r="A38" s="202" t="s">
        <v>406</v>
      </c>
      <c r="B38" s="265" t="s">
        <v>390</v>
      </c>
      <c r="C38" s="203">
        <f>Input!$LS$10</f>
        <v>0</v>
      </c>
      <c r="D38" s="203">
        <f>Input!$LT$10</f>
        <v>0</v>
      </c>
      <c r="E38" s="203">
        <f>Input!$LU$10</f>
        <v>0</v>
      </c>
      <c r="F38" s="203">
        <f>Input!$LV$10</f>
        <v>0</v>
      </c>
      <c r="G38" s="203">
        <f>Input!$LW$10</f>
        <v>0</v>
      </c>
      <c r="H38" s="204">
        <f>Input!$LX$10</f>
        <v>0</v>
      </c>
    </row>
    <row r="39" spans="1:50">
      <c r="A39" s="202" t="s">
        <v>406</v>
      </c>
      <c r="B39" s="265" t="s">
        <v>391</v>
      </c>
      <c r="C39" s="203">
        <f>Input!$LY$10</f>
        <v>0</v>
      </c>
      <c r="D39" s="203">
        <f>Input!$LZ$10</f>
        <v>0</v>
      </c>
      <c r="E39" s="203">
        <f>Input!$MA$10</f>
        <v>0</v>
      </c>
      <c r="F39" s="203">
        <f>Input!$MB$10</f>
        <v>0</v>
      </c>
      <c r="G39" s="203">
        <f>Input!$MC$10</f>
        <v>0</v>
      </c>
      <c r="H39" s="204">
        <f>Input!$MD$10</f>
        <v>0</v>
      </c>
    </row>
    <row r="40" spans="1:50">
      <c r="A40" s="202" t="s">
        <v>406</v>
      </c>
      <c r="B40" s="265" t="s">
        <v>392</v>
      </c>
      <c r="C40" s="203">
        <f>Input!$ME$10</f>
        <v>0</v>
      </c>
      <c r="D40" s="203">
        <f>Input!$MF$10</f>
        <v>0</v>
      </c>
      <c r="E40" s="203">
        <f>Input!$MG$10</f>
        <v>0</v>
      </c>
      <c r="F40" s="203">
        <f>Input!$MH$10</f>
        <v>0</v>
      </c>
      <c r="G40" s="203">
        <f>Input!$MI$10</f>
        <v>0</v>
      </c>
      <c r="H40" s="204">
        <f>Input!$MJ$10</f>
        <v>0</v>
      </c>
    </row>
    <row r="41" spans="1:50">
      <c r="A41" s="202" t="s">
        <v>406</v>
      </c>
      <c r="B41" s="265" t="s">
        <v>393</v>
      </c>
      <c r="C41" s="203">
        <f>Input!$MK$10</f>
        <v>0</v>
      </c>
      <c r="D41" s="203">
        <f>Input!$ML$10</f>
        <v>0</v>
      </c>
      <c r="E41" s="203">
        <f>Input!$MM$10</f>
        <v>0</v>
      </c>
      <c r="F41" s="203">
        <f>Input!$MN$10</f>
        <v>0</v>
      </c>
      <c r="G41" s="203">
        <f>Input!$MO$10</f>
        <v>0</v>
      </c>
      <c r="H41" s="204">
        <f>Input!$MP$10</f>
        <v>0</v>
      </c>
    </row>
    <row r="42" spans="1:50">
      <c r="A42" s="202" t="s">
        <v>406</v>
      </c>
      <c r="B42" s="265" t="s">
        <v>402</v>
      </c>
      <c r="C42" s="203">
        <f>Input!$MQ$10</f>
        <v>0</v>
      </c>
      <c r="D42" s="203">
        <f>Input!$MR$10</f>
        <v>0</v>
      </c>
      <c r="E42" s="203">
        <f>Input!$MS$10</f>
        <v>0</v>
      </c>
      <c r="F42" s="203">
        <f>Input!$MT$10</f>
        <v>0</v>
      </c>
      <c r="G42" s="203">
        <f>Input!$MU$10</f>
        <v>0</v>
      </c>
      <c r="H42" s="204">
        <f>Input!$MV$10</f>
        <v>0</v>
      </c>
    </row>
    <row r="43" spans="1:50">
      <c r="A43" s="202" t="s">
        <v>406</v>
      </c>
      <c r="B43" s="265" t="s">
        <v>407</v>
      </c>
      <c r="C43" s="203">
        <f>Input!$MW$10</f>
        <v>0</v>
      </c>
      <c r="D43" s="203">
        <f>Input!$MX$10</f>
        <v>0</v>
      </c>
      <c r="E43" s="203">
        <f>Input!$MY$10</f>
        <v>0</v>
      </c>
      <c r="F43" s="203">
        <f>Input!$MZ$10</f>
        <v>0</v>
      </c>
      <c r="G43" s="203">
        <f>Input!$NA$10</f>
        <v>0</v>
      </c>
      <c r="H43" s="204">
        <f>Input!$NB$10</f>
        <v>0</v>
      </c>
    </row>
    <row r="44" spans="1:50">
      <c r="A44" s="202" t="s">
        <v>406</v>
      </c>
      <c r="B44" s="266">
        <f>Input!$NC$10</f>
        <v>0</v>
      </c>
      <c r="C44" s="203">
        <f>Input!$ND$10</f>
        <v>0</v>
      </c>
      <c r="D44" s="203">
        <f>Input!$NE$10</f>
        <v>0</v>
      </c>
      <c r="E44" s="203">
        <f>Input!$NF$10</f>
        <v>0</v>
      </c>
      <c r="F44" s="203">
        <f>Input!$NG$10</f>
        <v>0</v>
      </c>
      <c r="G44" s="203">
        <f>Input!$NH$10</f>
        <v>0</v>
      </c>
      <c r="H44" s="204">
        <f>Input!$NI$10</f>
        <v>0</v>
      </c>
    </row>
    <row r="45" spans="1:50">
      <c r="A45" s="202" t="s">
        <v>406</v>
      </c>
      <c r="B45" s="266">
        <f>Input!$NJ$10</f>
        <v>0</v>
      </c>
      <c r="C45" s="203">
        <f>Input!$NK$10</f>
        <v>0</v>
      </c>
      <c r="D45" s="203">
        <f>Input!$NL$10</f>
        <v>0</v>
      </c>
      <c r="E45" s="203">
        <f>Input!$NM$10</f>
        <v>0</v>
      </c>
      <c r="F45" s="203">
        <f>Input!$NN$10</f>
        <v>0</v>
      </c>
      <c r="G45" s="203">
        <f>Input!$NO$10</f>
        <v>0</v>
      </c>
      <c r="H45" s="204">
        <f>Input!$NP$10</f>
        <v>0</v>
      </c>
    </row>
    <row r="46" spans="1:50">
      <c r="A46" s="202" t="s">
        <v>406</v>
      </c>
      <c r="B46" s="266">
        <f>Input!$NQ$10</f>
        <v>0</v>
      </c>
      <c r="C46" s="203">
        <f>Input!$NR$10</f>
        <v>0</v>
      </c>
      <c r="D46" s="203">
        <f>Input!$NS$10</f>
        <v>0</v>
      </c>
      <c r="E46" s="203">
        <f>Input!$NT$10</f>
        <v>0</v>
      </c>
      <c r="F46" s="203">
        <f>Input!$NU$10</f>
        <v>0</v>
      </c>
      <c r="G46" s="203">
        <f>Input!$NV$10</f>
        <v>0</v>
      </c>
      <c r="H46" s="204">
        <f>Input!$NW$10</f>
        <v>0</v>
      </c>
    </row>
    <row r="47" spans="1:50">
      <c r="A47" s="202" t="s">
        <v>406</v>
      </c>
      <c r="B47" s="266">
        <f>Input!$NX$10</f>
        <v>0</v>
      </c>
      <c r="C47" s="203">
        <f>Input!$NY$10</f>
        <v>0</v>
      </c>
      <c r="D47" s="203">
        <f>Input!$NZ$10</f>
        <v>0</v>
      </c>
      <c r="E47" s="203">
        <f>Input!$OA$10</f>
        <v>0</v>
      </c>
      <c r="F47" s="203">
        <f>Input!$OB$10</f>
        <v>0</v>
      </c>
      <c r="G47" s="203">
        <f>Input!$OC$10</f>
        <v>0</v>
      </c>
      <c r="H47" s="204">
        <f>Input!$OD$10</f>
        <v>0</v>
      </c>
    </row>
    <row r="48" spans="1:50">
      <c r="A48" s="202" t="s">
        <v>406</v>
      </c>
      <c r="B48" s="265" t="s">
        <v>398</v>
      </c>
      <c r="C48" s="203">
        <f>Input!$OE$10</f>
        <v>0</v>
      </c>
      <c r="D48" s="203">
        <f>Input!$OF$10</f>
        <v>0</v>
      </c>
      <c r="E48" s="203">
        <f>Input!$OG$10</f>
        <v>0</v>
      </c>
      <c r="F48" s="203">
        <f>Input!$OH$10</f>
        <v>0</v>
      </c>
      <c r="G48" s="203">
        <f>Input!$OI$10</f>
        <v>0</v>
      </c>
      <c r="H48" s="204">
        <f>Input!$OJ$10</f>
        <v>0</v>
      </c>
    </row>
    <row r="49" spans="1:50" s="210" customFormat="1">
      <c r="A49" s="198" t="s">
        <v>406</v>
      </c>
      <c r="B49" s="267" t="s">
        <v>408</v>
      </c>
      <c r="C49" s="268">
        <f>SUM(C36:C48)</f>
        <v>0</v>
      </c>
      <c r="D49" s="268">
        <f t="shared" ref="D49:G49" si="2">SUM(D36:D48)</f>
        <v>0</v>
      </c>
      <c r="E49" s="268">
        <f t="shared" si="2"/>
        <v>0</v>
      </c>
      <c r="F49" s="268">
        <f t="shared" si="2"/>
        <v>0</v>
      </c>
      <c r="G49" s="268">
        <f t="shared" si="2"/>
        <v>0</v>
      </c>
      <c r="H49" s="26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70"/>
      <c r="C50" s="271"/>
      <c r="D50" s="271"/>
      <c r="E50" s="271"/>
      <c r="F50" s="271"/>
      <c r="G50" s="271"/>
      <c r="H50" s="272"/>
    </row>
    <row r="51" spans="1:50">
      <c r="A51" s="202" t="s">
        <v>409</v>
      </c>
      <c r="B51" s="266">
        <f>Input!$OK$10</f>
        <v>0</v>
      </c>
      <c r="C51" s="203">
        <f>Input!$OL$10</f>
        <v>0</v>
      </c>
      <c r="D51" s="203">
        <f>Input!$OM$10</f>
        <v>0</v>
      </c>
      <c r="E51" s="203">
        <f>Input!$ON$10</f>
        <v>0</v>
      </c>
      <c r="F51" s="203">
        <f>Input!$OO$10</f>
        <v>0</v>
      </c>
      <c r="G51" s="203">
        <f>Input!$OP$10</f>
        <v>0</v>
      </c>
      <c r="H51" s="204">
        <f>Input!$OQ$10</f>
        <v>0</v>
      </c>
    </row>
    <row r="52" spans="1:50">
      <c r="A52" s="202" t="s">
        <v>409</v>
      </c>
      <c r="B52" s="266">
        <f>Input!$OR$10</f>
        <v>0</v>
      </c>
      <c r="C52" s="203">
        <f>Input!$OS$10</f>
        <v>0</v>
      </c>
      <c r="D52" s="203">
        <f>Input!$OT$10</f>
        <v>0</v>
      </c>
      <c r="E52" s="203">
        <f>Input!$OU$10</f>
        <v>0</v>
      </c>
      <c r="F52" s="203">
        <f>Input!$OV$10</f>
        <v>0</v>
      </c>
      <c r="G52" s="203">
        <f>Input!$OW$10</f>
        <v>0</v>
      </c>
      <c r="H52" s="204">
        <f>Input!$OX$10</f>
        <v>0</v>
      </c>
    </row>
    <row r="53" spans="1:50">
      <c r="A53" s="202" t="s">
        <v>409</v>
      </c>
      <c r="B53" s="266">
        <f>Input!$OY$10</f>
        <v>0</v>
      </c>
      <c r="C53" s="203">
        <f>Input!$OZ$10</f>
        <v>0</v>
      </c>
      <c r="D53" s="203">
        <f>Input!$PA$10</f>
        <v>0</v>
      </c>
      <c r="E53" s="203">
        <f>Input!$PB$10</f>
        <v>0</v>
      </c>
      <c r="F53" s="203">
        <f>Input!$PC$10</f>
        <v>0</v>
      </c>
      <c r="G53" s="203">
        <f>Input!$PD$10</f>
        <v>0</v>
      </c>
      <c r="H53" s="204">
        <f>Input!$PE$10</f>
        <v>0</v>
      </c>
    </row>
    <row r="54" spans="1:50">
      <c r="A54" s="202" t="s">
        <v>409</v>
      </c>
      <c r="B54" s="266">
        <f>Input!$PF$10</f>
        <v>0</v>
      </c>
      <c r="C54" s="203">
        <f>Input!$PG$10</f>
        <v>0</v>
      </c>
      <c r="D54" s="203">
        <f>Input!$PH$10</f>
        <v>0</v>
      </c>
      <c r="E54" s="203">
        <f>Input!$PI$10</f>
        <v>0</v>
      </c>
      <c r="F54" s="203">
        <f>Input!$PJ$10</f>
        <v>0</v>
      </c>
      <c r="G54" s="203">
        <f>Input!$PK$10</f>
        <v>0</v>
      </c>
      <c r="H54" s="204">
        <f>Input!$PL$10</f>
        <v>0</v>
      </c>
    </row>
    <row r="55" spans="1:50">
      <c r="A55" s="202" t="s">
        <v>409</v>
      </c>
      <c r="B55" s="266">
        <f>Input!$PM$10</f>
        <v>0</v>
      </c>
      <c r="C55" s="203">
        <f>Input!$PN$10</f>
        <v>0</v>
      </c>
      <c r="D55" s="203">
        <f>Input!$PO$10</f>
        <v>0</v>
      </c>
      <c r="E55" s="203">
        <f>Input!$PP$10</f>
        <v>0</v>
      </c>
      <c r="F55" s="203">
        <f>Input!$PQ$10</f>
        <v>0</v>
      </c>
      <c r="G55" s="203">
        <f>Input!$PR$10</f>
        <v>0</v>
      </c>
      <c r="H55" s="204">
        <f>Input!$PS$10</f>
        <v>0</v>
      </c>
    </row>
    <row r="56" spans="1:50">
      <c r="A56" s="202" t="s">
        <v>409</v>
      </c>
      <c r="B56" s="266">
        <f>Input!$PT$10</f>
        <v>0</v>
      </c>
      <c r="C56" s="203">
        <f>Input!$PU$10</f>
        <v>0</v>
      </c>
      <c r="D56" s="203">
        <f>Input!$PV$10</f>
        <v>0</v>
      </c>
      <c r="E56" s="203">
        <f>Input!$PW$10</f>
        <v>0</v>
      </c>
      <c r="F56" s="203">
        <f>Input!$PX$10</f>
        <v>0</v>
      </c>
      <c r="G56" s="203">
        <f>Input!$PY$10</f>
        <v>0</v>
      </c>
      <c r="H56" s="204">
        <f>Input!$PZ$10</f>
        <v>0</v>
      </c>
    </row>
    <row r="57" spans="1:50">
      <c r="A57" s="202" t="s">
        <v>409</v>
      </c>
      <c r="B57" s="266">
        <f>Input!$QA$10</f>
        <v>0</v>
      </c>
      <c r="C57" s="203">
        <f>Input!$QB$10</f>
        <v>0</v>
      </c>
      <c r="D57" s="203">
        <f>Input!$QC$10</f>
        <v>0</v>
      </c>
      <c r="E57" s="203">
        <f>Input!$QD$10</f>
        <v>0</v>
      </c>
      <c r="F57" s="203">
        <f>Input!$QE$10</f>
        <v>0</v>
      </c>
      <c r="G57" s="203">
        <f>Input!$QF$10</f>
        <v>0</v>
      </c>
      <c r="H57" s="204">
        <f>Input!$QG$10</f>
        <v>0</v>
      </c>
    </row>
    <row r="58" spans="1:50">
      <c r="A58" s="202" t="s">
        <v>409</v>
      </c>
      <c r="B58" s="266">
        <f>Input!$QH$10</f>
        <v>0</v>
      </c>
      <c r="C58" s="203">
        <f>Input!$QI$10</f>
        <v>0</v>
      </c>
      <c r="D58" s="203">
        <f>Input!$QJ$10</f>
        <v>0</v>
      </c>
      <c r="E58" s="203">
        <f>Input!$QK$10</f>
        <v>0</v>
      </c>
      <c r="F58" s="203">
        <f>Input!$QL$10</f>
        <v>0</v>
      </c>
      <c r="G58" s="203">
        <f>Input!$QM$10</f>
        <v>0</v>
      </c>
      <c r="H58" s="204">
        <f>Input!$QN$10</f>
        <v>0</v>
      </c>
    </row>
    <row r="59" spans="1:50">
      <c r="A59" s="202" t="s">
        <v>409</v>
      </c>
      <c r="B59" s="266">
        <f>Input!$QO$10</f>
        <v>0</v>
      </c>
      <c r="C59" s="203">
        <f>Input!$QP$10</f>
        <v>0</v>
      </c>
      <c r="D59" s="203">
        <f>Input!$QQ$10</f>
        <v>0</v>
      </c>
      <c r="E59" s="203">
        <f>Input!$QR$10</f>
        <v>0</v>
      </c>
      <c r="F59" s="203">
        <f>Input!$QS$10</f>
        <v>0</v>
      </c>
      <c r="G59" s="203">
        <f>Input!$QT$10</f>
        <v>0</v>
      </c>
      <c r="H59" s="204">
        <f>Input!$QU$10</f>
        <v>0</v>
      </c>
    </row>
    <row r="60" spans="1:50">
      <c r="A60" s="202" t="s">
        <v>409</v>
      </c>
      <c r="B60" s="266">
        <f>Input!$QV$10</f>
        <v>0</v>
      </c>
      <c r="C60" s="203">
        <f>Input!$QW$10</f>
        <v>0</v>
      </c>
      <c r="D60" s="203">
        <f>Input!$QX$10</f>
        <v>0</v>
      </c>
      <c r="E60" s="203">
        <f>Input!$QY$10</f>
        <v>0</v>
      </c>
      <c r="F60" s="203">
        <f>Input!$QZ$10</f>
        <v>0</v>
      </c>
      <c r="G60" s="203">
        <f>Input!$RA$10</f>
        <v>0</v>
      </c>
      <c r="H60" s="204">
        <f>Input!$RB$10</f>
        <v>0</v>
      </c>
    </row>
    <row r="61" spans="1:50">
      <c r="A61" s="202" t="s">
        <v>409</v>
      </c>
      <c r="B61" s="266">
        <f>Input!$RC$10</f>
        <v>0</v>
      </c>
      <c r="C61" s="203">
        <f>Input!$RD$10</f>
        <v>0</v>
      </c>
      <c r="D61" s="203">
        <f>Input!$RE$10</f>
        <v>0</v>
      </c>
      <c r="E61" s="203">
        <f>Input!$RF$10</f>
        <v>0</v>
      </c>
      <c r="F61" s="203">
        <f>Input!$RG$10</f>
        <v>0</v>
      </c>
      <c r="G61" s="203">
        <f>Input!$RH$10</f>
        <v>0</v>
      </c>
      <c r="H61" s="204">
        <f>Input!$RI$10</f>
        <v>0</v>
      </c>
    </row>
    <row r="62" spans="1:50">
      <c r="A62" s="202" t="s">
        <v>409</v>
      </c>
      <c r="B62" s="266">
        <f>Input!$RJ$10</f>
        <v>0</v>
      </c>
      <c r="C62" s="203">
        <f>Input!$RK$10</f>
        <v>0</v>
      </c>
      <c r="D62" s="203">
        <f>Input!$RL$10</f>
        <v>0</v>
      </c>
      <c r="E62" s="203">
        <f>Input!$RM$10</f>
        <v>0</v>
      </c>
      <c r="F62" s="203">
        <f>Input!$RN$10</f>
        <v>0</v>
      </c>
      <c r="G62" s="203">
        <f>Input!$RO$10</f>
        <v>0</v>
      </c>
      <c r="H62" s="204">
        <f>Input!$RP$10</f>
        <v>0</v>
      </c>
    </row>
    <row r="63" spans="1:50">
      <c r="A63" s="202" t="s">
        <v>409</v>
      </c>
      <c r="B63" s="265" t="s">
        <v>398</v>
      </c>
      <c r="C63" s="203">
        <f>Input!$RQ$10</f>
        <v>0</v>
      </c>
      <c r="D63" s="203">
        <f>Input!$RR$10</f>
        <v>0</v>
      </c>
      <c r="E63" s="203">
        <f>Input!$RS$10</f>
        <v>0</v>
      </c>
      <c r="F63" s="203">
        <f>Input!$RT$10</f>
        <v>0</v>
      </c>
      <c r="G63" s="203">
        <f>Input!$RU$10</f>
        <v>0</v>
      </c>
      <c r="H63" s="204">
        <f>Input!$RV$10</f>
        <v>0</v>
      </c>
    </row>
    <row r="64" spans="1:50" s="211" customFormat="1">
      <c r="A64" s="198" t="s">
        <v>409</v>
      </c>
      <c r="B64" s="267" t="s">
        <v>410</v>
      </c>
      <c r="C64" s="268">
        <f>SUM(C51:C63)</f>
        <v>0</v>
      </c>
      <c r="D64" s="268">
        <f t="shared" ref="D64:G64" si="3">SUM(D51:D63)</f>
        <v>0</v>
      </c>
      <c r="E64" s="268">
        <f t="shared" si="3"/>
        <v>0</v>
      </c>
      <c r="F64" s="268">
        <f t="shared" si="3"/>
        <v>0</v>
      </c>
      <c r="G64" s="268">
        <f t="shared" si="3"/>
        <v>0</v>
      </c>
      <c r="H64" s="269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70"/>
      <c r="C65" s="271"/>
      <c r="D65" s="271"/>
      <c r="E65" s="271"/>
      <c r="F65" s="271"/>
      <c r="G65" s="271"/>
      <c r="H65" s="272"/>
    </row>
    <row r="66" spans="1:50">
      <c r="A66" s="202" t="s">
        <v>411</v>
      </c>
      <c r="B66" s="266">
        <f>Input!$RW$10</f>
        <v>0</v>
      </c>
      <c r="C66" s="203">
        <f>Input!$RX$10</f>
        <v>0</v>
      </c>
      <c r="D66" s="203">
        <f>Input!$RY$10</f>
        <v>0</v>
      </c>
      <c r="E66" s="203">
        <f>Input!$RZ$10</f>
        <v>0</v>
      </c>
      <c r="F66" s="203">
        <f>Input!$SA$10</f>
        <v>0</v>
      </c>
      <c r="G66" s="203">
        <f>Input!$SB$10</f>
        <v>0</v>
      </c>
      <c r="H66" s="204">
        <f>Input!$SC$10</f>
        <v>0</v>
      </c>
    </row>
    <row r="67" spans="1:50">
      <c r="A67" s="202" t="s">
        <v>411</v>
      </c>
      <c r="B67" s="266">
        <f>Input!$SD$10</f>
        <v>0</v>
      </c>
      <c r="C67" s="203">
        <f>Input!$SE$10</f>
        <v>0</v>
      </c>
      <c r="D67" s="203">
        <f>Input!$SF$10</f>
        <v>0</v>
      </c>
      <c r="E67" s="203">
        <f>Input!$SG$10</f>
        <v>0</v>
      </c>
      <c r="F67" s="203">
        <f>Input!$SH$10</f>
        <v>0</v>
      </c>
      <c r="G67" s="203">
        <f>Input!$SI$10</f>
        <v>0</v>
      </c>
      <c r="H67" s="204">
        <f>Input!$SJ$10</f>
        <v>0</v>
      </c>
    </row>
    <row r="68" spans="1:50">
      <c r="A68" s="202" t="s">
        <v>411</v>
      </c>
      <c r="B68" s="266">
        <f>Input!$SK$10</f>
        <v>0</v>
      </c>
      <c r="C68" s="203">
        <f>Input!$SL$10</f>
        <v>0</v>
      </c>
      <c r="D68" s="203">
        <f>Input!$SM$10</f>
        <v>0</v>
      </c>
      <c r="E68" s="203">
        <f>Input!$SN$10</f>
        <v>0</v>
      </c>
      <c r="F68" s="203">
        <f>Input!$SO$10</f>
        <v>0</v>
      </c>
      <c r="G68" s="203">
        <f>Input!$SP$10</f>
        <v>0</v>
      </c>
      <c r="H68" s="204">
        <f>Input!$SQ$10</f>
        <v>0</v>
      </c>
    </row>
    <row r="69" spans="1:50">
      <c r="A69" s="202" t="s">
        <v>411</v>
      </c>
      <c r="B69" s="266">
        <f>Input!$SR$10</f>
        <v>0</v>
      </c>
      <c r="C69" s="203">
        <f>Input!$SS$10</f>
        <v>0</v>
      </c>
      <c r="D69" s="203">
        <f>Input!$ST$10</f>
        <v>0</v>
      </c>
      <c r="E69" s="203">
        <f>Input!$SU$10</f>
        <v>0</v>
      </c>
      <c r="F69" s="203">
        <f>Input!$SV$10</f>
        <v>0</v>
      </c>
      <c r="G69" s="203">
        <f>Input!$SW$10</f>
        <v>0</v>
      </c>
      <c r="H69" s="204">
        <f>Input!$SX$10</f>
        <v>0</v>
      </c>
    </row>
    <row r="70" spans="1:50">
      <c r="A70" s="202" t="s">
        <v>411</v>
      </c>
      <c r="B70" s="266">
        <f>Input!$SY$10</f>
        <v>0</v>
      </c>
      <c r="C70" s="203">
        <f>Input!$SZ$10</f>
        <v>0</v>
      </c>
      <c r="D70" s="203">
        <f>Input!$TA$10</f>
        <v>0</v>
      </c>
      <c r="E70" s="203">
        <f>Input!$TB$10</f>
        <v>0</v>
      </c>
      <c r="F70" s="203">
        <f>Input!$TC$10</f>
        <v>0</v>
      </c>
      <c r="G70" s="203">
        <f>Input!$TD$10</f>
        <v>0</v>
      </c>
      <c r="H70" s="204">
        <f>Input!$TE$10</f>
        <v>0</v>
      </c>
    </row>
    <row r="71" spans="1:50">
      <c r="A71" s="202" t="s">
        <v>411</v>
      </c>
      <c r="B71" s="266">
        <f>Input!$TF$10</f>
        <v>0</v>
      </c>
      <c r="C71" s="203">
        <f>Input!$TG$10</f>
        <v>0</v>
      </c>
      <c r="D71" s="203">
        <f>Input!$TH$10</f>
        <v>0</v>
      </c>
      <c r="E71" s="203">
        <f>Input!$TI$10</f>
        <v>0</v>
      </c>
      <c r="F71" s="203">
        <f>Input!$TJ$10</f>
        <v>0</v>
      </c>
      <c r="G71" s="203">
        <f>Input!$TK$10</f>
        <v>0</v>
      </c>
      <c r="H71" s="204">
        <f>Input!$TL$10</f>
        <v>0</v>
      </c>
    </row>
    <row r="72" spans="1:50">
      <c r="A72" s="202" t="s">
        <v>411</v>
      </c>
      <c r="B72" s="266">
        <f>Input!$TM$10</f>
        <v>0</v>
      </c>
      <c r="C72" s="203">
        <f>Input!$TN$10</f>
        <v>0</v>
      </c>
      <c r="D72" s="203">
        <f>Input!$TO$10</f>
        <v>0</v>
      </c>
      <c r="E72" s="203">
        <f>Input!$TP$10</f>
        <v>0</v>
      </c>
      <c r="F72" s="203">
        <f>Input!$TQ$10</f>
        <v>0</v>
      </c>
      <c r="G72" s="203">
        <f>Input!$TR$10</f>
        <v>0</v>
      </c>
      <c r="H72" s="204">
        <f>Input!$TS$10</f>
        <v>0</v>
      </c>
    </row>
    <row r="73" spans="1:50">
      <c r="A73" s="202" t="s">
        <v>411</v>
      </c>
      <c r="B73" s="266">
        <f>Input!$TT$10</f>
        <v>0</v>
      </c>
      <c r="C73" s="203">
        <f>Input!$TU$10</f>
        <v>0</v>
      </c>
      <c r="D73" s="203">
        <f>Input!$TV$10</f>
        <v>0</v>
      </c>
      <c r="E73" s="203">
        <f>Input!$TW$10</f>
        <v>0</v>
      </c>
      <c r="F73" s="203">
        <f>Input!$TX$10</f>
        <v>0</v>
      </c>
      <c r="G73" s="203">
        <f>Input!$TY$10</f>
        <v>0</v>
      </c>
      <c r="H73" s="204">
        <f>Input!$TZ$10</f>
        <v>0</v>
      </c>
    </row>
    <row r="74" spans="1:50">
      <c r="A74" s="202" t="s">
        <v>411</v>
      </c>
      <c r="B74" s="266">
        <f>Input!$UA$10</f>
        <v>0</v>
      </c>
      <c r="C74" s="203">
        <f>Input!$UB$10</f>
        <v>0</v>
      </c>
      <c r="D74" s="203">
        <f>Input!$UC$10</f>
        <v>0</v>
      </c>
      <c r="E74" s="203">
        <f>Input!$UD$10</f>
        <v>0</v>
      </c>
      <c r="F74" s="203">
        <f>Input!$UE$10</f>
        <v>0</v>
      </c>
      <c r="G74" s="203">
        <f>Input!$UF$10</f>
        <v>0</v>
      </c>
      <c r="H74" s="204">
        <f>Input!$UG$10</f>
        <v>0</v>
      </c>
    </row>
    <row r="75" spans="1:50">
      <c r="A75" s="202" t="s">
        <v>411</v>
      </c>
      <c r="B75" s="266">
        <f>Input!$UH$10</f>
        <v>0</v>
      </c>
      <c r="C75" s="203">
        <f>Input!$UI$10</f>
        <v>0</v>
      </c>
      <c r="D75" s="203">
        <f>Input!$UJ$10</f>
        <v>0</v>
      </c>
      <c r="E75" s="203">
        <f>Input!$UK$10</f>
        <v>0</v>
      </c>
      <c r="F75" s="203">
        <f>Input!$UL$10</f>
        <v>0</v>
      </c>
      <c r="G75" s="203">
        <f>Input!$UM$10</f>
        <v>0</v>
      </c>
      <c r="H75" s="204">
        <f>Input!$UN$10</f>
        <v>0</v>
      </c>
    </row>
    <row r="76" spans="1:50">
      <c r="A76" s="202" t="s">
        <v>411</v>
      </c>
      <c r="B76" s="266">
        <f>Input!$UO$10</f>
        <v>0</v>
      </c>
      <c r="C76" s="203">
        <f>Input!$UP$10</f>
        <v>0</v>
      </c>
      <c r="D76" s="203">
        <f>Input!$UQ$10</f>
        <v>0</v>
      </c>
      <c r="E76" s="203">
        <f>Input!$UR$10</f>
        <v>0</v>
      </c>
      <c r="F76" s="203">
        <f>Input!$US$10</f>
        <v>0</v>
      </c>
      <c r="G76" s="203">
        <f>Input!$UT$10</f>
        <v>0</v>
      </c>
      <c r="H76" s="204">
        <f>Input!$UU$10</f>
        <v>0</v>
      </c>
    </row>
    <row r="77" spans="1:50">
      <c r="A77" s="202" t="s">
        <v>411</v>
      </c>
      <c r="B77" s="266">
        <f>Input!$UV$10</f>
        <v>0</v>
      </c>
      <c r="C77" s="203">
        <f>Input!$UW$10</f>
        <v>0</v>
      </c>
      <c r="D77" s="203">
        <f>Input!$UX$10</f>
        <v>0</v>
      </c>
      <c r="E77" s="203">
        <f>Input!$UY$10</f>
        <v>0</v>
      </c>
      <c r="F77" s="203">
        <f>Input!$UZ$10</f>
        <v>0</v>
      </c>
      <c r="G77" s="203">
        <f>Input!$VA$10</f>
        <v>0</v>
      </c>
      <c r="H77" s="204">
        <f>Input!$VB$10</f>
        <v>0</v>
      </c>
    </row>
    <row r="78" spans="1:50">
      <c r="A78" s="202" t="s">
        <v>411</v>
      </c>
      <c r="B78" s="266">
        <f>Input!$VC$10</f>
        <v>0</v>
      </c>
      <c r="C78" s="203">
        <f>Input!$VD$10</f>
        <v>0</v>
      </c>
      <c r="D78" s="203">
        <f>Input!$VE$10</f>
        <v>0</v>
      </c>
      <c r="E78" s="203">
        <f>Input!$VF$10</f>
        <v>0</v>
      </c>
      <c r="F78" s="203">
        <f>Input!$VG$10</f>
        <v>0</v>
      </c>
      <c r="G78" s="203">
        <f>Input!$VH$10</f>
        <v>0</v>
      </c>
      <c r="H78" s="204">
        <f>Input!$VI$10</f>
        <v>0</v>
      </c>
    </row>
    <row r="79" spans="1:50">
      <c r="A79" s="202" t="s">
        <v>411</v>
      </c>
      <c r="B79" s="265" t="s">
        <v>398</v>
      </c>
      <c r="C79" s="203">
        <f>Input!$VJ$10</f>
        <v>0</v>
      </c>
      <c r="D79" s="203">
        <f>Input!$VK$10</f>
        <v>0</v>
      </c>
      <c r="E79" s="203">
        <f>Input!$VL$10</f>
        <v>0</v>
      </c>
      <c r="F79" s="203">
        <f>Input!$VM$10</f>
        <v>0</v>
      </c>
      <c r="G79" s="203">
        <f>Input!$VN$10</f>
        <v>0</v>
      </c>
      <c r="H79" s="204">
        <f>Input!$VO$10</f>
        <v>0</v>
      </c>
    </row>
    <row r="80" spans="1:50" s="211" customFormat="1">
      <c r="A80" s="198" t="s">
        <v>411</v>
      </c>
      <c r="B80" s="267" t="s">
        <v>412</v>
      </c>
      <c r="C80" s="268">
        <f>SUM(C66:C79)</f>
        <v>0</v>
      </c>
      <c r="D80" s="268">
        <f t="shared" ref="D80:G80" si="4">SUM(D66:D79)</f>
        <v>0</v>
      </c>
      <c r="E80" s="268">
        <f t="shared" si="4"/>
        <v>0</v>
      </c>
      <c r="F80" s="268">
        <f t="shared" si="4"/>
        <v>0</v>
      </c>
      <c r="G80" s="268">
        <f t="shared" si="4"/>
        <v>0</v>
      </c>
      <c r="H80" s="269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02"/>
      <c r="B81" s="272"/>
      <c r="C81" s="273"/>
      <c r="D81" s="273"/>
      <c r="E81" s="273"/>
      <c r="F81" s="273"/>
      <c r="G81" s="273"/>
      <c r="H81" s="272"/>
    </row>
    <row r="82" spans="1:50">
      <c r="A82" s="202" t="s">
        <v>362</v>
      </c>
      <c r="B82" s="266">
        <f>Input!$VP$10</f>
        <v>0</v>
      </c>
      <c r="C82" s="203">
        <f>Input!$VQ$10</f>
        <v>0</v>
      </c>
      <c r="D82" s="203">
        <f>Input!$VR$10</f>
        <v>0</v>
      </c>
      <c r="E82" s="203">
        <f>Input!$VS$10</f>
        <v>0</v>
      </c>
      <c r="F82" s="203">
        <f>Input!$VT$10</f>
        <v>0</v>
      </c>
      <c r="G82" s="203">
        <f>Input!$VU$10</f>
        <v>0</v>
      </c>
      <c r="H82" s="204">
        <f>Input!$VV$10</f>
        <v>0</v>
      </c>
    </row>
    <row r="83" spans="1:50">
      <c r="A83" s="202" t="s">
        <v>362</v>
      </c>
      <c r="B83" s="266">
        <f>Input!$VW$10</f>
        <v>0</v>
      </c>
      <c r="C83" s="203">
        <f>Input!$VX$10</f>
        <v>0</v>
      </c>
      <c r="D83" s="203">
        <f>Input!$VY$10</f>
        <v>0</v>
      </c>
      <c r="E83" s="203">
        <f>Input!$VZ$10</f>
        <v>0</v>
      </c>
      <c r="F83" s="203">
        <f>Input!$WA$10</f>
        <v>0</v>
      </c>
      <c r="G83" s="203">
        <f>Input!$WB$10</f>
        <v>0</v>
      </c>
      <c r="H83" s="204">
        <f>Input!$WC$10</f>
        <v>0</v>
      </c>
    </row>
    <row r="84" spans="1:50">
      <c r="A84" s="202" t="s">
        <v>362</v>
      </c>
      <c r="B84" s="266">
        <f>Input!$WD$10</f>
        <v>0</v>
      </c>
      <c r="C84" s="203">
        <f>Input!$WE$10</f>
        <v>0</v>
      </c>
      <c r="D84" s="203">
        <f>Input!$WF$10</f>
        <v>0</v>
      </c>
      <c r="E84" s="203">
        <f>Input!$WG$10</f>
        <v>0</v>
      </c>
      <c r="F84" s="203">
        <f>Input!$WH$10</f>
        <v>0</v>
      </c>
      <c r="G84" s="203">
        <f>Input!$WI$10</f>
        <v>0</v>
      </c>
      <c r="H84" s="204">
        <f>Input!$WJ$10</f>
        <v>0</v>
      </c>
    </row>
    <row r="85" spans="1:50">
      <c r="A85" s="202" t="s">
        <v>362</v>
      </c>
      <c r="B85" s="266">
        <f>Input!$WK$10</f>
        <v>0</v>
      </c>
      <c r="C85" s="203">
        <f>Input!$WL$10</f>
        <v>0</v>
      </c>
      <c r="D85" s="203">
        <f>Input!$WM$10</f>
        <v>0</v>
      </c>
      <c r="E85" s="203">
        <f>Input!$WN$10</f>
        <v>0</v>
      </c>
      <c r="F85" s="203">
        <f>Input!$WO$10</f>
        <v>0</v>
      </c>
      <c r="G85" s="203">
        <f>Input!$WP$10</f>
        <v>0</v>
      </c>
      <c r="H85" s="204">
        <f>Input!$WQ$10</f>
        <v>0</v>
      </c>
    </row>
    <row r="86" spans="1:50">
      <c r="A86" s="202" t="s">
        <v>362</v>
      </c>
      <c r="B86" s="266">
        <f>Input!$WR$10</f>
        <v>0</v>
      </c>
      <c r="C86" s="203">
        <f>Input!$WS$10</f>
        <v>0</v>
      </c>
      <c r="D86" s="203">
        <f>Input!$WT$10</f>
        <v>0</v>
      </c>
      <c r="E86" s="203">
        <f>Input!$WU$10</f>
        <v>0</v>
      </c>
      <c r="F86" s="203">
        <f>Input!$WV$10</f>
        <v>0</v>
      </c>
      <c r="G86" s="203">
        <f>Input!$WW$10</f>
        <v>0</v>
      </c>
      <c r="H86" s="204">
        <f>Input!$WX$10</f>
        <v>0</v>
      </c>
    </row>
    <row r="87" spans="1:50">
      <c r="A87" s="202" t="s">
        <v>362</v>
      </c>
      <c r="B87" s="266">
        <f>Input!$WY$10</f>
        <v>0</v>
      </c>
      <c r="C87" s="203">
        <f>Input!$WZ$10</f>
        <v>0</v>
      </c>
      <c r="D87" s="203">
        <f>Input!$XA$10</f>
        <v>0</v>
      </c>
      <c r="E87" s="203">
        <f>Input!$XB$10</f>
        <v>0</v>
      </c>
      <c r="F87" s="203">
        <f>Input!$XC$10</f>
        <v>0</v>
      </c>
      <c r="G87" s="203">
        <f>Input!$XD$10</f>
        <v>0</v>
      </c>
      <c r="H87" s="204">
        <f>Input!$XE$10</f>
        <v>0</v>
      </c>
    </row>
    <row r="88" spans="1:50">
      <c r="A88" s="202" t="s">
        <v>362</v>
      </c>
      <c r="B88" s="266">
        <f>Input!$XF$10</f>
        <v>0</v>
      </c>
      <c r="C88" s="203">
        <f>Input!$XG$10</f>
        <v>0</v>
      </c>
      <c r="D88" s="203">
        <f>Input!$XH$10</f>
        <v>0</v>
      </c>
      <c r="E88" s="203">
        <f>Input!$XI$10</f>
        <v>0</v>
      </c>
      <c r="F88" s="203">
        <f>Input!$XJ$10</f>
        <v>0</v>
      </c>
      <c r="G88" s="203">
        <f>Input!$XK$10</f>
        <v>0</v>
      </c>
      <c r="H88" s="204">
        <f>Input!$XL$10</f>
        <v>0</v>
      </c>
    </row>
    <row r="89" spans="1:50">
      <c r="A89" s="202" t="s">
        <v>362</v>
      </c>
      <c r="B89" s="266">
        <f>Input!$XM$10</f>
        <v>0</v>
      </c>
      <c r="C89" s="203">
        <f>Input!$XN$10</f>
        <v>0</v>
      </c>
      <c r="D89" s="203">
        <f>Input!$XO$10</f>
        <v>0</v>
      </c>
      <c r="E89" s="203">
        <f>Input!$XP$10</f>
        <v>0</v>
      </c>
      <c r="F89" s="203">
        <f>Input!$XQ$10</f>
        <v>0</v>
      </c>
      <c r="G89" s="203">
        <f>Input!$XR$10</f>
        <v>0</v>
      </c>
      <c r="H89" s="204">
        <f>Input!$XS$10</f>
        <v>0</v>
      </c>
    </row>
    <row r="90" spans="1:50" s="211" customFormat="1">
      <c r="A90" s="198" t="s">
        <v>362</v>
      </c>
      <c r="B90" s="267" t="s">
        <v>413</v>
      </c>
      <c r="C90" s="268">
        <f>SUM(C82:C89)</f>
        <v>0</v>
      </c>
      <c r="D90" s="268">
        <f t="shared" ref="D90:G90" si="5">SUM(D82:D89)</f>
        <v>0</v>
      </c>
      <c r="E90" s="268">
        <f t="shared" si="5"/>
        <v>0</v>
      </c>
      <c r="F90" s="268">
        <f t="shared" si="5"/>
        <v>0</v>
      </c>
      <c r="G90" s="268">
        <f t="shared" si="5"/>
        <v>0</v>
      </c>
      <c r="H90" s="269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B91" s="272"/>
      <c r="C91" s="273"/>
      <c r="D91" s="273"/>
      <c r="E91" s="273"/>
      <c r="F91" s="273"/>
      <c r="G91" s="273"/>
      <c r="H91" s="272"/>
    </row>
    <row r="92" spans="1:50" s="211" customFormat="1">
      <c r="A92" s="198" t="s">
        <v>414</v>
      </c>
      <c r="B92" s="267"/>
      <c r="C92" s="268"/>
      <c r="D92" s="268"/>
      <c r="E92" s="268"/>
      <c r="F92" s="268"/>
      <c r="G92" s="268"/>
      <c r="H92" s="269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02" t="s">
        <v>415</v>
      </c>
      <c r="B93" s="259" t="s">
        <v>416</v>
      </c>
      <c r="C93" s="203">
        <f>Input!$XT$10</f>
        <v>0</v>
      </c>
      <c r="D93" s="203">
        <f>Input!$XU$10</f>
        <v>0</v>
      </c>
      <c r="E93" s="203">
        <f>Input!$XV$10</f>
        <v>0</v>
      </c>
      <c r="F93" s="203">
        <f>Input!$XW$10</f>
        <v>0</v>
      </c>
      <c r="G93" s="203">
        <f>Input!$XX$10</f>
        <v>0</v>
      </c>
      <c r="H93" s="204">
        <f>Input!$XY$10</f>
        <v>0</v>
      </c>
    </row>
    <row r="94" spans="1:50" ht="47.25">
      <c r="A94" s="202" t="s">
        <v>417</v>
      </c>
      <c r="B94" s="259" t="s">
        <v>418</v>
      </c>
      <c r="C94" s="203">
        <f>Input!$XZ$10</f>
        <v>0</v>
      </c>
      <c r="D94" s="203">
        <f>Input!$YA$10</f>
        <v>0</v>
      </c>
      <c r="E94" s="203">
        <f>Input!$YB$10</f>
        <v>0</v>
      </c>
      <c r="F94" s="203">
        <f>Input!$YC$10</f>
        <v>0</v>
      </c>
      <c r="G94" s="203">
        <f>Input!$YD$10</f>
        <v>0</v>
      </c>
      <c r="H94" s="204">
        <f>Input!$YE$10</f>
        <v>0</v>
      </c>
    </row>
    <row r="95" spans="1:50" s="211" customFormat="1" ht="30">
      <c r="A95" s="207" t="s">
        <v>419</v>
      </c>
      <c r="B95" s="205" t="s">
        <v>420</v>
      </c>
      <c r="C95" s="206">
        <f>SUM(C93:C94)</f>
        <v>0</v>
      </c>
      <c r="D95" s="206">
        <f t="shared" ref="D95:G95" si="6">SUM(D93:D94)</f>
        <v>0</v>
      </c>
      <c r="E95" s="206">
        <f t="shared" si="6"/>
        <v>0</v>
      </c>
      <c r="F95" s="206">
        <f t="shared" si="6"/>
        <v>0</v>
      </c>
      <c r="G95" s="206">
        <f t="shared" si="6"/>
        <v>0</v>
      </c>
      <c r="H95" s="207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12"/>
      <c r="D96" s="212"/>
      <c r="E96" s="212"/>
      <c r="F96" s="212"/>
      <c r="G96" s="212"/>
    </row>
    <row r="97" spans="1:50" s="211" customFormat="1">
      <c r="A97" s="415" t="s">
        <v>421</v>
      </c>
      <c r="B97" s="416"/>
      <c r="C97" s="206">
        <f>C95+C90+C80+C64+C49+C34+C19</f>
        <v>0</v>
      </c>
      <c r="D97" s="206">
        <f t="shared" ref="D97:G97" si="7">D95+D90+D80+D64+D49+D34+D19</f>
        <v>0</v>
      </c>
      <c r="E97" s="206">
        <f t="shared" si="7"/>
        <v>0</v>
      </c>
      <c r="F97" s="206">
        <f t="shared" si="7"/>
        <v>0</v>
      </c>
      <c r="G97" s="206">
        <f t="shared" si="7"/>
        <v>0</v>
      </c>
      <c r="H97" s="207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12"/>
      <c r="D98" s="212"/>
      <c r="E98" s="212"/>
      <c r="F98" s="212"/>
      <c r="G98" s="212"/>
    </row>
    <row r="99" spans="1:50">
      <c r="B99" s="197" t="s">
        <v>422</v>
      </c>
      <c r="C99" s="212"/>
      <c r="D99" s="212">
        <f>'TSTCWT Uses'!C67</f>
        <v>0</v>
      </c>
      <c r="E99" s="212"/>
      <c r="F99" s="212">
        <f>'TSTCWT Uses'!D67</f>
        <v>0</v>
      </c>
      <c r="G99" s="212">
        <f>'TSTCWT Uses'!E67</f>
        <v>0</v>
      </c>
    </row>
    <row r="100" spans="1:50">
      <c r="B100" s="197" t="s">
        <v>9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13">
        <f>SUM(C102:G102)</f>
        <v>0</v>
      </c>
    </row>
    <row r="105" spans="1:50" ht="15" customHeight="1">
      <c r="B105" s="150" t="s">
        <v>378</v>
      </c>
    </row>
    <row r="106" spans="1:50" ht="15" customHeight="1">
      <c r="B106" s="150" t="s">
        <v>379</v>
      </c>
      <c r="C106" s="146">
        <f>SUM(C5:C18)+SUM(C21:C33)+SUM(C36:C48)+SUM(C51:C63)+SUM(C66:C79)+SUM(C82:C89)+SUM(C93:C94)</f>
        <v>0</v>
      </c>
      <c r="D106" s="146">
        <f>SUM(D5:D18)+SUM(D21:D33)+SUM(D36:D48)+SUM(D51:D63)+SUM(D66:D79)+SUM(D82:D89)+SUM(D93:D94)</f>
        <v>0</v>
      </c>
      <c r="E106" s="146">
        <f>SUM(E5:E18)+SUM(E21:E33)+SUM(E36:E48)+SUM(E51:E63)+SUM(E66:E79)+SUM(E82:E89)+SUM(E93:E94)</f>
        <v>0</v>
      </c>
      <c r="F106" s="146">
        <f>SUM(F5:F18)+SUM(F21:F33)+SUM(F36:F48)+SUM(F51:F63)+SUM(F66:F79)+SUM(F82:F89)+SUM(F93:F94)</f>
        <v>0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0</v>
      </c>
    </row>
    <row r="111" spans="1:50">
      <c r="E111" s="274">
        <f>'TSTCWT Uses'!D80</f>
        <v>0</v>
      </c>
    </row>
    <row r="112" spans="1:50">
      <c r="E112" s="275">
        <f>Input!F10</f>
        <v>0</v>
      </c>
    </row>
    <row r="113" spans="5:5">
      <c r="E113" s="276">
        <f>SUM(E110:E112)</f>
        <v>0</v>
      </c>
    </row>
    <row r="114" spans="5:5">
      <c r="E114" s="276">
        <f>Input!G10</f>
        <v>0</v>
      </c>
    </row>
    <row r="115" spans="5:5">
      <c r="E115" s="276">
        <f>E114-E113</f>
        <v>0</v>
      </c>
    </row>
    <row r="116" spans="5:5">
      <c r="E116" s="277" t="str">
        <f>IF(E115&lt;&gt;0,"Out of Balance","Balanced")</f>
        <v>Balanced</v>
      </c>
    </row>
  </sheetData>
  <mergeCells count="1">
    <mergeCell ref="A97:B97"/>
  </mergeCells>
  <conditionalFormatting sqref="F100">
    <cfRule type="expression" dxfId="99" priority="12">
      <formula>$F$100&lt;&gt;0</formula>
    </cfRule>
  </conditionalFormatting>
  <conditionalFormatting sqref="G100">
    <cfRule type="expression" dxfId="98" priority="11">
      <formula>$G$100&lt;&gt;0</formula>
    </cfRule>
  </conditionalFormatting>
  <conditionalFormatting sqref="F102">
    <cfRule type="expression" dxfId="97" priority="10">
      <formula>$F$102&lt;&gt;""</formula>
    </cfRule>
  </conditionalFormatting>
  <conditionalFormatting sqref="G102">
    <cfRule type="expression" dxfId="96" priority="9">
      <formula>$G$102&lt;&gt;""</formula>
    </cfRule>
  </conditionalFormatting>
  <conditionalFormatting sqref="D100">
    <cfRule type="expression" dxfId="95" priority="8">
      <formula>$D$100&lt;&gt;0</formula>
    </cfRule>
  </conditionalFormatting>
  <conditionalFormatting sqref="D102">
    <cfRule type="expression" dxfId="94" priority="7">
      <formula>$D$102&lt;&gt;""</formula>
    </cfRule>
  </conditionalFormatting>
  <conditionalFormatting sqref="C102">
    <cfRule type="expression" dxfId="93" priority="6">
      <formula>$C$102&lt;&gt;""</formula>
    </cfRule>
  </conditionalFormatting>
  <conditionalFormatting sqref="E102">
    <cfRule type="expression" dxfId="92" priority="5">
      <formula>$E$102&lt;&gt;""</formula>
    </cfRule>
  </conditionalFormatting>
  <conditionalFormatting sqref="H2">
    <cfRule type="expression" dxfId="91" priority="2">
      <formula>OR($C$100&lt;&gt;0,$D$100&lt;&gt;0,$E$100&lt;&gt;0,$F$100&lt;&gt;0,$G$100&lt;&gt;0)</formula>
    </cfRule>
  </conditionalFormatting>
  <conditionalFormatting sqref="H1">
    <cfRule type="expression" dxfId="90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D105-033F-4CA5-AD12-6A3E091698FC}">
  <sheetPr>
    <tabColor theme="6" tint="0.79998168889431442"/>
  </sheetPr>
  <dimension ref="A1:F82"/>
  <sheetViews>
    <sheetView showGridLines="0" zoomScale="90" zoomScaleNormal="90" zoomScaleSheetLayoutView="100" zoomScalePageLayoutView="57" workbookViewId="0">
      <pane ySplit="4" topLeftCell="A6" activePane="bottomLeft" state="frozen"/>
      <selection activeCell="F2" sqref="F2"/>
      <selection pane="bottomLeft" activeCell="F1" sqref="F1:F2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5703125" style="151" customWidth="1"/>
    <col min="7" max="16384" width="9.140625" style="146"/>
  </cols>
  <sheetData>
    <row r="1" spans="1:6" ht="18.75">
      <c r="A1" s="143" t="s">
        <v>302</v>
      </c>
      <c r="B1" s="144" t="str">
        <f>Input!$B$11</f>
        <v>Texas State Technical College - Marshall</v>
      </c>
      <c r="E1" s="147" t="s">
        <v>303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304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</row>
    <row r="4" spans="1:6" ht="47.25">
      <c r="A4" s="152" t="s">
        <v>305</v>
      </c>
      <c r="B4" s="152" t="s">
        <v>306</v>
      </c>
      <c r="C4" s="153" t="s">
        <v>307</v>
      </c>
      <c r="D4" s="152" t="s">
        <v>308</v>
      </c>
      <c r="E4" s="152" t="s">
        <v>309</v>
      </c>
      <c r="F4" s="152" t="s">
        <v>310</v>
      </c>
    </row>
    <row r="5" spans="1:6" ht="15.75">
      <c r="A5" s="154">
        <v>1</v>
      </c>
      <c r="B5" s="279" t="s">
        <v>311</v>
      </c>
      <c r="C5" s="280"/>
      <c r="D5" s="280"/>
      <c r="E5" s="280"/>
      <c r="F5" s="281"/>
    </row>
    <row r="6" spans="1:6" ht="15.75">
      <c r="A6" s="155" t="s">
        <v>312</v>
      </c>
      <c r="B6" s="246" t="s">
        <v>313</v>
      </c>
      <c r="C6" s="156">
        <f>Input!$N$11</f>
        <v>0</v>
      </c>
      <c r="D6" s="247">
        <f>Input!$O$11</f>
        <v>0</v>
      </c>
      <c r="E6" s="247">
        <f>Input!$P$11</f>
        <v>0</v>
      </c>
      <c r="F6" s="248">
        <f>Input!$Q$11</f>
        <v>0</v>
      </c>
    </row>
    <row r="7" spans="1:6" ht="15.75">
      <c r="A7" s="157" t="s">
        <v>312</v>
      </c>
      <c r="B7" s="249" t="s">
        <v>314</v>
      </c>
      <c r="C7" s="158">
        <f>Input!$R$11</f>
        <v>0</v>
      </c>
      <c r="D7" s="158">
        <f>Input!$S$11</f>
        <v>0</v>
      </c>
      <c r="E7" s="159"/>
      <c r="F7" s="250">
        <f>Input!$T$11</f>
        <v>0</v>
      </c>
    </row>
    <row r="8" spans="1:6" ht="15.75">
      <c r="A8" s="160" t="s">
        <v>315</v>
      </c>
      <c r="B8" s="251" t="s">
        <v>316</v>
      </c>
      <c r="C8" s="156">
        <f>Input!$U$11</f>
        <v>0</v>
      </c>
      <c r="D8" s="247">
        <f>Input!$V$11</f>
        <v>0</v>
      </c>
      <c r="E8" s="247">
        <f>Input!$W$11</f>
        <v>0</v>
      </c>
      <c r="F8" s="248">
        <f>Input!$X$11</f>
        <v>0</v>
      </c>
    </row>
    <row r="9" spans="1:6" ht="15.75">
      <c r="A9" s="157" t="s">
        <v>315</v>
      </c>
      <c r="B9" s="249" t="s">
        <v>314</v>
      </c>
      <c r="C9" s="158">
        <f>Input!$Y$11</f>
        <v>0</v>
      </c>
      <c r="D9" s="158">
        <f>Input!$Z$11</f>
        <v>0</v>
      </c>
      <c r="E9" s="159"/>
      <c r="F9" s="250">
        <f>Input!$AA$11</f>
        <v>0</v>
      </c>
    </row>
    <row r="10" spans="1:6" ht="15.75">
      <c r="A10" s="160" t="s">
        <v>317</v>
      </c>
      <c r="B10" s="251" t="s">
        <v>318</v>
      </c>
      <c r="C10" s="156">
        <f>Input!$AB$11</f>
        <v>0</v>
      </c>
      <c r="D10" s="247">
        <f>Input!$AC$11</f>
        <v>0</v>
      </c>
      <c r="E10" s="247">
        <f>Input!$AD$11</f>
        <v>0</v>
      </c>
      <c r="F10" s="248">
        <f>Input!$AE$11</f>
        <v>0</v>
      </c>
    </row>
    <row r="11" spans="1:6" ht="15.75">
      <c r="A11" s="157" t="s">
        <v>317</v>
      </c>
      <c r="B11" s="249" t="s">
        <v>314</v>
      </c>
      <c r="C11" s="158">
        <f>Input!$AF$11</f>
        <v>0</v>
      </c>
      <c r="D11" s="158">
        <f>Input!$AG$11</f>
        <v>0</v>
      </c>
      <c r="E11" s="159"/>
      <c r="F11" s="250">
        <f>Input!$AH$11</f>
        <v>0</v>
      </c>
    </row>
    <row r="12" spans="1:6" ht="31.5">
      <c r="A12" s="160" t="s">
        <v>319</v>
      </c>
      <c r="B12" s="251" t="s">
        <v>320</v>
      </c>
      <c r="C12" s="156">
        <f>Input!$AI$11</f>
        <v>0</v>
      </c>
      <c r="D12" s="247">
        <f>Input!$AJ$11</f>
        <v>0</v>
      </c>
      <c r="E12" s="247">
        <f>Input!$AK$11</f>
        <v>0</v>
      </c>
      <c r="F12" s="248">
        <f>Input!$AL$11</f>
        <v>0</v>
      </c>
    </row>
    <row r="13" spans="1:6" ht="15.75">
      <c r="A13" s="157" t="s">
        <v>319</v>
      </c>
      <c r="B13" s="249" t="s">
        <v>314</v>
      </c>
      <c r="C13" s="158">
        <f>Input!$AM$11</f>
        <v>0</v>
      </c>
      <c r="D13" s="158">
        <f>Input!$AN$11</f>
        <v>0</v>
      </c>
      <c r="E13" s="159"/>
      <c r="F13" s="250">
        <f>Input!$AO$11</f>
        <v>0</v>
      </c>
    </row>
    <row r="14" spans="1:6" ht="31.5">
      <c r="A14" s="160" t="s">
        <v>321</v>
      </c>
      <c r="B14" s="251" t="s">
        <v>322</v>
      </c>
      <c r="C14" s="156">
        <f>Input!$AP$11</f>
        <v>0</v>
      </c>
      <c r="D14" s="247">
        <f>Input!$AQ$11</f>
        <v>0</v>
      </c>
      <c r="E14" s="247">
        <f>Input!$AR$11</f>
        <v>0</v>
      </c>
      <c r="F14" s="248">
        <f>Input!$AS$11</f>
        <v>0</v>
      </c>
    </row>
    <row r="15" spans="1:6" ht="15.75">
      <c r="A15" s="157" t="s">
        <v>321</v>
      </c>
      <c r="B15" s="249" t="s">
        <v>314</v>
      </c>
      <c r="C15" s="158">
        <f>Input!$AT$11</f>
        <v>0</v>
      </c>
      <c r="D15" s="158">
        <f>Input!$AU$11</f>
        <v>0</v>
      </c>
      <c r="E15" s="159"/>
      <c r="F15" s="250">
        <f>Input!$AV$11</f>
        <v>0</v>
      </c>
    </row>
    <row r="16" spans="1:6" ht="63">
      <c r="A16" s="160" t="s">
        <v>323</v>
      </c>
      <c r="B16" s="251" t="s">
        <v>324</v>
      </c>
      <c r="C16" s="156">
        <f>Input!$AW$11</f>
        <v>0</v>
      </c>
      <c r="D16" s="247">
        <f>Input!$AX$11</f>
        <v>0</v>
      </c>
      <c r="E16" s="247">
        <f>Input!$AY$11</f>
        <v>0</v>
      </c>
      <c r="F16" s="248">
        <f>Input!$AZ$11</f>
        <v>0</v>
      </c>
    </row>
    <row r="17" spans="1:6" ht="15.75">
      <c r="A17" s="157" t="s">
        <v>323</v>
      </c>
      <c r="B17" s="249" t="s">
        <v>314</v>
      </c>
      <c r="C17" s="158">
        <f>Input!$BA$11</f>
        <v>0</v>
      </c>
      <c r="D17" s="158">
        <f>Input!$BB$11</f>
        <v>0</v>
      </c>
      <c r="E17" s="159"/>
      <c r="F17" s="250">
        <f>Input!$BC$11</f>
        <v>0</v>
      </c>
    </row>
    <row r="18" spans="1:6" ht="15.75">
      <c r="A18" s="160" t="s">
        <v>325</v>
      </c>
      <c r="B18" s="251" t="s">
        <v>326</v>
      </c>
      <c r="C18" s="156">
        <f>Input!$BD$11</f>
        <v>0</v>
      </c>
      <c r="D18" s="247">
        <f>Input!$BE$11</f>
        <v>0</v>
      </c>
      <c r="E18" s="247">
        <f>Input!$BF$11</f>
        <v>0</v>
      </c>
      <c r="F18" s="248">
        <f>Input!$BG$11</f>
        <v>0</v>
      </c>
    </row>
    <row r="19" spans="1:6" ht="15.75">
      <c r="A19" s="157" t="s">
        <v>325</v>
      </c>
      <c r="B19" s="249" t="s">
        <v>314</v>
      </c>
      <c r="C19" s="158">
        <f>Input!$BH$11</f>
        <v>0</v>
      </c>
      <c r="D19" s="158">
        <f>Input!$BI$11</f>
        <v>0</v>
      </c>
      <c r="E19" s="159"/>
      <c r="F19" s="250">
        <f>Input!$BJ$11</f>
        <v>0</v>
      </c>
    </row>
    <row r="20" spans="1:6" ht="15.75">
      <c r="A20" s="160"/>
      <c r="B20" s="252" t="s">
        <v>327</v>
      </c>
      <c r="C20" s="161">
        <f t="shared" ref="C20:E21" si="0">C18+C16+C14+C12+C10+C8+C6</f>
        <v>0</v>
      </c>
      <c r="D20" s="161">
        <f t="shared" si="0"/>
        <v>0</v>
      </c>
      <c r="E20" s="161">
        <f t="shared" si="0"/>
        <v>0</v>
      </c>
      <c r="F20" s="253"/>
    </row>
    <row r="21" spans="1:6" ht="15.75">
      <c r="A21" s="160"/>
      <c r="B21" s="254" t="s">
        <v>328</v>
      </c>
      <c r="C21" s="163">
        <f t="shared" si="0"/>
        <v>0</v>
      </c>
      <c r="D21" s="163">
        <f t="shared" si="0"/>
        <v>0</v>
      </c>
      <c r="E21" s="163"/>
      <c r="F21" s="253"/>
    </row>
    <row r="22" spans="1:6" ht="15.75">
      <c r="A22" s="164"/>
      <c r="B22" s="255"/>
      <c r="C22" s="165"/>
      <c r="D22" s="256"/>
      <c r="E22" s="256"/>
      <c r="F22" s="257"/>
    </row>
    <row r="23" spans="1:6" ht="15.75">
      <c r="A23" s="168">
        <v>2</v>
      </c>
      <c r="B23" s="282" t="s">
        <v>329</v>
      </c>
      <c r="C23" s="283"/>
      <c r="D23" s="283"/>
      <c r="E23" s="283"/>
      <c r="F23" s="284"/>
    </row>
    <row r="24" spans="1:6" ht="31.5">
      <c r="A24" s="160" t="s">
        <v>330</v>
      </c>
      <c r="B24" s="251" t="s">
        <v>331</v>
      </c>
      <c r="C24" s="156">
        <f>Input!$BK$11</f>
        <v>0</v>
      </c>
      <c r="D24" s="247">
        <f>Input!$BL$11</f>
        <v>0</v>
      </c>
      <c r="E24" s="247">
        <f>Input!$BM$11</f>
        <v>0</v>
      </c>
      <c r="F24" s="248">
        <f>Input!$BN$11</f>
        <v>0</v>
      </c>
    </row>
    <row r="25" spans="1:6" ht="31.5">
      <c r="A25" s="160" t="s">
        <v>332</v>
      </c>
      <c r="B25" s="251" t="s">
        <v>333</v>
      </c>
      <c r="C25" s="156">
        <f>Input!$BO$11</f>
        <v>0</v>
      </c>
      <c r="D25" s="247">
        <f>Input!$BP$11</f>
        <v>0</v>
      </c>
      <c r="E25" s="247">
        <f>Input!$BQ$11</f>
        <v>0</v>
      </c>
      <c r="F25" s="248">
        <f>Input!$BR$11</f>
        <v>0</v>
      </c>
    </row>
    <row r="26" spans="1:6" ht="47.25">
      <c r="A26" s="160" t="s">
        <v>334</v>
      </c>
      <c r="B26" s="258" t="s">
        <v>335</v>
      </c>
      <c r="C26" s="156">
        <f>Input!$BS$11</f>
        <v>0</v>
      </c>
      <c r="D26" s="247">
        <f>Input!$BT$11</f>
        <v>0</v>
      </c>
      <c r="E26" s="247">
        <f>Input!$BU$11</f>
        <v>0</v>
      </c>
      <c r="F26" s="248">
        <f>Input!$BV$11</f>
        <v>0</v>
      </c>
    </row>
    <row r="27" spans="1:6" ht="31.5">
      <c r="A27" s="160" t="s">
        <v>336</v>
      </c>
      <c r="B27" s="251" t="s">
        <v>337</v>
      </c>
      <c r="C27" s="156">
        <f>Input!$BW$11</f>
        <v>0</v>
      </c>
      <c r="D27" s="247">
        <f>Input!$BX$11</f>
        <v>0</v>
      </c>
      <c r="E27" s="247">
        <f>Input!$BY$11</f>
        <v>0</v>
      </c>
      <c r="F27" s="248">
        <f>Input!$BZ$11</f>
        <v>0</v>
      </c>
    </row>
    <row r="28" spans="1:6" ht="31.5">
      <c r="A28" s="169" t="s">
        <v>338</v>
      </c>
      <c r="B28" s="259" t="s">
        <v>339</v>
      </c>
      <c r="C28" s="156">
        <f>Input!$CA$11</f>
        <v>0</v>
      </c>
      <c r="D28" s="247">
        <f>Input!$CB$11</f>
        <v>0</v>
      </c>
      <c r="E28" s="247">
        <f>Input!$CC$11</f>
        <v>0</v>
      </c>
      <c r="F28" s="248">
        <f>Input!$CD$11</f>
        <v>0</v>
      </c>
    </row>
    <row r="29" spans="1:6" ht="15.75">
      <c r="A29" s="170"/>
      <c r="B29" s="260" t="s">
        <v>340</v>
      </c>
      <c r="C29" s="171">
        <f>SUM(C24:C28)</f>
        <v>0</v>
      </c>
      <c r="D29" s="171">
        <f t="shared" ref="D29:E29" si="1">SUM(D24:D28)</f>
        <v>0</v>
      </c>
      <c r="E29" s="171">
        <f t="shared" si="1"/>
        <v>0</v>
      </c>
      <c r="F29" s="248"/>
    </row>
    <row r="30" spans="1:6" ht="15.75">
      <c r="A30" s="164"/>
      <c r="B30" s="255"/>
      <c r="C30" s="165"/>
      <c r="D30" s="256"/>
      <c r="E30" s="256"/>
      <c r="F30" s="257"/>
    </row>
    <row r="31" spans="1:6" ht="15.75">
      <c r="A31" s="154">
        <v>3</v>
      </c>
      <c r="B31" s="282" t="s">
        <v>341</v>
      </c>
      <c r="C31" s="283"/>
      <c r="D31" s="283"/>
      <c r="E31" s="283"/>
      <c r="F31" s="284"/>
    </row>
    <row r="32" spans="1:6" ht="31.5">
      <c r="A32" s="160" t="s">
        <v>342</v>
      </c>
      <c r="B32" s="251" t="s">
        <v>343</v>
      </c>
      <c r="C32" s="156">
        <f>Input!$CE$11</f>
        <v>0</v>
      </c>
      <c r="D32" s="247">
        <f>Input!$CF$11</f>
        <v>0</v>
      </c>
      <c r="E32" s="247">
        <f>Input!$CG$11</f>
        <v>0</v>
      </c>
      <c r="F32" s="248">
        <f>Input!$CH$11</f>
        <v>0</v>
      </c>
    </row>
    <row r="33" spans="1:6" ht="15.75">
      <c r="A33" s="160" t="s">
        <v>344</v>
      </c>
      <c r="B33" s="251" t="s">
        <v>516</v>
      </c>
      <c r="C33" s="156">
        <f>Input!$CI$11</f>
        <v>0</v>
      </c>
      <c r="D33" s="247">
        <f>Input!$CJ$11</f>
        <v>0</v>
      </c>
      <c r="E33" s="247">
        <f>Input!$CK$11</f>
        <v>0</v>
      </c>
      <c r="F33" s="248">
        <f>Input!$CL$11</f>
        <v>0</v>
      </c>
    </row>
    <row r="34" spans="1:6" ht="31.5">
      <c r="A34" s="160" t="s">
        <v>345</v>
      </c>
      <c r="B34" s="251" t="s">
        <v>346</v>
      </c>
      <c r="C34" s="156">
        <f>Input!$CM$11</f>
        <v>0</v>
      </c>
      <c r="D34" s="247">
        <f>Input!$CN$11</f>
        <v>0</v>
      </c>
      <c r="E34" s="247">
        <f>Input!$CO$11</f>
        <v>0</v>
      </c>
      <c r="F34" s="248">
        <f>Input!$CP$11</f>
        <v>0</v>
      </c>
    </row>
    <row r="35" spans="1:6" ht="31.5">
      <c r="A35" s="170" t="s">
        <v>347</v>
      </c>
      <c r="B35" s="251" t="s">
        <v>348</v>
      </c>
      <c r="C35" s="156">
        <f>Input!$CQ$11</f>
        <v>0</v>
      </c>
      <c r="D35" s="247">
        <f>Input!$CR$11</f>
        <v>0</v>
      </c>
      <c r="E35" s="247">
        <f>Input!$CS$11</f>
        <v>0</v>
      </c>
      <c r="F35" s="248">
        <f>Input!$CT$11</f>
        <v>0</v>
      </c>
    </row>
    <row r="36" spans="1:6" ht="15.75">
      <c r="A36" s="170"/>
      <c r="B36" s="260" t="s">
        <v>340</v>
      </c>
      <c r="C36" s="171">
        <f>SUM(C32:C35)</f>
        <v>0</v>
      </c>
      <c r="D36" s="171">
        <f t="shared" ref="D36:E36" si="2">SUM(D32:D35)</f>
        <v>0</v>
      </c>
      <c r="E36" s="171">
        <f t="shared" si="2"/>
        <v>0</v>
      </c>
      <c r="F36" s="248"/>
    </row>
    <row r="37" spans="1:6" ht="15.75">
      <c r="A37" s="164"/>
      <c r="B37" s="255"/>
      <c r="C37" s="165"/>
      <c r="D37" s="256"/>
      <c r="E37" s="256"/>
      <c r="F37" s="257"/>
    </row>
    <row r="38" spans="1:6" ht="15.75">
      <c r="A38" s="168">
        <v>4</v>
      </c>
      <c r="B38" s="282" t="s">
        <v>349</v>
      </c>
      <c r="C38" s="283"/>
      <c r="D38" s="283"/>
      <c r="E38" s="283"/>
      <c r="F38" s="284"/>
    </row>
    <row r="39" spans="1:6" ht="15.75">
      <c r="A39" s="160" t="s">
        <v>350</v>
      </c>
      <c r="B39" s="251" t="s">
        <v>351</v>
      </c>
      <c r="C39" s="156">
        <f>Input!$CU$11</f>
        <v>0</v>
      </c>
      <c r="D39" s="247">
        <f>Input!$CV$11</f>
        <v>0</v>
      </c>
      <c r="E39" s="247">
        <f>Input!$CW$11</f>
        <v>0</v>
      </c>
      <c r="F39" s="248">
        <f>Input!$CX$11</f>
        <v>0</v>
      </c>
    </row>
    <row r="40" spans="1:6" ht="47.25">
      <c r="A40" s="160" t="s">
        <v>352</v>
      </c>
      <c r="B40" s="251" t="s">
        <v>353</v>
      </c>
      <c r="C40" s="156">
        <f>Input!$CY$11</f>
        <v>0</v>
      </c>
      <c r="D40" s="247">
        <f>Input!$CZ$11</f>
        <v>0</v>
      </c>
      <c r="E40" s="247">
        <f>Input!$DA$11</f>
        <v>0</v>
      </c>
      <c r="F40" s="248">
        <f>Input!$DB$11</f>
        <v>0</v>
      </c>
    </row>
    <row r="41" spans="1:6" ht="15.75">
      <c r="A41" s="169" t="s">
        <v>354</v>
      </c>
      <c r="B41" s="259" t="s">
        <v>355</v>
      </c>
      <c r="C41" s="156">
        <f>Input!$DC$11</f>
        <v>0</v>
      </c>
      <c r="D41" s="247">
        <f>Input!$DD$11</f>
        <v>0</v>
      </c>
      <c r="E41" s="247">
        <f>Input!$DE$11</f>
        <v>0</v>
      </c>
      <c r="F41" s="248">
        <f>Input!$DF$11</f>
        <v>0</v>
      </c>
    </row>
    <row r="42" spans="1:6" ht="15.75">
      <c r="A42" s="170"/>
      <c r="B42" s="260" t="s">
        <v>340</v>
      </c>
      <c r="C42" s="171">
        <f>SUM(C39:C41)</f>
        <v>0</v>
      </c>
      <c r="D42" s="171">
        <f t="shared" ref="D42:E42" si="3">SUM(D39:D41)</f>
        <v>0</v>
      </c>
      <c r="E42" s="171">
        <f t="shared" si="3"/>
        <v>0</v>
      </c>
      <c r="F42" s="248"/>
    </row>
    <row r="43" spans="1:6" ht="15.75">
      <c r="A43" s="164"/>
      <c r="B43" s="255"/>
      <c r="C43" s="165"/>
      <c r="D43" s="256"/>
      <c r="E43" s="256"/>
      <c r="F43" s="257"/>
    </row>
    <row r="44" spans="1:6" ht="15.75">
      <c r="A44" s="168">
        <v>5</v>
      </c>
      <c r="B44" s="282" t="s">
        <v>356</v>
      </c>
      <c r="C44" s="283"/>
      <c r="D44" s="283"/>
      <c r="E44" s="283"/>
      <c r="F44" s="284"/>
    </row>
    <row r="45" spans="1:6" ht="15.75">
      <c r="A45" s="160" t="s">
        <v>357</v>
      </c>
      <c r="B45" s="261" t="s">
        <v>358</v>
      </c>
      <c r="C45" s="156">
        <f>Input!$DG$11</f>
        <v>0</v>
      </c>
      <c r="D45" s="247">
        <f>Input!$DH$11</f>
        <v>0</v>
      </c>
      <c r="E45" s="247">
        <f>Input!$DI$11</f>
        <v>0</v>
      </c>
      <c r="F45" s="248">
        <f>Input!$DJ$11</f>
        <v>0</v>
      </c>
    </row>
    <row r="46" spans="1:6" ht="15.75">
      <c r="A46" s="164"/>
      <c r="B46" s="255"/>
      <c r="C46" s="165"/>
      <c r="D46" s="256"/>
      <c r="E46" s="256"/>
      <c r="F46" s="257"/>
    </row>
    <row r="47" spans="1:6" ht="15.75">
      <c r="A47" s="168">
        <v>6</v>
      </c>
      <c r="B47" s="282" t="s">
        <v>359</v>
      </c>
      <c r="C47" s="283"/>
      <c r="D47" s="283"/>
      <c r="E47" s="283"/>
      <c r="F47" s="284"/>
    </row>
    <row r="48" spans="1:6" ht="31.5">
      <c r="A48" s="160" t="s">
        <v>360</v>
      </c>
      <c r="B48" s="259" t="s">
        <v>361</v>
      </c>
      <c r="C48" s="156">
        <f>Input!$DK$11</f>
        <v>0</v>
      </c>
      <c r="D48" s="247">
        <f>Input!$DL$11</f>
        <v>0</v>
      </c>
      <c r="E48" s="247">
        <f>Input!$DM$11</f>
        <v>0</v>
      </c>
      <c r="F48" s="248">
        <f>Input!$DN$11</f>
        <v>0</v>
      </c>
    </row>
    <row r="49" spans="1:6" ht="15.75">
      <c r="A49" s="170"/>
      <c r="B49" s="260" t="s">
        <v>340</v>
      </c>
      <c r="C49" s="171">
        <f>SUM(C48:C48)</f>
        <v>0</v>
      </c>
      <c r="D49" s="171">
        <f>SUM(D48:D48)</f>
        <v>0</v>
      </c>
      <c r="E49" s="171">
        <f>SUM(E48:E48)</f>
        <v>0</v>
      </c>
      <c r="F49" s="248"/>
    </row>
    <row r="50" spans="1:6" ht="15.75">
      <c r="A50" s="164"/>
      <c r="B50" s="255"/>
      <c r="C50" s="165"/>
      <c r="D50" s="256"/>
      <c r="E50" s="256"/>
      <c r="F50" s="257"/>
    </row>
    <row r="51" spans="1:6" ht="15.75">
      <c r="A51" s="168">
        <v>7</v>
      </c>
      <c r="B51" s="282" t="s">
        <v>362</v>
      </c>
      <c r="C51" s="283"/>
      <c r="D51" s="283"/>
      <c r="E51" s="283"/>
      <c r="F51" s="284"/>
    </row>
    <row r="52" spans="1:6" ht="15.75">
      <c r="A52" s="160" t="s">
        <v>363</v>
      </c>
      <c r="B52" s="259" t="s">
        <v>364</v>
      </c>
      <c r="C52" s="156">
        <f>Input!$DO$11</f>
        <v>0</v>
      </c>
      <c r="D52" s="247">
        <f>Input!$DP$11</f>
        <v>0</v>
      </c>
      <c r="E52" s="247">
        <f>Input!$DQ$11</f>
        <v>0</v>
      </c>
      <c r="F52" s="248">
        <f>Input!$DR$11</f>
        <v>0</v>
      </c>
    </row>
    <row r="53" spans="1:6" ht="15.75">
      <c r="A53" s="164"/>
      <c r="B53" s="262"/>
      <c r="C53" s="173"/>
      <c r="D53" s="263"/>
      <c r="E53" s="264"/>
      <c r="F53" s="253"/>
    </row>
    <row r="54" spans="1:6" ht="15.75" customHeight="1">
      <c r="A54" s="175">
        <v>8</v>
      </c>
      <c r="B54" s="282" t="s">
        <v>514</v>
      </c>
      <c r="C54" s="283"/>
      <c r="D54" s="283"/>
      <c r="E54" s="283"/>
      <c r="F54" s="284"/>
    </row>
    <row r="55" spans="1:6" ht="31.5">
      <c r="A55" s="160" t="s">
        <v>365</v>
      </c>
      <c r="B55" s="251" t="s">
        <v>366</v>
      </c>
      <c r="C55" s="156">
        <f>Input!$DS$11</f>
        <v>0</v>
      </c>
      <c r="D55" s="247">
        <f>Input!$DT$11</f>
        <v>0</v>
      </c>
      <c r="E55" s="247">
        <f>Input!$DU$11</f>
        <v>0</v>
      </c>
      <c r="F55" s="248">
        <f>Input!$DV$11</f>
        <v>0</v>
      </c>
    </row>
    <row r="56" spans="1:6" ht="15.75">
      <c r="A56" s="157" t="s">
        <v>365</v>
      </c>
      <c r="B56" s="249" t="s">
        <v>367</v>
      </c>
      <c r="C56" s="158">
        <f>Input!$DW$11</f>
        <v>0</v>
      </c>
      <c r="D56" s="158">
        <f>Input!$DX$11</f>
        <v>0</v>
      </c>
      <c r="E56" s="159"/>
      <c r="F56" s="250">
        <f>Input!$DY$11</f>
        <v>0</v>
      </c>
    </row>
    <row r="57" spans="1:6" ht="31.5">
      <c r="A57" s="160" t="s">
        <v>368</v>
      </c>
      <c r="B57" s="259" t="s">
        <v>369</v>
      </c>
      <c r="C57" s="156">
        <f>Input!$DZ$11</f>
        <v>0</v>
      </c>
      <c r="D57" s="247">
        <f>Input!$EA$11</f>
        <v>0</v>
      </c>
      <c r="E57" s="247">
        <f>Input!$EB$11</f>
        <v>0</v>
      </c>
      <c r="F57" s="248">
        <f>Input!$EC$11</f>
        <v>0</v>
      </c>
    </row>
    <row r="58" spans="1:6" ht="15.75">
      <c r="A58" s="157" t="s">
        <v>368</v>
      </c>
      <c r="B58" s="249" t="s">
        <v>367</v>
      </c>
      <c r="C58" s="158">
        <f>Input!$ED$11</f>
        <v>0</v>
      </c>
      <c r="D58" s="158">
        <f>Input!$EE$11</f>
        <v>0</v>
      </c>
      <c r="E58" s="159"/>
      <c r="F58" s="250">
        <f>Input!$EF$11</f>
        <v>0</v>
      </c>
    </row>
    <row r="59" spans="1:6" ht="31.5">
      <c r="A59" s="160" t="s">
        <v>370</v>
      </c>
      <c r="B59" s="259" t="s">
        <v>371</v>
      </c>
      <c r="C59" s="156">
        <f>Input!$EG$11</f>
        <v>0</v>
      </c>
      <c r="D59" s="247">
        <f>Input!$EH$11</f>
        <v>0</v>
      </c>
      <c r="E59" s="247">
        <f>Input!$EI$11</f>
        <v>0</v>
      </c>
      <c r="F59" s="248">
        <f>Input!$EJ$11</f>
        <v>0</v>
      </c>
    </row>
    <row r="60" spans="1:6" ht="15.75">
      <c r="A60" s="157" t="s">
        <v>370</v>
      </c>
      <c r="B60" s="249" t="s">
        <v>367</v>
      </c>
      <c r="C60" s="158">
        <f>Input!$EK$11</f>
        <v>0</v>
      </c>
      <c r="D60" s="158">
        <f>Input!$EL$11</f>
        <v>0</v>
      </c>
      <c r="E60" s="159"/>
      <c r="F60" s="250">
        <f>Input!$EM$11</f>
        <v>0</v>
      </c>
    </row>
    <row r="61" spans="1:6" ht="15.75">
      <c r="A61" s="160"/>
      <c r="B61" s="252" t="s">
        <v>327</v>
      </c>
      <c r="C61" s="161">
        <f>C59+C57+C55</f>
        <v>0</v>
      </c>
      <c r="D61" s="161">
        <f t="shared" ref="D61:E62" si="4">D59+D57+D55</f>
        <v>0</v>
      </c>
      <c r="E61" s="161">
        <f t="shared" si="4"/>
        <v>0</v>
      </c>
      <c r="F61" s="248"/>
    </row>
    <row r="62" spans="1:6" ht="15.75">
      <c r="A62" s="157"/>
      <c r="B62" s="249" t="s">
        <v>328</v>
      </c>
      <c r="C62" s="176">
        <f>C60+C58+C56</f>
        <v>0</v>
      </c>
      <c r="D62" s="176">
        <f t="shared" si="4"/>
        <v>0</v>
      </c>
      <c r="E62" s="163"/>
      <c r="F62" s="248"/>
    </row>
    <row r="63" spans="1:6" ht="15.75">
      <c r="A63" s="164"/>
      <c r="B63" s="262"/>
      <c r="C63" s="173"/>
      <c r="D63" s="263"/>
      <c r="E63" s="264"/>
      <c r="F63" s="253"/>
    </row>
    <row r="64" spans="1:6" ht="15.75" customHeight="1">
      <c r="A64" s="175">
        <v>9</v>
      </c>
      <c r="B64" s="282" t="s">
        <v>372</v>
      </c>
      <c r="C64" s="283"/>
      <c r="D64" s="283"/>
      <c r="E64" s="283"/>
      <c r="F64" s="284"/>
    </row>
    <row r="65" spans="1:6" ht="31.5">
      <c r="A65" s="160" t="s">
        <v>373</v>
      </c>
      <c r="B65" s="251" t="s">
        <v>374</v>
      </c>
      <c r="C65" s="156">
        <f>Input!$EN$11</f>
        <v>0</v>
      </c>
      <c r="D65" s="156">
        <f>Input!$EO$11</f>
        <v>0</v>
      </c>
      <c r="E65" s="156">
        <f>Input!$EP$11</f>
        <v>0</v>
      </c>
      <c r="F65" s="248">
        <f>Input!$EQ$11</f>
        <v>0</v>
      </c>
    </row>
    <row r="66" spans="1:6" ht="15.75">
      <c r="A66" s="164"/>
      <c r="B66" s="172"/>
      <c r="C66" s="177"/>
      <c r="D66" s="178"/>
      <c r="E66" s="179"/>
      <c r="F66" s="162"/>
    </row>
    <row r="67" spans="1:6" ht="15.75">
      <c r="A67" s="160"/>
      <c r="B67" s="180" t="s">
        <v>375</v>
      </c>
      <c r="C67" s="181">
        <f>C65+C61+C52+C49+C45+C42+C36+C29+C20</f>
        <v>0</v>
      </c>
      <c r="D67" s="181">
        <f t="shared" ref="D67:E67" si="5">D65+D61+D52+D49+D45+D42+D36+D29+D20</f>
        <v>0</v>
      </c>
      <c r="E67" s="181">
        <f t="shared" si="5"/>
        <v>0</v>
      </c>
      <c r="F67" s="182"/>
    </row>
    <row r="68" spans="1:6" ht="15.75">
      <c r="A68" s="160"/>
      <c r="B68" s="180" t="s">
        <v>376</v>
      </c>
      <c r="C68" s="181">
        <f>C62+C21</f>
        <v>0</v>
      </c>
      <c r="D68" s="181">
        <f>D62+D21</f>
        <v>0</v>
      </c>
      <c r="E68" s="181"/>
      <c r="F68" s="182"/>
    </row>
    <row r="69" spans="1:6" ht="15.75">
      <c r="A69" s="183"/>
      <c r="B69" s="184"/>
      <c r="C69" s="185"/>
      <c r="D69" s="185"/>
      <c r="E69" s="185"/>
      <c r="F69" s="167"/>
    </row>
    <row r="70" spans="1:6" s="166" customFormat="1" ht="15.75">
      <c r="B70" s="186" t="s">
        <v>377</v>
      </c>
      <c r="C70" s="187">
        <f>'TSTCM Fed'!D97</f>
        <v>0</v>
      </c>
      <c r="D70" s="188">
        <f>'TSTCM Fed'!F97</f>
        <v>0</v>
      </c>
      <c r="E70" s="188">
        <f>'TSTCM Fed'!G97</f>
        <v>0</v>
      </c>
      <c r="F70" s="167"/>
    </row>
    <row r="71" spans="1:6" s="166" customFormat="1" ht="15.75">
      <c r="B71" s="186" t="s">
        <v>9</v>
      </c>
      <c r="C71" s="187">
        <f>C67-C70</f>
        <v>0</v>
      </c>
      <c r="D71" s="187">
        <f>D67-D70</f>
        <v>0</v>
      </c>
      <c r="E71" s="187">
        <f>E67-E70</f>
        <v>0</v>
      </c>
      <c r="F71" s="167"/>
    </row>
    <row r="72" spans="1:6" s="166" customFormat="1" ht="15.75">
      <c r="B72" s="189"/>
      <c r="C72" s="187"/>
      <c r="D72" s="188"/>
      <c r="E72" s="188"/>
      <c r="F72" s="167"/>
    </row>
    <row r="73" spans="1:6" s="166" customFormat="1" ht="15.75">
      <c r="B73" s="189"/>
      <c r="C73" s="190" t="str">
        <f>IF(C67-INT(C67)=0,"",C67-INT(C67))</f>
        <v/>
      </c>
      <c r="D73" s="190" t="str">
        <f>IF(D67-INT(D67)=0,"",D67-INT(D67))</f>
        <v/>
      </c>
      <c r="E73" s="190" t="str">
        <f>IF(E67-INT(E67)=0,"",E67-INT(E67))</f>
        <v/>
      </c>
      <c r="F73" s="191">
        <f>SUM(C73:E73)</f>
        <v>0</v>
      </c>
    </row>
    <row r="74" spans="1:6" s="166" customFormat="1" ht="15.75">
      <c r="B74" s="189"/>
      <c r="C74" s="165"/>
      <c r="F74" s="167"/>
    </row>
    <row r="75" spans="1:6" s="166" customFormat="1" ht="15.75">
      <c r="B75" s="189" t="s">
        <v>378</v>
      </c>
      <c r="C75" s="165"/>
      <c r="F75" s="167"/>
    </row>
    <row r="76" spans="1:6" s="166" customFormat="1" ht="15.75">
      <c r="B76" s="189" t="s">
        <v>379</v>
      </c>
      <c r="C76" s="192">
        <f>SUM(C6,C8,C10,C12,C14,C16,C18,)+SUM(C24:C28)+SUM(C32:C35)+SUM(C39:C41)+C45+C48+C52+SUM(C55,C57,C59)+C65</f>
        <v>0</v>
      </c>
      <c r="D76" s="192">
        <f>SUM(D6,D8,D10,D12,D14,D16,D18,)+SUM(D24:D28)+SUM(D32:D35)+SUM(D39:D41)+D45+D48+D52+SUM(D55,D57,D59)+D65</f>
        <v>0</v>
      </c>
      <c r="E76" s="192">
        <f>SUM(E6,E8,E10,E12,E14,E16,E18,)+SUM(E24:E28)+SUM(E32:E35)+SUM(E39:E41)+E45+E48+E52+SUM(E55,E57,E59)+E65</f>
        <v>0</v>
      </c>
      <c r="F76" s="167"/>
    </row>
    <row r="77" spans="1:6" s="166" customFormat="1" ht="15.75">
      <c r="B77" s="189" t="s">
        <v>380</v>
      </c>
      <c r="C77" s="193">
        <f>SUM(C7,C9,C11,C13,C15,C17,C19)+SUM(C56,C58,C60)</f>
        <v>0</v>
      </c>
      <c r="D77" s="193">
        <f>SUM(D7,D9,D11,D13,D15,D17,D19)+SUM(D56,D58,D60)</f>
        <v>0</v>
      </c>
      <c r="E77" s="174"/>
      <c r="F77" s="167"/>
    </row>
    <row r="78" spans="1:6" s="166" customFormat="1" ht="15.75">
      <c r="B78" s="189"/>
      <c r="C78" s="192">
        <f>SUM(C76:C77)</f>
        <v>0</v>
      </c>
      <c r="D78" s="192">
        <f>SUM(D76:D77)</f>
        <v>0</v>
      </c>
      <c r="E78" s="192">
        <f>SUM(E76:E77)</f>
        <v>0</v>
      </c>
      <c r="F78" s="167"/>
    </row>
    <row r="79" spans="1:6" s="166" customFormat="1" ht="15.75">
      <c r="B79" s="189"/>
      <c r="C79" s="165"/>
      <c r="F79" s="167"/>
    </row>
    <row r="80" spans="1:6" s="166" customFormat="1" ht="15.75">
      <c r="B80" s="189"/>
      <c r="C80" s="165"/>
      <c r="D80" s="194">
        <f>D78+C78+E78</f>
        <v>0</v>
      </c>
      <c r="F80" s="167"/>
    </row>
    <row r="81" spans="2:6" s="166" customFormat="1" ht="15.75">
      <c r="B81" s="189"/>
      <c r="C81" s="165"/>
      <c r="F81" s="167"/>
    </row>
    <row r="82" spans="2:6" s="166" customFormat="1" ht="15.75">
      <c r="B82" s="189"/>
      <c r="C82" s="195" t="str">
        <f>IF((C76=C67),"Balanced","Out of Balance")</f>
        <v>Balanced</v>
      </c>
      <c r="D82" s="195" t="str">
        <f>IF((D76=D67),"Balanced","Out of Balance")</f>
        <v>Balanced</v>
      </c>
      <c r="E82" s="195" t="str">
        <f>IF((E76=E67),"Balanced","Out of Balance")</f>
        <v>Balanced</v>
      </c>
      <c r="F82" s="167"/>
    </row>
  </sheetData>
  <conditionalFormatting sqref="C71">
    <cfRule type="expression" dxfId="89" priority="10">
      <formula>$C$71&lt;&gt;0</formula>
    </cfRule>
  </conditionalFormatting>
  <conditionalFormatting sqref="D71">
    <cfRule type="expression" dxfId="88" priority="8">
      <formula>$D$71&lt;&gt;0</formula>
    </cfRule>
  </conditionalFormatting>
  <conditionalFormatting sqref="E71">
    <cfRule type="expression" dxfId="87" priority="7">
      <formula>$E$71&lt;&gt;0</formula>
    </cfRule>
  </conditionalFormatting>
  <conditionalFormatting sqref="C73">
    <cfRule type="expression" dxfId="86" priority="5">
      <formula>$C$73&lt;&gt;""</formula>
    </cfRule>
  </conditionalFormatting>
  <conditionalFormatting sqref="D73">
    <cfRule type="expression" dxfId="85" priority="4">
      <formula>$D$73&lt;&gt;""</formula>
    </cfRule>
  </conditionalFormatting>
  <conditionalFormatting sqref="E73">
    <cfRule type="expression" dxfId="84" priority="3">
      <formula>$E$73&lt;&gt;""</formula>
    </cfRule>
  </conditionalFormatting>
  <conditionalFormatting sqref="F2">
    <cfRule type="expression" dxfId="83" priority="2">
      <formula>OR($C$71&lt;&gt;0,$D$71&lt;&gt;0,$E$71&lt;&gt;0)</formula>
    </cfRule>
  </conditionalFormatting>
  <conditionalFormatting sqref="F1">
    <cfRule type="expression" dxfId="82" priority="1">
      <formula>OR($C$73&lt;&gt;"",$D$73&lt;&gt;"",$E$73&lt;&gt;"")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A5A8-C6EE-4A72-84CB-FEFD9ACFC83C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H2" sqref="H2"/>
      <selection pane="bottomLeft" activeCell="H2" sqref="H2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302</v>
      </c>
      <c r="B1" s="196" t="str">
        <f>Input!$B$11</f>
        <v>Texas State Technical College - Marshall</v>
      </c>
      <c r="E1" s="147" t="s">
        <v>303</v>
      </c>
      <c r="H1" s="197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304</v>
      </c>
      <c r="B2" s="196" t="str">
        <f>Index!$B$3</f>
        <v>FY 2020 &amp; FY 2021 Data</v>
      </c>
      <c r="H2" s="197" t="str">
        <f>IF(OR($C$100&lt;&gt;0,$D$100&lt;&gt;0,$E$100&lt;&gt;0,$F$100&lt;&gt;0,$G$100&lt;&gt;0),"Error Message - Uses tab does not agree with this tab.","")</f>
        <v/>
      </c>
    </row>
    <row r="4" spans="1:50" s="201" customFormat="1" ht="30">
      <c r="A4" s="198" t="s">
        <v>381</v>
      </c>
      <c r="B4" s="199" t="s">
        <v>382</v>
      </c>
      <c r="C4" s="199" t="s">
        <v>383</v>
      </c>
      <c r="D4" s="199" t="s">
        <v>384</v>
      </c>
      <c r="E4" s="199" t="s">
        <v>385</v>
      </c>
      <c r="F4" s="199" t="s">
        <v>386</v>
      </c>
      <c r="G4" s="199" t="s">
        <v>309</v>
      </c>
      <c r="H4" s="199" t="s">
        <v>310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</row>
    <row r="5" spans="1:50">
      <c r="A5" s="202" t="s">
        <v>387</v>
      </c>
      <c r="B5" s="265" t="s">
        <v>388</v>
      </c>
      <c r="C5" s="203">
        <f>Input!$EU$11</f>
        <v>0</v>
      </c>
      <c r="D5" s="203">
        <f>Input!$EV$11</f>
        <v>0</v>
      </c>
      <c r="E5" s="203">
        <f>Input!$EW$11</f>
        <v>0</v>
      </c>
      <c r="F5" s="203">
        <f>Input!$EX$11</f>
        <v>0</v>
      </c>
      <c r="G5" s="203">
        <f>Input!$EY$11</f>
        <v>0</v>
      </c>
      <c r="H5" s="204">
        <f>Input!$EZ$11</f>
        <v>0</v>
      </c>
    </row>
    <row r="6" spans="1:50">
      <c r="A6" s="202" t="s">
        <v>387</v>
      </c>
      <c r="B6" s="265" t="s">
        <v>389</v>
      </c>
      <c r="C6" s="203">
        <f>Input!$FA$11</f>
        <v>0</v>
      </c>
      <c r="D6" s="203">
        <f>Input!$FB$11</f>
        <v>0</v>
      </c>
      <c r="E6" s="203">
        <f>Input!$FC$11</f>
        <v>0</v>
      </c>
      <c r="F6" s="203">
        <f>Input!$FD$11</f>
        <v>0</v>
      </c>
      <c r="G6" s="203">
        <f>Input!$FE$11</f>
        <v>0</v>
      </c>
      <c r="H6" s="204">
        <f>Input!$FF$11</f>
        <v>0</v>
      </c>
    </row>
    <row r="7" spans="1:50">
      <c r="A7" s="202" t="s">
        <v>387</v>
      </c>
      <c r="B7" s="265" t="s">
        <v>390</v>
      </c>
      <c r="C7" s="203">
        <f>Input!$FG$11</f>
        <v>0</v>
      </c>
      <c r="D7" s="203">
        <f>Input!$FH$11</f>
        <v>0</v>
      </c>
      <c r="E7" s="203">
        <f>Input!$FI$11</f>
        <v>0</v>
      </c>
      <c r="F7" s="203">
        <f>Input!$FJ$11</f>
        <v>0</v>
      </c>
      <c r="G7" s="203">
        <f>Input!$FK$11</f>
        <v>0</v>
      </c>
      <c r="H7" s="204">
        <f>Input!$FL$11</f>
        <v>0</v>
      </c>
    </row>
    <row r="8" spans="1:50">
      <c r="A8" s="202" t="s">
        <v>387</v>
      </c>
      <c r="B8" s="265" t="s">
        <v>391</v>
      </c>
      <c r="C8" s="203">
        <f>Input!$FM$11</f>
        <v>0</v>
      </c>
      <c r="D8" s="203">
        <f>Input!$FN$11</f>
        <v>0</v>
      </c>
      <c r="E8" s="203">
        <f>Input!$FO$11</f>
        <v>0</v>
      </c>
      <c r="F8" s="203">
        <f>Input!$FP$11</f>
        <v>0</v>
      </c>
      <c r="G8" s="203">
        <f>Input!$FQ$11</f>
        <v>0</v>
      </c>
      <c r="H8" s="204">
        <f>Input!$FR$11</f>
        <v>0</v>
      </c>
    </row>
    <row r="9" spans="1:50">
      <c r="A9" s="202" t="s">
        <v>387</v>
      </c>
      <c r="B9" s="265" t="s">
        <v>392</v>
      </c>
      <c r="C9" s="203">
        <f>Input!$FS$11</f>
        <v>0</v>
      </c>
      <c r="D9" s="203">
        <f>Input!$FT$11</f>
        <v>0</v>
      </c>
      <c r="E9" s="203">
        <f>Input!$FU$11</f>
        <v>0</v>
      </c>
      <c r="F9" s="203">
        <f>Input!$FV$11</f>
        <v>0</v>
      </c>
      <c r="G9" s="203">
        <f>Input!$FW$11</f>
        <v>0</v>
      </c>
      <c r="H9" s="204">
        <f>Input!$FX$11</f>
        <v>0</v>
      </c>
    </row>
    <row r="10" spans="1:50">
      <c r="A10" s="202" t="s">
        <v>387</v>
      </c>
      <c r="B10" s="265" t="s">
        <v>393</v>
      </c>
      <c r="C10" s="203">
        <f>Input!$FY$11</f>
        <v>0</v>
      </c>
      <c r="D10" s="203">
        <f>Input!$FZ$11</f>
        <v>0</v>
      </c>
      <c r="E10" s="203">
        <f>Input!$GA$11</f>
        <v>0</v>
      </c>
      <c r="F10" s="203">
        <f>Input!$GB$11</f>
        <v>0</v>
      </c>
      <c r="G10" s="203">
        <f>Input!$GC$11</f>
        <v>0</v>
      </c>
      <c r="H10" s="204">
        <f>Input!$GD$11</f>
        <v>0</v>
      </c>
    </row>
    <row r="11" spans="1:50">
      <c r="A11" s="202" t="s">
        <v>387</v>
      </c>
      <c r="B11" s="265" t="s">
        <v>394</v>
      </c>
      <c r="C11" s="203">
        <f>Input!$GE$11</f>
        <v>0</v>
      </c>
      <c r="D11" s="203">
        <f>Input!$GF$11</f>
        <v>0</v>
      </c>
      <c r="E11" s="203">
        <f>Input!$GG$11</f>
        <v>0</v>
      </c>
      <c r="F11" s="203">
        <f>Input!$GH$11</f>
        <v>0</v>
      </c>
      <c r="G11" s="203">
        <f>Input!$GI$11</f>
        <v>0</v>
      </c>
      <c r="H11" s="204">
        <f>Input!$GJ$11</f>
        <v>0</v>
      </c>
    </row>
    <row r="12" spans="1:50" ht="30">
      <c r="A12" s="202" t="s">
        <v>387</v>
      </c>
      <c r="B12" s="265" t="s">
        <v>395</v>
      </c>
      <c r="C12" s="203">
        <f>Input!$GK$11</f>
        <v>0</v>
      </c>
      <c r="D12" s="203">
        <f>Input!$GL$11</f>
        <v>0</v>
      </c>
      <c r="E12" s="203">
        <f>Input!$GM$11</f>
        <v>0</v>
      </c>
      <c r="F12" s="203">
        <f>Input!$GN$11</f>
        <v>0</v>
      </c>
      <c r="G12" s="203">
        <f>Input!$GO$11</f>
        <v>0</v>
      </c>
      <c r="H12" s="204">
        <f>Input!$GP$11</f>
        <v>0</v>
      </c>
    </row>
    <row r="13" spans="1:50">
      <c r="A13" s="202" t="s">
        <v>387</v>
      </c>
      <c r="B13" s="265" t="s">
        <v>396</v>
      </c>
      <c r="C13" s="203">
        <f>Input!$GQ$11</f>
        <v>0</v>
      </c>
      <c r="D13" s="203">
        <f>Input!$GR$11</f>
        <v>0</v>
      </c>
      <c r="E13" s="203">
        <f>Input!$GS$11</f>
        <v>0</v>
      </c>
      <c r="F13" s="203">
        <f>Input!$GT$11</f>
        <v>0</v>
      </c>
      <c r="G13" s="203">
        <f>Input!$GU$11</f>
        <v>0</v>
      </c>
      <c r="H13" s="204">
        <f>Input!$GV$11</f>
        <v>0</v>
      </c>
    </row>
    <row r="14" spans="1:50">
      <c r="A14" s="202" t="s">
        <v>387</v>
      </c>
      <c r="B14" s="265" t="s">
        <v>397</v>
      </c>
      <c r="C14" s="203">
        <f>Input!$GW$11</f>
        <v>0</v>
      </c>
      <c r="D14" s="203">
        <f>Input!$GX$11</f>
        <v>0</v>
      </c>
      <c r="E14" s="203">
        <f>Input!$GY$11</f>
        <v>0</v>
      </c>
      <c r="F14" s="203">
        <f>Input!$GZ$11</f>
        <v>0</v>
      </c>
      <c r="G14" s="203">
        <f>Input!$HA$11</f>
        <v>0</v>
      </c>
      <c r="H14" s="204">
        <f>Input!$HB$11</f>
        <v>0</v>
      </c>
    </row>
    <row r="15" spans="1:50">
      <c r="A15" s="202" t="s">
        <v>387</v>
      </c>
      <c r="B15" s="266">
        <f>Input!$HC$11</f>
        <v>0</v>
      </c>
      <c r="C15" s="203">
        <f>Input!$HD$11</f>
        <v>0</v>
      </c>
      <c r="D15" s="203">
        <f>Input!$HE$11</f>
        <v>0</v>
      </c>
      <c r="E15" s="203">
        <f>Input!$HF$11</f>
        <v>0</v>
      </c>
      <c r="F15" s="203">
        <f>Input!$HG$11</f>
        <v>0</v>
      </c>
      <c r="G15" s="203">
        <f>Input!$HH$11</f>
        <v>0</v>
      </c>
      <c r="H15" s="204">
        <f>Input!$HI$11</f>
        <v>0</v>
      </c>
    </row>
    <row r="16" spans="1:50">
      <c r="A16" s="202" t="s">
        <v>387</v>
      </c>
      <c r="B16" s="266">
        <f>Input!$HJ$11</f>
        <v>0</v>
      </c>
      <c r="C16" s="203">
        <f>Input!$HK$11</f>
        <v>0</v>
      </c>
      <c r="D16" s="203">
        <f>Input!$HL$11</f>
        <v>0</v>
      </c>
      <c r="E16" s="203">
        <f>Input!$HM$11</f>
        <v>0</v>
      </c>
      <c r="F16" s="203">
        <f>Input!$HN$11</f>
        <v>0</v>
      </c>
      <c r="G16" s="203">
        <f>Input!$HO$11</f>
        <v>0</v>
      </c>
      <c r="H16" s="204">
        <f>Input!$HP$11</f>
        <v>0</v>
      </c>
    </row>
    <row r="17" spans="1:50">
      <c r="A17" s="202" t="s">
        <v>387</v>
      </c>
      <c r="B17" s="266">
        <f>Input!$HQ$11</f>
        <v>0</v>
      </c>
      <c r="C17" s="203">
        <f>Input!$HR$11</f>
        <v>0</v>
      </c>
      <c r="D17" s="203">
        <f>Input!$HS$11</f>
        <v>0</v>
      </c>
      <c r="E17" s="203">
        <f>Input!$HT$11</f>
        <v>0</v>
      </c>
      <c r="F17" s="203">
        <f>Input!$HU$11</f>
        <v>0</v>
      </c>
      <c r="G17" s="203">
        <f>Input!$HV$11</f>
        <v>0</v>
      </c>
      <c r="H17" s="204">
        <f>Input!$HW$11</f>
        <v>0</v>
      </c>
    </row>
    <row r="18" spans="1:50">
      <c r="A18" s="202" t="s">
        <v>387</v>
      </c>
      <c r="B18" s="265" t="s">
        <v>398</v>
      </c>
      <c r="C18" s="203">
        <f>Input!$HX$11</f>
        <v>0</v>
      </c>
      <c r="D18" s="203">
        <f>Input!$HY$11</f>
        <v>0</v>
      </c>
      <c r="E18" s="203">
        <f>Input!$HZ$11</f>
        <v>0</v>
      </c>
      <c r="F18" s="203">
        <f>Input!$IA$11</f>
        <v>0</v>
      </c>
      <c r="G18" s="203">
        <f>Input!$IB$11</f>
        <v>0</v>
      </c>
      <c r="H18" s="204">
        <f>Input!$IC$11</f>
        <v>0</v>
      </c>
    </row>
    <row r="19" spans="1:50" s="209" customFormat="1">
      <c r="A19" s="198" t="s">
        <v>387</v>
      </c>
      <c r="B19" s="267" t="s">
        <v>399</v>
      </c>
      <c r="C19" s="268">
        <f>SUM(C5:C18)</f>
        <v>0</v>
      </c>
      <c r="D19" s="268">
        <f t="shared" ref="D19:G19" si="0">SUM(D5:D18)</f>
        <v>0</v>
      </c>
      <c r="E19" s="268">
        <f t="shared" si="0"/>
        <v>0</v>
      </c>
      <c r="F19" s="268">
        <f t="shared" si="0"/>
        <v>0</v>
      </c>
      <c r="G19" s="268">
        <f t="shared" si="0"/>
        <v>0</v>
      </c>
      <c r="H19" s="269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</row>
    <row r="20" spans="1:50">
      <c r="B20" s="270"/>
      <c r="C20" s="271"/>
      <c r="D20" s="271"/>
      <c r="E20" s="271"/>
      <c r="F20" s="271"/>
      <c r="G20" s="271"/>
      <c r="H20" s="272"/>
    </row>
    <row r="21" spans="1:50">
      <c r="A21" s="202" t="s">
        <v>400</v>
      </c>
      <c r="B21" s="265" t="s">
        <v>401</v>
      </c>
      <c r="C21" s="203">
        <f>Input!$ID$11</f>
        <v>0</v>
      </c>
      <c r="D21" s="203">
        <f>Input!$IE$11</f>
        <v>0</v>
      </c>
      <c r="E21" s="203">
        <f>Input!$IF$11</f>
        <v>0</v>
      </c>
      <c r="F21" s="203">
        <f>Input!$IG$11</f>
        <v>0</v>
      </c>
      <c r="G21" s="203">
        <f>Input!$IH$11</f>
        <v>0</v>
      </c>
      <c r="H21" s="204">
        <f>Input!$II$11</f>
        <v>0</v>
      </c>
    </row>
    <row r="22" spans="1:50">
      <c r="A22" s="202" t="s">
        <v>400</v>
      </c>
      <c r="B22" s="265" t="s">
        <v>389</v>
      </c>
      <c r="C22" s="203">
        <f>Input!$IJ$11</f>
        <v>0</v>
      </c>
      <c r="D22" s="203">
        <f>Input!$IK$11</f>
        <v>0</v>
      </c>
      <c r="E22" s="203">
        <f>Input!$IL$11</f>
        <v>0</v>
      </c>
      <c r="F22" s="203">
        <f>Input!$IM$11</f>
        <v>0</v>
      </c>
      <c r="G22" s="203">
        <f>Input!$IN$11</f>
        <v>0</v>
      </c>
      <c r="H22" s="204">
        <f>Input!$IO$11</f>
        <v>0</v>
      </c>
    </row>
    <row r="23" spans="1:50">
      <c r="A23" s="202" t="s">
        <v>400</v>
      </c>
      <c r="B23" s="265" t="s">
        <v>390</v>
      </c>
      <c r="C23" s="203">
        <f>Input!$IP$11</f>
        <v>0</v>
      </c>
      <c r="D23" s="203">
        <f>Input!$IQ$11</f>
        <v>0</v>
      </c>
      <c r="E23" s="203">
        <f>Input!$IR$11</f>
        <v>0</v>
      </c>
      <c r="F23" s="203">
        <f>Input!$IS$11</f>
        <v>0</v>
      </c>
      <c r="G23" s="203">
        <f>Input!$IT$11</f>
        <v>0</v>
      </c>
      <c r="H23" s="204">
        <f>Input!$IU$11</f>
        <v>0</v>
      </c>
    </row>
    <row r="24" spans="1:50">
      <c r="A24" s="202" t="s">
        <v>400</v>
      </c>
      <c r="B24" s="265" t="s">
        <v>391</v>
      </c>
      <c r="C24" s="203">
        <f>Input!$IV$11</f>
        <v>0</v>
      </c>
      <c r="D24" s="203">
        <f>Input!$IW$11</f>
        <v>0</v>
      </c>
      <c r="E24" s="203">
        <f>Input!$IX$11</f>
        <v>0</v>
      </c>
      <c r="F24" s="203">
        <f>Input!$IY$11</f>
        <v>0</v>
      </c>
      <c r="G24" s="203">
        <f>Input!$IZ$11</f>
        <v>0</v>
      </c>
      <c r="H24" s="204">
        <f>Input!$JA$11</f>
        <v>0</v>
      </c>
    </row>
    <row r="25" spans="1:50">
      <c r="A25" s="202" t="s">
        <v>400</v>
      </c>
      <c r="B25" s="265" t="s">
        <v>392</v>
      </c>
      <c r="C25" s="203">
        <f>Input!$JB$11</f>
        <v>0</v>
      </c>
      <c r="D25" s="203">
        <f>Input!$JC$11</f>
        <v>0</v>
      </c>
      <c r="E25" s="203">
        <f>Input!$JD$11</f>
        <v>0</v>
      </c>
      <c r="F25" s="203">
        <f>Input!$JE$11</f>
        <v>0</v>
      </c>
      <c r="G25" s="203">
        <f>Input!$JF$11</f>
        <v>0</v>
      </c>
      <c r="H25" s="204">
        <f>Input!$JG$11</f>
        <v>0</v>
      </c>
    </row>
    <row r="26" spans="1:50">
      <c r="A26" s="202" t="s">
        <v>400</v>
      </c>
      <c r="B26" s="265" t="s">
        <v>393</v>
      </c>
      <c r="C26" s="203">
        <f>Input!$JH$11</f>
        <v>0</v>
      </c>
      <c r="D26" s="203">
        <f>Input!$JI$11</f>
        <v>0</v>
      </c>
      <c r="E26" s="203">
        <f>Input!$JJ$11</f>
        <v>0</v>
      </c>
      <c r="F26" s="203">
        <f>Input!$JK$11</f>
        <v>0</v>
      </c>
      <c r="G26" s="203">
        <f>Input!$JL$11</f>
        <v>0</v>
      </c>
      <c r="H26" s="204">
        <f>Input!$JM$11</f>
        <v>0</v>
      </c>
    </row>
    <row r="27" spans="1:50">
      <c r="A27" s="202" t="s">
        <v>400</v>
      </c>
      <c r="B27" s="265" t="s">
        <v>402</v>
      </c>
      <c r="C27" s="203">
        <f>Input!$JN$11</f>
        <v>0</v>
      </c>
      <c r="D27" s="203">
        <f>Input!$JO$11</f>
        <v>0</v>
      </c>
      <c r="E27" s="203">
        <f>Input!$JP$11</f>
        <v>0</v>
      </c>
      <c r="F27" s="203">
        <f>Input!$JQ$11</f>
        <v>0</v>
      </c>
      <c r="G27" s="203">
        <f>Input!$JR$11</f>
        <v>0</v>
      </c>
      <c r="H27" s="204">
        <f>Input!$JS$11</f>
        <v>0</v>
      </c>
    </row>
    <row r="28" spans="1:50" ht="30">
      <c r="A28" s="202" t="s">
        <v>400</v>
      </c>
      <c r="B28" s="265" t="s">
        <v>403</v>
      </c>
      <c r="C28" s="203">
        <f>Input!$JT$11</f>
        <v>0</v>
      </c>
      <c r="D28" s="203">
        <f>Input!$JU$11</f>
        <v>0</v>
      </c>
      <c r="E28" s="203">
        <f>Input!$JV$11</f>
        <v>0</v>
      </c>
      <c r="F28" s="203">
        <f>Input!$JW$11</f>
        <v>0</v>
      </c>
      <c r="G28" s="203">
        <f>Input!$JX$11</f>
        <v>0</v>
      </c>
      <c r="H28" s="204">
        <f>Input!$JY$11</f>
        <v>0</v>
      </c>
    </row>
    <row r="29" spans="1:50">
      <c r="A29" s="202" t="s">
        <v>400</v>
      </c>
      <c r="B29" s="265" t="s">
        <v>404</v>
      </c>
      <c r="C29" s="203">
        <f>Input!$JZ$11</f>
        <v>0</v>
      </c>
      <c r="D29" s="203">
        <f>Input!$KA$11</f>
        <v>0</v>
      </c>
      <c r="E29" s="203">
        <f>Input!$KB$11</f>
        <v>0</v>
      </c>
      <c r="F29" s="203">
        <f>Input!$KC$11</f>
        <v>0</v>
      </c>
      <c r="G29" s="203">
        <f>Input!$KD$11</f>
        <v>0</v>
      </c>
      <c r="H29" s="204">
        <f>Input!$KE$11</f>
        <v>0</v>
      </c>
    </row>
    <row r="30" spans="1:50">
      <c r="A30" s="202" t="s">
        <v>400</v>
      </c>
      <c r="B30" s="266">
        <f>Input!$KF$11</f>
        <v>0</v>
      </c>
      <c r="C30" s="203">
        <f>Input!$KG$11</f>
        <v>0</v>
      </c>
      <c r="D30" s="203">
        <f>Input!$KH$11</f>
        <v>0</v>
      </c>
      <c r="E30" s="203">
        <f>Input!$KI$11</f>
        <v>0</v>
      </c>
      <c r="F30" s="203">
        <f>Input!$KJ$11</f>
        <v>0</v>
      </c>
      <c r="G30" s="203">
        <f>Input!$KK$11</f>
        <v>0</v>
      </c>
      <c r="H30" s="204">
        <f>Input!$KL$11</f>
        <v>0</v>
      </c>
    </row>
    <row r="31" spans="1:50">
      <c r="A31" s="202" t="s">
        <v>400</v>
      </c>
      <c r="B31" s="266">
        <f>Input!$KM$11</f>
        <v>0</v>
      </c>
      <c r="C31" s="203">
        <f>Input!$KN$11</f>
        <v>0</v>
      </c>
      <c r="D31" s="203">
        <f>Input!$KO$11</f>
        <v>0</v>
      </c>
      <c r="E31" s="203">
        <f>Input!$KP$11</f>
        <v>0</v>
      </c>
      <c r="F31" s="203">
        <f>Input!$KQ$11</f>
        <v>0</v>
      </c>
      <c r="G31" s="203">
        <f>Input!$KR$11</f>
        <v>0</v>
      </c>
      <c r="H31" s="204">
        <f>Input!$KS$11</f>
        <v>0</v>
      </c>
    </row>
    <row r="32" spans="1:50">
      <c r="A32" s="202" t="s">
        <v>400</v>
      </c>
      <c r="B32" s="266">
        <f>Input!$KT$11</f>
        <v>0</v>
      </c>
      <c r="C32" s="203">
        <f>Input!$KU$11</f>
        <v>0</v>
      </c>
      <c r="D32" s="203">
        <f>Input!$KV$11</f>
        <v>0</v>
      </c>
      <c r="E32" s="203">
        <f>Input!$KW$11</f>
        <v>0</v>
      </c>
      <c r="F32" s="203">
        <f>Input!$KX$11</f>
        <v>0</v>
      </c>
      <c r="G32" s="203">
        <f>Input!$KY$11</f>
        <v>0</v>
      </c>
      <c r="H32" s="204">
        <f>Input!$KZ$11</f>
        <v>0</v>
      </c>
    </row>
    <row r="33" spans="1:50">
      <c r="A33" s="202" t="s">
        <v>400</v>
      </c>
      <c r="B33" s="265" t="s">
        <v>398</v>
      </c>
      <c r="C33" s="203">
        <f>Input!$LA$11</f>
        <v>0</v>
      </c>
      <c r="D33" s="203">
        <f>Input!$LB$11</f>
        <v>0</v>
      </c>
      <c r="E33" s="203">
        <f>Input!$LC$11</f>
        <v>0</v>
      </c>
      <c r="F33" s="203">
        <f>Input!$LD$11</f>
        <v>0</v>
      </c>
      <c r="G33" s="203">
        <f>Input!$LE$11</f>
        <v>0</v>
      </c>
      <c r="H33" s="204">
        <f>Input!$LF$11</f>
        <v>0</v>
      </c>
    </row>
    <row r="34" spans="1:50" s="210" customFormat="1">
      <c r="A34" s="198" t="s">
        <v>400</v>
      </c>
      <c r="B34" s="267" t="s">
        <v>405</v>
      </c>
      <c r="C34" s="268">
        <f>SUM(C21:C33)</f>
        <v>0</v>
      </c>
      <c r="D34" s="268">
        <f t="shared" ref="D34:G34" si="1">SUM(D21:D33)</f>
        <v>0</v>
      </c>
      <c r="E34" s="268">
        <f t="shared" si="1"/>
        <v>0</v>
      </c>
      <c r="F34" s="268">
        <f t="shared" si="1"/>
        <v>0</v>
      </c>
      <c r="G34" s="268">
        <f t="shared" si="1"/>
        <v>0</v>
      </c>
      <c r="H34" s="26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70"/>
      <c r="C35" s="271"/>
      <c r="D35" s="271"/>
      <c r="E35" s="271"/>
      <c r="F35" s="271"/>
      <c r="G35" s="271"/>
      <c r="H35" s="272"/>
    </row>
    <row r="36" spans="1:50">
      <c r="A36" s="202" t="s">
        <v>406</v>
      </c>
      <c r="B36" s="265" t="s">
        <v>401</v>
      </c>
      <c r="C36" s="203">
        <f>Input!$LG$11</f>
        <v>0</v>
      </c>
      <c r="D36" s="203">
        <f>Input!$LH$11</f>
        <v>0</v>
      </c>
      <c r="E36" s="203">
        <f>Input!$LI$11</f>
        <v>0</v>
      </c>
      <c r="F36" s="203">
        <f>Input!$LJ$11</f>
        <v>0</v>
      </c>
      <c r="G36" s="203">
        <f>Input!$LK$11</f>
        <v>0</v>
      </c>
      <c r="H36" s="204">
        <f>Input!$LL$11</f>
        <v>0</v>
      </c>
    </row>
    <row r="37" spans="1:50">
      <c r="A37" s="202" t="s">
        <v>406</v>
      </c>
      <c r="B37" s="265" t="s">
        <v>389</v>
      </c>
      <c r="C37" s="203">
        <f>Input!$LM$11</f>
        <v>0</v>
      </c>
      <c r="D37" s="203">
        <f>Input!$LN$11</f>
        <v>0</v>
      </c>
      <c r="E37" s="203">
        <f>Input!$LO$11</f>
        <v>0</v>
      </c>
      <c r="F37" s="203">
        <f>Input!$LP$11</f>
        <v>0</v>
      </c>
      <c r="G37" s="203">
        <f>Input!$LQ$11</f>
        <v>0</v>
      </c>
      <c r="H37" s="204">
        <f>Input!$LR$11</f>
        <v>0</v>
      </c>
    </row>
    <row r="38" spans="1:50">
      <c r="A38" s="202" t="s">
        <v>406</v>
      </c>
      <c r="B38" s="265" t="s">
        <v>390</v>
      </c>
      <c r="C38" s="203">
        <f>Input!$LS$11</f>
        <v>0</v>
      </c>
      <c r="D38" s="203">
        <f>Input!$LT$11</f>
        <v>0</v>
      </c>
      <c r="E38" s="203">
        <f>Input!$LU$11</f>
        <v>0</v>
      </c>
      <c r="F38" s="203">
        <f>Input!$LV$11</f>
        <v>0</v>
      </c>
      <c r="G38" s="203">
        <f>Input!$LW$11</f>
        <v>0</v>
      </c>
      <c r="H38" s="204">
        <f>Input!$LX$11</f>
        <v>0</v>
      </c>
    </row>
    <row r="39" spans="1:50">
      <c r="A39" s="202" t="s">
        <v>406</v>
      </c>
      <c r="B39" s="265" t="s">
        <v>391</v>
      </c>
      <c r="C39" s="203">
        <f>Input!$LY$11</f>
        <v>0</v>
      </c>
      <c r="D39" s="203">
        <f>Input!$LZ$11</f>
        <v>0</v>
      </c>
      <c r="E39" s="203">
        <f>Input!$MA$11</f>
        <v>0</v>
      </c>
      <c r="F39" s="203">
        <f>Input!$MB$11</f>
        <v>0</v>
      </c>
      <c r="G39" s="203">
        <f>Input!$MC$11</f>
        <v>0</v>
      </c>
      <c r="H39" s="204">
        <f>Input!$MD$11</f>
        <v>0</v>
      </c>
    </row>
    <row r="40" spans="1:50">
      <c r="A40" s="202" t="s">
        <v>406</v>
      </c>
      <c r="B40" s="265" t="s">
        <v>392</v>
      </c>
      <c r="C40" s="203">
        <f>Input!$ME$11</f>
        <v>0</v>
      </c>
      <c r="D40" s="203">
        <f>Input!$MF$11</f>
        <v>0</v>
      </c>
      <c r="E40" s="203">
        <f>Input!$MG$11</f>
        <v>0</v>
      </c>
      <c r="F40" s="203">
        <f>Input!$MH$11</f>
        <v>0</v>
      </c>
      <c r="G40" s="203">
        <f>Input!$MI$11</f>
        <v>0</v>
      </c>
      <c r="H40" s="204">
        <f>Input!$MJ$11</f>
        <v>0</v>
      </c>
    </row>
    <row r="41" spans="1:50">
      <c r="A41" s="202" t="s">
        <v>406</v>
      </c>
      <c r="B41" s="265" t="s">
        <v>393</v>
      </c>
      <c r="C41" s="203">
        <f>Input!$MK$11</f>
        <v>0</v>
      </c>
      <c r="D41" s="203">
        <f>Input!$ML$11</f>
        <v>0</v>
      </c>
      <c r="E41" s="203">
        <f>Input!$MM$11</f>
        <v>0</v>
      </c>
      <c r="F41" s="203">
        <f>Input!$MN$11</f>
        <v>0</v>
      </c>
      <c r="G41" s="203">
        <f>Input!$MO$11</f>
        <v>0</v>
      </c>
      <c r="H41" s="204">
        <f>Input!$MP$11</f>
        <v>0</v>
      </c>
    </row>
    <row r="42" spans="1:50">
      <c r="A42" s="202" t="s">
        <v>406</v>
      </c>
      <c r="B42" s="265" t="s">
        <v>402</v>
      </c>
      <c r="C42" s="203">
        <f>Input!$MQ$11</f>
        <v>0</v>
      </c>
      <c r="D42" s="203">
        <f>Input!$MR$11</f>
        <v>0</v>
      </c>
      <c r="E42" s="203">
        <f>Input!$MS$11</f>
        <v>0</v>
      </c>
      <c r="F42" s="203">
        <f>Input!$MT$11</f>
        <v>0</v>
      </c>
      <c r="G42" s="203">
        <f>Input!$MU$11</f>
        <v>0</v>
      </c>
      <c r="H42" s="204">
        <f>Input!$MV$11</f>
        <v>0</v>
      </c>
    </row>
    <row r="43" spans="1:50">
      <c r="A43" s="202" t="s">
        <v>406</v>
      </c>
      <c r="B43" s="265" t="s">
        <v>407</v>
      </c>
      <c r="C43" s="203">
        <f>Input!$MW$11</f>
        <v>0</v>
      </c>
      <c r="D43" s="203">
        <f>Input!$MX$11</f>
        <v>0</v>
      </c>
      <c r="E43" s="203">
        <f>Input!$MY$11</f>
        <v>0</v>
      </c>
      <c r="F43" s="203">
        <f>Input!$MZ$11</f>
        <v>0</v>
      </c>
      <c r="G43" s="203">
        <f>Input!$NA$11</f>
        <v>0</v>
      </c>
      <c r="H43" s="204">
        <f>Input!$NB$11</f>
        <v>0</v>
      </c>
    </row>
    <row r="44" spans="1:50">
      <c r="A44" s="202" t="s">
        <v>406</v>
      </c>
      <c r="B44" s="266">
        <f>Input!$NC$11</f>
        <v>0</v>
      </c>
      <c r="C44" s="203">
        <f>Input!$ND$11</f>
        <v>0</v>
      </c>
      <c r="D44" s="203">
        <f>Input!$NE$11</f>
        <v>0</v>
      </c>
      <c r="E44" s="203">
        <f>Input!$NF$11</f>
        <v>0</v>
      </c>
      <c r="F44" s="203">
        <f>Input!$NG$11</f>
        <v>0</v>
      </c>
      <c r="G44" s="203">
        <f>Input!$NH$11</f>
        <v>0</v>
      </c>
      <c r="H44" s="204">
        <f>Input!$NI$11</f>
        <v>0</v>
      </c>
    </row>
    <row r="45" spans="1:50">
      <c r="A45" s="202" t="s">
        <v>406</v>
      </c>
      <c r="B45" s="266">
        <f>Input!$NJ$11</f>
        <v>0</v>
      </c>
      <c r="C45" s="203">
        <f>Input!$NK$11</f>
        <v>0</v>
      </c>
      <c r="D45" s="203">
        <f>Input!$NL$11</f>
        <v>0</v>
      </c>
      <c r="E45" s="203">
        <f>Input!$NM$11</f>
        <v>0</v>
      </c>
      <c r="F45" s="203">
        <f>Input!$NN$11</f>
        <v>0</v>
      </c>
      <c r="G45" s="203">
        <f>Input!$NO$11</f>
        <v>0</v>
      </c>
      <c r="H45" s="204">
        <f>Input!$NP$11</f>
        <v>0</v>
      </c>
    </row>
    <row r="46" spans="1:50">
      <c r="A46" s="202" t="s">
        <v>406</v>
      </c>
      <c r="B46" s="266">
        <f>Input!$NQ$11</f>
        <v>0</v>
      </c>
      <c r="C46" s="203">
        <f>Input!$NR$11</f>
        <v>0</v>
      </c>
      <c r="D46" s="203">
        <f>Input!$NS$11</f>
        <v>0</v>
      </c>
      <c r="E46" s="203">
        <f>Input!$NT$11</f>
        <v>0</v>
      </c>
      <c r="F46" s="203">
        <f>Input!$NU$11</f>
        <v>0</v>
      </c>
      <c r="G46" s="203">
        <f>Input!$NV$11</f>
        <v>0</v>
      </c>
      <c r="H46" s="204">
        <f>Input!$NW$11</f>
        <v>0</v>
      </c>
    </row>
    <row r="47" spans="1:50">
      <c r="A47" s="202" t="s">
        <v>406</v>
      </c>
      <c r="B47" s="266">
        <f>Input!$NX$11</f>
        <v>0</v>
      </c>
      <c r="C47" s="203">
        <f>Input!$NY$11</f>
        <v>0</v>
      </c>
      <c r="D47" s="203">
        <f>Input!$NZ$11</f>
        <v>0</v>
      </c>
      <c r="E47" s="203">
        <f>Input!$OA$11</f>
        <v>0</v>
      </c>
      <c r="F47" s="203">
        <f>Input!$OB$11</f>
        <v>0</v>
      </c>
      <c r="G47" s="203">
        <f>Input!$OC$11</f>
        <v>0</v>
      </c>
      <c r="H47" s="204">
        <f>Input!$OD$11</f>
        <v>0</v>
      </c>
    </row>
    <row r="48" spans="1:50">
      <c r="A48" s="202" t="s">
        <v>406</v>
      </c>
      <c r="B48" s="265" t="s">
        <v>398</v>
      </c>
      <c r="C48" s="203">
        <f>Input!$OE$11</f>
        <v>0</v>
      </c>
      <c r="D48" s="203">
        <f>Input!$OF$11</f>
        <v>0</v>
      </c>
      <c r="E48" s="203">
        <f>Input!$OG$11</f>
        <v>0</v>
      </c>
      <c r="F48" s="203">
        <f>Input!$OH$11</f>
        <v>0</v>
      </c>
      <c r="G48" s="203">
        <f>Input!$OI$11</f>
        <v>0</v>
      </c>
      <c r="H48" s="204">
        <f>Input!$OJ$11</f>
        <v>0</v>
      </c>
    </row>
    <row r="49" spans="1:50" s="210" customFormat="1">
      <c r="A49" s="198" t="s">
        <v>406</v>
      </c>
      <c r="B49" s="267" t="s">
        <v>408</v>
      </c>
      <c r="C49" s="268">
        <f>SUM(C36:C48)</f>
        <v>0</v>
      </c>
      <c r="D49" s="268">
        <f t="shared" ref="D49:G49" si="2">SUM(D36:D48)</f>
        <v>0</v>
      </c>
      <c r="E49" s="268">
        <f t="shared" si="2"/>
        <v>0</v>
      </c>
      <c r="F49" s="268">
        <f t="shared" si="2"/>
        <v>0</v>
      </c>
      <c r="G49" s="268">
        <f t="shared" si="2"/>
        <v>0</v>
      </c>
      <c r="H49" s="26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70"/>
      <c r="C50" s="271"/>
      <c r="D50" s="271"/>
      <c r="E50" s="271"/>
      <c r="F50" s="271"/>
      <c r="G50" s="271"/>
      <c r="H50" s="272"/>
    </row>
    <row r="51" spans="1:50">
      <c r="A51" s="202" t="s">
        <v>409</v>
      </c>
      <c r="B51" s="266">
        <f>Input!$OK$11</f>
        <v>0</v>
      </c>
      <c r="C51" s="203">
        <f>Input!$OL$11</f>
        <v>0</v>
      </c>
      <c r="D51" s="203">
        <f>Input!$OM$11</f>
        <v>0</v>
      </c>
      <c r="E51" s="203">
        <f>Input!$ON$11</f>
        <v>0</v>
      </c>
      <c r="F51" s="203">
        <f>Input!$OO$11</f>
        <v>0</v>
      </c>
      <c r="G51" s="203">
        <f>Input!$OP$11</f>
        <v>0</v>
      </c>
      <c r="H51" s="204">
        <f>Input!$OQ$11</f>
        <v>0</v>
      </c>
    </row>
    <row r="52" spans="1:50">
      <c r="A52" s="202" t="s">
        <v>409</v>
      </c>
      <c r="B52" s="266">
        <f>Input!$OR$11</f>
        <v>0</v>
      </c>
      <c r="C52" s="203">
        <f>Input!$OS$11</f>
        <v>0</v>
      </c>
      <c r="D52" s="203">
        <f>Input!$OT$11</f>
        <v>0</v>
      </c>
      <c r="E52" s="203">
        <f>Input!$OU$11</f>
        <v>0</v>
      </c>
      <c r="F52" s="203">
        <f>Input!$OV$11</f>
        <v>0</v>
      </c>
      <c r="G52" s="203">
        <f>Input!$OW$11</f>
        <v>0</v>
      </c>
      <c r="H52" s="204">
        <f>Input!$OX$11</f>
        <v>0</v>
      </c>
    </row>
    <row r="53" spans="1:50">
      <c r="A53" s="202" t="s">
        <v>409</v>
      </c>
      <c r="B53" s="266">
        <f>Input!$OY$11</f>
        <v>0</v>
      </c>
      <c r="C53" s="203">
        <f>Input!$OZ$11</f>
        <v>0</v>
      </c>
      <c r="D53" s="203">
        <f>Input!$PA$11</f>
        <v>0</v>
      </c>
      <c r="E53" s="203">
        <f>Input!$PB$11</f>
        <v>0</v>
      </c>
      <c r="F53" s="203">
        <f>Input!$PC$11</f>
        <v>0</v>
      </c>
      <c r="G53" s="203">
        <f>Input!$PD$11</f>
        <v>0</v>
      </c>
      <c r="H53" s="204">
        <f>Input!$PE$11</f>
        <v>0</v>
      </c>
    </row>
    <row r="54" spans="1:50">
      <c r="A54" s="202" t="s">
        <v>409</v>
      </c>
      <c r="B54" s="266">
        <f>Input!$PF$11</f>
        <v>0</v>
      </c>
      <c r="C54" s="203">
        <f>Input!$PG$11</f>
        <v>0</v>
      </c>
      <c r="D54" s="203">
        <f>Input!$PH$11</f>
        <v>0</v>
      </c>
      <c r="E54" s="203">
        <f>Input!$PI$11</f>
        <v>0</v>
      </c>
      <c r="F54" s="203">
        <f>Input!$PJ$11</f>
        <v>0</v>
      </c>
      <c r="G54" s="203">
        <f>Input!$PK$11</f>
        <v>0</v>
      </c>
      <c r="H54" s="204">
        <f>Input!$PL$11</f>
        <v>0</v>
      </c>
    </row>
    <row r="55" spans="1:50">
      <c r="A55" s="202" t="s">
        <v>409</v>
      </c>
      <c r="B55" s="266">
        <f>Input!$PM$11</f>
        <v>0</v>
      </c>
      <c r="C55" s="203">
        <f>Input!$PN$11</f>
        <v>0</v>
      </c>
      <c r="D55" s="203">
        <f>Input!$PO$11</f>
        <v>0</v>
      </c>
      <c r="E55" s="203">
        <f>Input!$PP$11</f>
        <v>0</v>
      </c>
      <c r="F55" s="203">
        <f>Input!$PQ$11</f>
        <v>0</v>
      </c>
      <c r="G55" s="203">
        <f>Input!$PR$11</f>
        <v>0</v>
      </c>
      <c r="H55" s="204">
        <f>Input!$PS$11</f>
        <v>0</v>
      </c>
    </row>
    <row r="56" spans="1:50">
      <c r="A56" s="202" t="s">
        <v>409</v>
      </c>
      <c r="B56" s="266">
        <f>Input!$PT$11</f>
        <v>0</v>
      </c>
      <c r="C56" s="203">
        <f>Input!$PU$11</f>
        <v>0</v>
      </c>
      <c r="D56" s="203">
        <f>Input!$PV$11</f>
        <v>0</v>
      </c>
      <c r="E56" s="203">
        <f>Input!$PW$11</f>
        <v>0</v>
      </c>
      <c r="F56" s="203">
        <f>Input!$PX$11</f>
        <v>0</v>
      </c>
      <c r="G56" s="203">
        <f>Input!$PY$11</f>
        <v>0</v>
      </c>
      <c r="H56" s="204">
        <f>Input!$PZ$11</f>
        <v>0</v>
      </c>
    </row>
    <row r="57" spans="1:50">
      <c r="A57" s="202" t="s">
        <v>409</v>
      </c>
      <c r="B57" s="266">
        <f>Input!$QA$11</f>
        <v>0</v>
      </c>
      <c r="C57" s="203">
        <f>Input!$QB$11</f>
        <v>0</v>
      </c>
      <c r="D57" s="203">
        <f>Input!$QC$11</f>
        <v>0</v>
      </c>
      <c r="E57" s="203">
        <f>Input!$QD$11</f>
        <v>0</v>
      </c>
      <c r="F57" s="203">
        <f>Input!$QE$11</f>
        <v>0</v>
      </c>
      <c r="G57" s="203">
        <f>Input!$QF$11</f>
        <v>0</v>
      </c>
      <c r="H57" s="204">
        <f>Input!$QG$11</f>
        <v>0</v>
      </c>
    </row>
    <row r="58" spans="1:50">
      <c r="A58" s="202" t="s">
        <v>409</v>
      </c>
      <c r="B58" s="266">
        <f>Input!$QH$11</f>
        <v>0</v>
      </c>
      <c r="C58" s="203">
        <f>Input!$QI$11</f>
        <v>0</v>
      </c>
      <c r="D58" s="203">
        <f>Input!$QJ$11</f>
        <v>0</v>
      </c>
      <c r="E58" s="203">
        <f>Input!$QK$11</f>
        <v>0</v>
      </c>
      <c r="F58" s="203">
        <f>Input!$QL$11</f>
        <v>0</v>
      </c>
      <c r="G58" s="203">
        <f>Input!$QM$11</f>
        <v>0</v>
      </c>
      <c r="H58" s="204">
        <f>Input!$QN$11</f>
        <v>0</v>
      </c>
    </row>
    <row r="59" spans="1:50">
      <c r="A59" s="202" t="s">
        <v>409</v>
      </c>
      <c r="B59" s="266">
        <f>Input!$QO$11</f>
        <v>0</v>
      </c>
      <c r="C59" s="203">
        <f>Input!$QP$11</f>
        <v>0</v>
      </c>
      <c r="D59" s="203">
        <f>Input!$QQ$11</f>
        <v>0</v>
      </c>
      <c r="E59" s="203">
        <f>Input!$QR$11</f>
        <v>0</v>
      </c>
      <c r="F59" s="203">
        <f>Input!$QS$11</f>
        <v>0</v>
      </c>
      <c r="G59" s="203">
        <f>Input!$QT$11</f>
        <v>0</v>
      </c>
      <c r="H59" s="204">
        <f>Input!$QU$11</f>
        <v>0</v>
      </c>
    </row>
    <row r="60" spans="1:50">
      <c r="A60" s="202" t="s">
        <v>409</v>
      </c>
      <c r="B60" s="266">
        <f>Input!$QV$11</f>
        <v>0</v>
      </c>
      <c r="C60" s="203">
        <f>Input!$QW$11</f>
        <v>0</v>
      </c>
      <c r="D60" s="203">
        <f>Input!$QX$11</f>
        <v>0</v>
      </c>
      <c r="E60" s="203">
        <f>Input!$QY$11</f>
        <v>0</v>
      </c>
      <c r="F60" s="203">
        <f>Input!$QZ$11</f>
        <v>0</v>
      </c>
      <c r="G60" s="203">
        <f>Input!$RA$11</f>
        <v>0</v>
      </c>
      <c r="H60" s="204">
        <f>Input!$RB$11</f>
        <v>0</v>
      </c>
    </row>
    <row r="61" spans="1:50">
      <c r="A61" s="202" t="s">
        <v>409</v>
      </c>
      <c r="B61" s="266">
        <f>Input!$RC$11</f>
        <v>0</v>
      </c>
      <c r="C61" s="203">
        <f>Input!$RD$11</f>
        <v>0</v>
      </c>
      <c r="D61" s="203">
        <f>Input!$RE$11</f>
        <v>0</v>
      </c>
      <c r="E61" s="203">
        <f>Input!$RF$11</f>
        <v>0</v>
      </c>
      <c r="F61" s="203">
        <f>Input!$RG$11</f>
        <v>0</v>
      </c>
      <c r="G61" s="203">
        <f>Input!$RH$11</f>
        <v>0</v>
      </c>
      <c r="H61" s="204">
        <f>Input!$RI$11</f>
        <v>0</v>
      </c>
    </row>
    <row r="62" spans="1:50">
      <c r="A62" s="202" t="s">
        <v>409</v>
      </c>
      <c r="B62" s="266">
        <f>Input!$RJ$11</f>
        <v>0</v>
      </c>
      <c r="C62" s="203">
        <f>Input!$RK$11</f>
        <v>0</v>
      </c>
      <c r="D62" s="203">
        <f>Input!$RL$11</f>
        <v>0</v>
      </c>
      <c r="E62" s="203">
        <f>Input!$RM$11</f>
        <v>0</v>
      </c>
      <c r="F62" s="203">
        <f>Input!$RN$11</f>
        <v>0</v>
      </c>
      <c r="G62" s="203">
        <f>Input!$RO$11</f>
        <v>0</v>
      </c>
      <c r="H62" s="204">
        <f>Input!$RP$11</f>
        <v>0</v>
      </c>
    </row>
    <row r="63" spans="1:50">
      <c r="A63" s="202" t="s">
        <v>409</v>
      </c>
      <c r="B63" s="265" t="s">
        <v>398</v>
      </c>
      <c r="C63" s="203">
        <f>Input!$RQ$11</f>
        <v>0</v>
      </c>
      <c r="D63" s="203">
        <f>Input!$RR$11</f>
        <v>0</v>
      </c>
      <c r="E63" s="203">
        <f>Input!$RS$11</f>
        <v>0</v>
      </c>
      <c r="F63" s="203">
        <f>Input!$RT$11</f>
        <v>0</v>
      </c>
      <c r="G63" s="203">
        <f>Input!$RU$11</f>
        <v>0</v>
      </c>
      <c r="H63" s="204">
        <f>Input!$RV$11</f>
        <v>0</v>
      </c>
    </row>
    <row r="64" spans="1:50" s="211" customFormat="1">
      <c r="A64" s="198" t="s">
        <v>409</v>
      </c>
      <c r="B64" s="267" t="s">
        <v>410</v>
      </c>
      <c r="C64" s="268">
        <f>SUM(C51:C63)</f>
        <v>0</v>
      </c>
      <c r="D64" s="268">
        <f t="shared" ref="D64:G64" si="3">SUM(D51:D63)</f>
        <v>0</v>
      </c>
      <c r="E64" s="268">
        <f t="shared" si="3"/>
        <v>0</v>
      </c>
      <c r="F64" s="268">
        <f t="shared" si="3"/>
        <v>0</v>
      </c>
      <c r="G64" s="268">
        <f t="shared" si="3"/>
        <v>0</v>
      </c>
      <c r="H64" s="269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70"/>
      <c r="C65" s="271"/>
      <c r="D65" s="271"/>
      <c r="E65" s="271"/>
      <c r="F65" s="271"/>
      <c r="G65" s="271"/>
      <c r="H65" s="272"/>
    </row>
    <row r="66" spans="1:50">
      <c r="A66" s="202" t="s">
        <v>411</v>
      </c>
      <c r="B66" s="266">
        <f>Input!$RW$11</f>
        <v>0</v>
      </c>
      <c r="C66" s="203">
        <f>Input!$RX$11</f>
        <v>0</v>
      </c>
      <c r="D66" s="203">
        <f>Input!$RY$11</f>
        <v>0</v>
      </c>
      <c r="E66" s="203">
        <f>Input!$RZ$11</f>
        <v>0</v>
      </c>
      <c r="F66" s="203">
        <f>Input!$SA$11</f>
        <v>0</v>
      </c>
      <c r="G66" s="203">
        <f>Input!$SB$11</f>
        <v>0</v>
      </c>
      <c r="H66" s="204">
        <f>Input!$SC$11</f>
        <v>0</v>
      </c>
    </row>
    <row r="67" spans="1:50">
      <c r="A67" s="202" t="s">
        <v>411</v>
      </c>
      <c r="B67" s="266">
        <f>Input!$SD$11</f>
        <v>0</v>
      </c>
      <c r="C67" s="203">
        <f>Input!$SE$11</f>
        <v>0</v>
      </c>
      <c r="D67" s="203">
        <f>Input!$SF$11</f>
        <v>0</v>
      </c>
      <c r="E67" s="203">
        <f>Input!$SG$11</f>
        <v>0</v>
      </c>
      <c r="F67" s="203">
        <f>Input!$SH$11</f>
        <v>0</v>
      </c>
      <c r="G67" s="203">
        <f>Input!$SI$11</f>
        <v>0</v>
      </c>
      <c r="H67" s="204">
        <f>Input!$SJ$11</f>
        <v>0</v>
      </c>
    </row>
    <row r="68" spans="1:50">
      <c r="A68" s="202" t="s">
        <v>411</v>
      </c>
      <c r="B68" s="266">
        <f>Input!$SK$11</f>
        <v>0</v>
      </c>
      <c r="C68" s="203">
        <f>Input!$SL$11</f>
        <v>0</v>
      </c>
      <c r="D68" s="203">
        <f>Input!$SM$11</f>
        <v>0</v>
      </c>
      <c r="E68" s="203">
        <f>Input!$SN$11</f>
        <v>0</v>
      </c>
      <c r="F68" s="203">
        <f>Input!$SO$11</f>
        <v>0</v>
      </c>
      <c r="G68" s="203">
        <f>Input!$SP$11</f>
        <v>0</v>
      </c>
      <c r="H68" s="204">
        <f>Input!$SQ$11</f>
        <v>0</v>
      </c>
    </row>
    <row r="69" spans="1:50">
      <c r="A69" s="202" t="s">
        <v>411</v>
      </c>
      <c r="B69" s="266">
        <f>Input!$SR$11</f>
        <v>0</v>
      </c>
      <c r="C69" s="203">
        <f>Input!$SS$11</f>
        <v>0</v>
      </c>
      <c r="D69" s="203">
        <f>Input!$ST$11</f>
        <v>0</v>
      </c>
      <c r="E69" s="203">
        <f>Input!$SU$11</f>
        <v>0</v>
      </c>
      <c r="F69" s="203">
        <f>Input!$SV$11</f>
        <v>0</v>
      </c>
      <c r="G69" s="203">
        <f>Input!$SW$11</f>
        <v>0</v>
      </c>
      <c r="H69" s="204">
        <f>Input!$SX$11</f>
        <v>0</v>
      </c>
    </row>
    <row r="70" spans="1:50">
      <c r="A70" s="202" t="s">
        <v>411</v>
      </c>
      <c r="B70" s="266">
        <f>Input!$SY$11</f>
        <v>0</v>
      </c>
      <c r="C70" s="203">
        <f>Input!$SZ$11</f>
        <v>0</v>
      </c>
      <c r="D70" s="203">
        <f>Input!$TA$11</f>
        <v>0</v>
      </c>
      <c r="E70" s="203">
        <f>Input!$TB$11</f>
        <v>0</v>
      </c>
      <c r="F70" s="203">
        <f>Input!$TC$11</f>
        <v>0</v>
      </c>
      <c r="G70" s="203">
        <f>Input!$TD$11</f>
        <v>0</v>
      </c>
      <c r="H70" s="204">
        <f>Input!$TE$11</f>
        <v>0</v>
      </c>
    </row>
    <row r="71" spans="1:50">
      <c r="A71" s="202" t="s">
        <v>411</v>
      </c>
      <c r="B71" s="266">
        <f>Input!$TF$11</f>
        <v>0</v>
      </c>
      <c r="C71" s="203">
        <f>Input!$TG$11</f>
        <v>0</v>
      </c>
      <c r="D71" s="203">
        <f>Input!$TH$11</f>
        <v>0</v>
      </c>
      <c r="E71" s="203">
        <f>Input!$TI$11</f>
        <v>0</v>
      </c>
      <c r="F71" s="203">
        <f>Input!$TJ$11</f>
        <v>0</v>
      </c>
      <c r="G71" s="203">
        <f>Input!$TK$11</f>
        <v>0</v>
      </c>
      <c r="H71" s="204">
        <f>Input!$TL$11</f>
        <v>0</v>
      </c>
    </row>
    <row r="72" spans="1:50">
      <c r="A72" s="202" t="s">
        <v>411</v>
      </c>
      <c r="B72" s="266">
        <f>Input!$TM$11</f>
        <v>0</v>
      </c>
      <c r="C72" s="203">
        <f>Input!$TN$11</f>
        <v>0</v>
      </c>
      <c r="D72" s="203">
        <f>Input!$TO$11</f>
        <v>0</v>
      </c>
      <c r="E72" s="203">
        <f>Input!$TP$11</f>
        <v>0</v>
      </c>
      <c r="F72" s="203">
        <f>Input!$TQ$11</f>
        <v>0</v>
      </c>
      <c r="G72" s="203">
        <f>Input!$TR$11</f>
        <v>0</v>
      </c>
      <c r="H72" s="204">
        <f>Input!$TS$11</f>
        <v>0</v>
      </c>
    </row>
    <row r="73" spans="1:50">
      <c r="A73" s="202" t="s">
        <v>411</v>
      </c>
      <c r="B73" s="266">
        <f>Input!$TT$11</f>
        <v>0</v>
      </c>
      <c r="C73" s="203">
        <f>Input!$TU$11</f>
        <v>0</v>
      </c>
      <c r="D73" s="203">
        <f>Input!$TV$11</f>
        <v>0</v>
      </c>
      <c r="E73" s="203">
        <f>Input!$TW$11</f>
        <v>0</v>
      </c>
      <c r="F73" s="203">
        <f>Input!$TX$11</f>
        <v>0</v>
      </c>
      <c r="G73" s="203">
        <f>Input!$TY$11</f>
        <v>0</v>
      </c>
      <c r="H73" s="204">
        <f>Input!$TZ$11</f>
        <v>0</v>
      </c>
    </row>
    <row r="74" spans="1:50">
      <c r="A74" s="202" t="s">
        <v>411</v>
      </c>
      <c r="B74" s="266">
        <f>Input!$UA$11</f>
        <v>0</v>
      </c>
      <c r="C74" s="203">
        <f>Input!$UB$11</f>
        <v>0</v>
      </c>
      <c r="D74" s="203">
        <f>Input!$UC$11</f>
        <v>0</v>
      </c>
      <c r="E74" s="203">
        <f>Input!$UD$11</f>
        <v>0</v>
      </c>
      <c r="F74" s="203">
        <f>Input!$UE$11</f>
        <v>0</v>
      </c>
      <c r="G74" s="203">
        <f>Input!$UF$11</f>
        <v>0</v>
      </c>
      <c r="H74" s="204">
        <f>Input!$UG$11</f>
        <v>0</v>
      </c>
    </row>
    <row r="75" spans="1:50">
      <c r="A75" s="202" t="s">
        <v>411</v>
      </c>
      <c r="B75" s="266">
        <f>Input!$UH$11</f>
        <v>0</v>
      </c>
      <c r="C75" s="203">
        <f>Input!$UI$11</f>
        <v>0</v>
      </c>
      <c r="D75" s="203">
        <f>Input!$UJ$11</f>
        <v>0</v>
      </c>
      <c r="E75" s="203">
        <f>Input!$UK$11</f>
        <v>0</v>
      </c>
      <c r="F75" s="203">
        <f>Input!$UL$11</f>
        <v>0</v>
      </c>
      <c r="G75" s="203">
        <f>Input!$UM$11</f>
        <v>0</v>
      </c>
      <c r="H75" s="204">
        <f>Input!$UN$11</f>
        <v>0</v>
      </c>
    </row>
    <row r="76" spans="1:50">
      <c r="A76" s="202" t="s">
        <v>411</v>
      </c>
      <c r="B76" s="266">
        <f>Input!$UO$11</f>
        <v>0</v>
      </c>
      <c r="C76" s="203">
        <f>Input!$UP$11</f>
        <v>0</v>
      </c>
      <c r="D76" s="203">
        <f>Input!$UQ$11</f>
        <v>0</v>
      </c>
      <c r="E76" s="203">
        <f>Input!$UR$11</f>
        <v>0</v>
      </c>
      <c r="F76" s="203">
        <f>Input!$US$11</f>
        <v>0</v>
      </c>
      <c r="G76" s="203">
        <f>Input!$UT$11</f>
        <v>0</v>
      </c>
      <c r="H76" s="204">
        <f>Input!$UU$11</f>
        <v>0</v>
      </c>
    </row>
    <row r="77" spans="1:50">
      <c r="A77" s="202" t="s">
        <v>411</v>
      </c>
      <c r="B77" s="266">
        <f>Input!$UV$11</f>
        <v>0</v>
      </c>
      <c r="C77" s="203">
        <f>Input!$UW$11</f>
        <v>0</v>
      </c>
      <c r="D77" s="203">
        <f>Input!$UX$11</f>
        <v>0</v>
      </c>
      <c r="E77" s="203">
        <f>Input!$UY$11</f>
        <v>0</v>
      </c>
      <c r="F77" s="203">
        <f>Input!$UZ$11</f>
        <v>0</v>
      </c>
      <c r="G77" s="203">
        <f>Input!$VA$11</f>
        <v>0</v>
      </c>
      <c r="H77" s="204">
        <f>Input!$VB$11</f>
        <v>0</v>
      </c>
    </row>
    <row r="78" spans="1:50">
      <c r="A78" s="202" t="s">
        <v>411</v>
      </c>
      <c r="B78" s="266">
        <f>Input!$VC$11</f>
        <v>0</v>
      </c>
      <c r="C78" s="203">
        <f>Input!$VD$11</f>
        <v>0</v>
      </c>
      <c r="D78" s="203">
        <f>Input!$VE$11</f>
        <v>0</v>
      </c>
      <c r="E78" s="203">
        <f>Input!$VF$11</f>
        <v>0</v>
      </c>
      <c r="F78" s="203">
        <f>Input!$VG$11</f>
        <v>0</v>
      </c>
      <c r="G78" s="203">
        <f>Input!$VH$11</f>
        <v>0</v>
      </c>
      <c r="H78" s="204">
        <f>Input!$VI$11</f>
        <v>0</v>
      </c>
    </row>
    <row r="79" spans="1:50">
      <c r="A79" s="202" t="s">
        <v>411</v>
      </c>
      <c r="B79" s="265" t="s">
        <v>398</v>
      </c>
      <c r="C79" s="203">
        <f>Input!$VJ$11</f>
        <v>0</v>
      </c>
      <c r="D79" s="203">
        <f>Input!$VK$11</f>
        <v>0</v>
      </c>
      <c r="E79" s="203">
        <f>Input!$VL$11</f>
        <v>0</v>
      </c>
      <c r="F79" s="203">
        <f>Input!$VM$11</f>
        <v>0</v>
      </c>
      <c r="G79" s="203">
        <f>Input!$VN$11</f>
        <v>0</v>
      </c>
      <c r="H79" s="204">
        <f>Input!$VO$11</f>
        <v>0</v>
      </c>
    </row>
    <row r="80" spans="1:50" s="211" customFormat="1">
      <c r="A80" s="198" t="s">
        <v>411</v>
      </c>
      <c r="B80" s="267" t="s">
        <v>412</v>
      </c>
      <c r="C80" s="268">
        <f>SUM(C66:C79)</f>
        <v>0</v>
      </c>
      <c r="D80" s="268">
        <f t="shared" ref="D80:G80" si="4">SUM(D66:D79)</f>
        <v>0</v>
      </c>
      <c r="E80" s="268">
        <f t="shared" si="4"/>
        <v>0</v>
      </c>
      <c r="F80" s="268">
        <f t="shared" si="4"/>
        <v>0</v>
      </c>
      <c r="G80" s="268">
        <f t="shared" si="4"/>
        <v>0</v>
      </c>
      <c r="H80" s="269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02"/>
      <c r="B81" s="272"/>
      <c r="C81" s="273"/>
      <c r="D81" s="273"/>
      <c r="E81" s="273"/>
      <c r="F81" s="273"/>
      <c r="G81" s="273"/>
      <c r="H81" s="272"/>
    </row>
    <row r="82" spans="1:50">
      <c r="A82" s="202" t="s">
        <v>362</v>
      </c>
      <c r="B82" s="266">
        <f>Input!$VP$11</f>
        <v>0</v>
      </c>
      <c r="C82" s="203">
        <f>Input!$VQ$11</f>
        <v>0</v>
      </c>
      <c r="D82" s="203">
        <f>Input!$VR$11</f>
        <v>0</v>
      </c>
      <c r="E82" s="203">
        <f>Input!$VS$11</f>
        <v>0</v>
      </c>
      <c r="F82" s="203">
        <f>Input!$VT$11</f>
        <v>0</v>
      </c>
      <c r="G82" s="203">
        <f>Input!$VU$11</f>
        <v>0</v>
      </c>
      <c r="H82" s="204">
        <f>Input!$VV$11</f>
        <v>0</v>
      </c>
    </row>
    <row r="83" spans="1:50">
      <c r="A83" s="202" t="s">
        <v>362</v>
      </c>
      <c r="B83" s="266">
        <f>Input!$VW$11</f>
        <v>0</v>
      </c>
      <c r="C83" s="203">
        <f>Input!$VX$11</f>
        <v>0</v>
      </c>
      <c r="D83" s="203">
        <f>Input!$VY$11</f>
        <v>0</v>
      </c>
      <c r="E83" s="203">
        <f>Input!$VZ$11</f>
        <v>0</v>
      </c>
      <c r="F83" s="203">
        <f>Input!$WA$11</f>
        <v>0</v>
      </c>
      <c r="G83" s="203">
        <f>Input!$WB$11</f>
        <v>0</v>
      </c>
      <c r="H83" s="204">
        <f>Input!$WC$11</f>
        <v>0</v>
      </c>
    </row>
    <row r="84" spans="1:50">
      <c r="A84" s="202" t="s">
        <v>362</v>
      </c>
      <c r="B84" s="266">
        <f>Input!$WD$11</f>
        <v>0</v>
      </c>
      <c r="C84" s="203">
        <f>Input!$WE$11</f>
        <v>0</v>
      </c>
      <c r="D84" s="203">
        <f>Input!$WF$11</f>
        <v>0</v>
      </c>
      <c r="E84" s="203">
        <f>Input!$WG$11</f>
        <v>0</v>
      </c>
      <c r="F84" s="203">
        <f>Input!$WH$11</f>
        <v>0</v>
      </c>
      <c r="G84" s="203">
        <f>Input!$WI$11</f>
        <v>0</v>
      </c>
      <c r="H84" s="204">
        <f>Input!$WJ$11</f>
        <v>0</v>
      </c>
    </row>
    <row r="85" spans="1:50">
      <c r="A85" s="202" t="s">
        <v>362</v>
      </c>
      <c r="B85" s="266">
        <f>Input!$WK$11</f>
        <v>0</v>
      </c>
      <c r="C85" s="203">
        <f>Input!$WL$11</f>
        <v>0</v>
      </c>
      <c r="D85" s="203">
        <f>Input!$WM$11</f>
        <v>0</v>
      </c>
      <c r="E85" s="203">
        <f>Input!$WN$11</f>
        <v>0</v>
      </c>
      <c r="F85" s="203">
        <f>Input!$WO$11</f>
        <v>0</v>
      </c>
      <c r="G85" s="203">
        <f>Input!$WP$11</f>
        <v>0</v>
      </c>
      <c r="H85" s="204">
        <f>Input!$WQ$11</f>
        <v>0</v>
      </c>
    </row>
    <row r="86" spans="1:50">
      <c r="A86" s="202" t="s">
        <v>362</v>
      </c>
      <c r="B86" s="266">
        <f>Input!$WR$11</f>
        <v>0</v>
      </c>
      <c r="C86" s="203">
        <f>Input!$WS$11</f>
        <v>0</v>
      </c>
      <c r="D86" s="203">
        <f>Input!$WT$11</f>
        <v>0</v>
      </c>
      <c r="E86" s="203">
        <f>Input!$WU$11</f>
        <v>0</v>
      </c>
      <c r="F86" s="203">
        <f>Input!$WV$11</f>
        <v>0</v>
      </c>
      <c r="G86" s="203">
        <f>Input!$WW$11</f>
        <v>0</v>
      </c>
      <c r="H86" s="204">
        <f>Input!$WX$11</f>
        <v>0</v>
      </c>
    </row>
    <row r="87" spans="1:50">
      <c r="A87" s="202" t="s">
        <v>362</v>
      </c>
      <c r="B87" s="266">
        <f>Input!$WY$11</f>
        <v>0</v>
      </c>
      <c r="C87" s="203">
        <f>Input!$WZ$11</f>
        <v>0</v>
      </c>
      <c r="D87" s="203">
        <f>Input!$XA$11</f>
        <v>0</v>
      </c>
      <c r="E87" s="203">
        <f>Input!$XB$11</f>
        <v>0</v>
      </c>
      <c r="F87" s="203">
        <f>Input!$XC$11</f>
        <v>0</v>
      </c>
      <c r="G87" s="203">
        <f>Input!$XD$11</f>
        <v>0</v>
      </c>
      <c r="H87" s="204">
        <f>Input!$XE$11</f>
        <v>0</v>
      </c>
    </row>
    <row r="88" spans="1:50">
      <c r="A88" s="202" t="s">
        <v>362</v>
      </c>
      <c r="B88" s="266">
        <f>Input!$XF$11</f>
        <v>0</v>
      </c>
      <c r="C88" s="203">
        <f>Input!$XG$11</f>
        <v>0</v>
      </c>
      <c r="D88" s="203">
        <f>Input!$XH$11</f>
        <v>0</v>
      </c>
      <c r="E88" s="203">
        <f>Input!$XI$11</f>
        <v>0</v>
      </c>
      <c r="F88" s="203">
        <f>Input!$XJ$11</f>
        <v>0</v>
      </c>
      <c r="G88" s="203">
        <f>Input!$XK$11</f>
        <v>0</v>
      </c>
      <c r="H88" s="204">
        <f>Input!$XL$11</f>
        <v>0</v>
      </c>
    </row>
    <row r="89" spans="1:50">
      <c r="A89" s="202" t="s">
        <v>362</v>
      </c>
      <c r="B89" s="266">
        <f>Input!$XM$11</f>
        <v>0</v>
      </c>
      <c r="C89" s="203">
        <f>Input!$XN$11</f>
        <v>0</v>
      </c>
      <c r="D89" s="203">
        <f>Input!$XO$11</f>
        <v>0</v>
      </c>
      <c r="E89" s="203">
        <f>Input!$XP$11</f>
        <v>0</v>
      </c>
      <c r="F89" s="203">
        <f>Input!$XQ$11</f>
        <v>0</v>
      </c>
      <c r="G89" s="203">
        <f>Input!$XR$11</f>
        <v>0</v>
      </c>
      <c r="H89" s="204">
        <f>Input!$XS$11</f>
        <v>0</v>
      </c>
    </row>
    <row r="90" spans="1:50" s="211" customFormat="1">
      <c r="A90" s="198" t="s">
        <v>362</v>
      </c>
      <c r="B90" s="267" t="s">
        <v>413</v>
      </c>
      <c r="C90" s="268">
        <f>SUM(C82:C89)</f>
        <v>0</v>
      </c>
      <c r="D90" s="268">
        <f t="shared" ref="D90:G90" si="5">SUM(D82:D89)</f>
        <v>0</v>
      </c>
      <c r="E90" s="268">
        <f t="shared" si="5"/>
        <v>0</v>
      </c>
      <c r="F90" s="268">
        <f t="shared" si="5"/>
        <v>0</v>
      </c>
      <c r="G90" s="268">
        <f t="shared" si="5"/>
        <v>0</v>
      </c>
      <c r="H90" s="269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B91" s="272"/>
      <c r="C91" s="273"/>
      <c r="D91" s="273"/>
      <c r="E91" s="273"/>
      <c r="F91" s="273"/>
      <c r="G91" s="273"/>
      <c r="H91" s="272"/>
    </row>
    <row r="92" spans="1:50" s="211" customFormat="1">
      <c r="A92" s="198" t="s">
        <v>414</v>
      </c>
      <c r="B92" s="267"/>
      <c r="C92" s="268"/>
      <c r="D92" s="268"/>
      <c r="E92" s="268"/>
      <c r="F92" s="268"/>
      <c r="G92" s="268"/>
      <c r="H92" s="269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02" t="s">
        <v>415</v>
      </c>
      <c r="B93" s="259" t="s">
        <v>416</v>
      </c>
      <c r="C93" s="203">
        <f>Input!$XT$11</f>
        <v>0</v>
      </c>
      <c r="D93" s="203">
        <f>Input!$XU$11</f>
        <v>0</v>
      </c>
      <c r="E93" s="203">
        <f>Input!$XV$11</f>
        <v>0</v>
      </c>
      <c r="F93" s="203">
        <f>Input!$XW$11</f>
        <v>0</v>
      </c>
      <c r="G93" s="203">
        <f>Input!$XX$11</f>
        <v>0</v>
      </c>
      <c r="H93" s="204">
        <f>Input!$XY$11</f>
        <v>0</v>
      </c>
    </row>
    <row r="94" spans="1:50" ht="47.25">
      <c r="A94" s="202" t="s">
        <v>417</v>
      </c>
      <c r="B94" s="259" t="s">
        <v>418</v>
      </c>
      <c r="C94" s="203">
        <f>Input!$XZ$11</f>
        <v>0</v>
      </c>
      <c r="D94" s="203">
        <f>Input!$YA$11</f>
        <v>0</v>
      </c>
      <c r="E94" s="203">
        <f>Input!$YB$11</f>
        <v>0</v>
      </c>
      <c r="F94" s="203">
        <f>Input!$YC$11</f>
        <v>0</v>
      </c>
      <c r="G94" s="203">
        <f>Input!$YD$11</f>
        <v>0</v>
      </c>
      <c r="H94" s="204">
        <f>Input!$YE$11</f>
        <v>0</v>
      </c>
    </row>
    <row r="95" spans="1:50" s="211" customFormat="1" ht="30">
      <c r="A95" s="207" t="s">
        <v>419</v>
      </c>
      <c r="B95" s="205" t="s">
        <v>420</v>
      </c>
      <c r="C95" s="206">
        <f>SUM(C93:C94)</f>
        <v>0</v>
      </c>
      <c r="D95" s="206">
        <f t="shared" ref="D95:G95" si="6">SUM(D93:D94)</f>
        <v>0</v>
      </c>
      <c r="E95" s="206">
        <f t="shared" si="6"/>
        <v>0</v>
      </c>
      <c r="F95" s="206">
        <f t="shared" si="6"/>
        <v>0</v>
      </c>
      <c r="G95" s="206">
        <f t="shared" si="6"/>
        <v>0</v>
      </c>
      <c r="H95" s="207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12"/>
      <c r="D96" s="212"/>
      <c r="E96" s="212"/>
      <c r="F96" s="212"/>
      <c r="G96" s="212"/>
    </row>
    <row r="97" spans="1:50" s="211" customFormat="1">
      <c r="A97" s="415" t="s">
        <v>421</v>
      </c>
      <c r="B97" s="416"/>
      <c r="C97" s="206">
        <f>C95+C90+C80+C64+C49+C34+C19</f>
        <v>0</v>
      </c>
      <c r="D97" s="206">
        <f t="shared" ref="D97:G97" si="7">D95+D90+D80+D64+D49+D34+D19</f>
        <v>0</v>
      </c>
      <c r="E97" s="206">
        <f t="shared" si="7"/>
        <v>0</v>
      </c>
      <c r="F97" s="206">
        <f t="shared" si="7"/>
        <v>0</v>
      </c>
      <c r="G97" s="206">
        <f t="shared" si="7"/>
        <v>0</v>
      </c>
      <c r="H97" s="207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12"/>
      <c r="D98" s="212"/>
      <c r="E98" s="212"/>
      <c r="F98" s="212"/>
      <c r="G98" s="212"/>
    </row>
    <row r="99" spans="1:50">
      <c r="B99" s="197" t="s">
        <v>422</v>
      </c>
      <c r="C99" s="212"/>
      <c r="D99" s="212">
        <f>'TSTCM Uses'!C67</f>
        <v>0</v>
      </c>
      <c r="E99" s="212"/>
      <c r="F99" s="212">
        <f>'TSTCM Uses'!D67</f>
        <v>0</v>
      </c>
      <c r="G99" s="212">
        <f>'TSTCM Uses'!E67</f>
        <v>0</v>
      </c>
    </row>
    <row r="100" spans="1:50">
      <c r="B100" s="197" t="s">
        <v>9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13">
        <f>SUM(C102:G102)</f>
        <v>0</v>
      </c>
    </row>
    <row r="105" spans="1:50" ht="15" customHeight="1">
      <c r="B105" s="150" t="s">
        <v>378</v>
      </c>
    </row>
    <row r="106" spans="1:50" ht="15" customHeight="1">
      <c r="B106" s="150" t="s">
        <v>379</v>
      </c>
      <c r="C106" s="146">
        <f>SUM(C5:C18)+SUM(C21:C33)+SUM(C36:C48)+SUM(C51:C63)+SUM(C66:C79)+SUM(C82:C89)+SUM(C93:C94)</f>
        <v>0</v>
      </c>
      <c r="D106" s="146">
        <f>SUM(D5:D18)+SUM(D21:D33)+SUM(D36:D48)+SUM(D51:D63)+SUM(D66:D79)+SUM(D82:D89)+SUM(D93:D94)</f>
        <v>0</v>
      </c>
      <c r="E106" s="146">
        <f>SUM(E5:E18)+SUM(E21:E33)+SUM(E36:E48)+SUM(E51:E63)+SUM(E66:E79)+SUM(E82:E89)+SUM(E93:E94)</f>
        <v>0</v>
      </c>
      <c r="F106" s="146">
        <f>SUM(F5:F18)+SUM(F21:F33)+SUM(F36:F48)+SUM(F51:F63)+SUM(F66:F79)+SUM(F82:F89)+SUM(F93:F94)</f>
        <v>0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0</v>
      </c>
    </row>
    <row r="111" spans="1:50">
      <c r="E111" s="274">
        <f>'TSTCM Uses'!D80</f>
        <v>0</v>
      </c>
    </row>
    <row r="112" spans="1:50">
      <c r="E112" s="275">
        <f>Input!F11</f>
        <v>0</v>
      </c>
    </row>
    <row r="113" spans="5:5">
      <c r="E113" s="276">
        <f>SUM(E110:E112)</f>
        <v>0</v>
      </c>
    </row>
    <row r="114" spans="5:5">
      <c r="E114" s="276">
        <f>Input!G11</f>
        <v>0</v>
      </c>
    </row>
    <row r="115" spans="5:5">
      <c r="E115" s="276">
        <f>E114-E113</f>
        <v>0</v>
      </c>
    </row>
    <row r="116" spans="5:5">
      <c r="E116" s="277" t="str">
        <f>IF(E115&lt;&gt;0,"Out of Balance","Balanced")</f>
        <v>Balanced</v>
      </c>
    </row>
  </sheetData>
  <mergeCells count="1">
    <mergeCell ref="A97:B97"/>
  </mergeCells>
  <conditionalFormatting sqref="F100">
    <cfRule type="expression" dxfId="81" priority="12">
      <formula>$F$100&lt;&gt;0</formula>
    </cfRule>
  </conditionalFormatting>
  <conditionalFormatting sqref="G100">
    <cfRule type="expression" dxfId="80" priority="11">
      <formula>$G$100&lt;&gt;0</formula>
    </cfRule>
  </conditionalFormatting>
  <conditionalFormatting sqref="F102">
    <cfRule type="expression" dxfId="79" priority="10">
      <formula>$F$102&lt;&gt;""</formula>
    </cfRule>
  </conditionalFormatting>
  <conditionalFormatting sqref="G102">
    <cfRule type="expression" dxfId="78" priority="9">
      <formula>$G$102&lt;&gt;""</formula>
    </cfRule>
  </conditionalFormatting>
  <conditionalFormatting sqref="D100">
    <cfRule type="expression" dxfId="77" priority="8">
      <formula>$D$100&lt;&gt;0</formula>
    </cfRule>
  </conditionalFormatting>
  <conditionalFormatting sqref="D102">
    <cfRule type="expression" dxfId="76" priority="7">
      <formula>$D$102&lt;&gt;""</formula>
    </cfRule>
  </conditionalFormatting>
  <conditionalFormatting sqref="C102">
    <cfRule type="expression" dxfId="75" priority="6">
      <formula>$C$102&lt;&gt;""</formula>
    </cfRule>
  </conditionalFormatting>
  <conditionalFormatting sqref="E102">
    <cfRule type="expression" dxfId="74" priority="5">
      <formula>$E$102&lt;&gt;""</formula>
    </cfRule>
  </conditionalFormatting>
  <conditionalFormatting sqref="H2">
    <cfRule type="expression" dxfId="73" priority="2">
      <formula>OR($C$100&lt;&gt;0,$D$100&lt;&gt;0,$E$100&lt;&gt;0,$F$100&lt;&gt;0,$G$100&lt;&gt;0)</formula>
    </cfRule>
  </conditionalFormatting>
  <conditionalFormatting sqref="H1">
    <cfRule type="expression" dxfId="72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3EC8-B799-4E26-A078-1542E95C3939}">
  <sheetPr>
    <tabColor theme="6" tint="0.79998168889431442"/>
  </sheetPr>
  <dimension ref="A1:F82"/>
  <sheetViews>
    <sheetView showGridLines="0" topLeftCell="C1" zoomScale="90" zoomScaleNormal="90" zoomScaleSheetLayoutView="100" zoomScalePageLayoutView="57" workbookViewId="0">
      <pane ySplit="4" topLeftCell="A64" activePane="bottomLeft" state="frozen"/>
      <selection activeCell="F2" sqref="F2"/>
      <selection pane="bottomLeft" activeCell="F61" sqref="F61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5703125" style="151" customWidth="1"/>
    <col min="7" max="16384" width="9.140625" style="146"/>
  </cols>
  <sheetData>
    <row r="1" spans="1:6" ht="18.75">
      <c r="A1" s="143" t="s">
        <v>302</v>
      </c>
      <c r="B1" s="144" t="str">
        <f>Input!$B$12</f>
        <v>Texas State Technical College - Waco</v>
      </c>
      <c r="E1" s="147" t="s">
        <v>303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304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</row>
    <row r="4" spans="1:6" ht="47.25">
      <c r="A4" s="152" t="s">
        <v>305</v>
      </c>
      <c r="B4" s="152" t="s">
        <v>306</v>
      </c>
      <c r="C4" s="153" t="s">
        <v>307</v>
      </c>
      <c r="D4" s="152" t="s">
        <v>308</v>
      </c>
      <c r="E4" s="152" t="s">
        <v>309</v>
      </c>
      <c r="F4" s="152" t="s">
        <v>310</v>
      </c>
    </row>
    <row r="5" spans="1:6" ht="15.75">
      <c r="A5" s="154">
        <v>1</v>
      </c>
      <c r="B5" s="279" t="s">
        <v>311</v>
      </c>
      <c r="C5" s="280"/>
      <c r="D5" s="280"/>
      <c r="E5" s="280"/>
      <c r="F5" s="281"/>
    </row>
    <row r="6" spans="1:6" ht="15.75">
      <c r="A6" s="155" t="s">
        <v>312</v>
      </c>
      <c r="B6" s="246" t="s">
        <v>313</v>
      </c>
      <c r="C6" s="156">
        <f>Input!$N$12</f>
        <v>4306417</v>
      </c>
      <c r="D6" s="247">
        <f>Input!$O$12</f>
        <v>6459707</v>
      </c>
      <c r="E6" s="247">
        <f>Input!$P$12</f>
        <v>0</v>
      </c>
      <c r="F6" s="248">
        <f>Input!$Q$12</f>
        <v>0</v>
      </c>
    </row>
    <row r="7" spans="1:6" ht="15.75">
      <c r="A7" s="157" t="s">
        <v>312</v>
      </c>
      <c r="B7" s="249" t="s">
        <v>314</v>
      </c>
      <c r="C7" s="158">
        <f>Input!$R$12</f>
        <v>2975</v>
      </c>
      <c r="D7" s="158">
        <f>Input!$S$12</f>
        <v>2333</v>
      </c>
      <c r="E7" s="159"/>
      <c r="F7" s="250" t="str">
        <f>Input!$T$12</f>
        <v>Unduplicated</v>
      </c>
    </row>
    <row r="8" spans="1:6" ht="15.75">
      <c r="A8" s="160" t="s">
        <v>315</v>
      </c>
      <c r="B8" s="251" t="s">
        <v>316</v>
      </c>
      <c r="C8" s="156">
        <f>Input!$U$12</f>
        <v>151837</v>
      </c>
      <c r="D8" s="247">
        <f>Input!$V$12</f>
        <v>0</v>
      </c>
      <c r="E8" s="247">
        <f>Input!$W$12</f>
        <v>0</v>
      </c>
      <c r="F8" s="248">
        <f>Input!$X$12</f>
        <v>0</v>
      </c>
    </row>
    <row r="9" spans="1:6" ht="15.75">
      <c r="A9" s="157" t="s">
        <v>315</v>
      </c>
      <c r="B9" s="249" t="s">
        <v>314</v>
      </c>
      <c r="C9" s="158">
        <f>Input!$Y$12</f>
        <v>454</v>
      </c>
      <c r="D9" s="158">
        <f>Input!$Z$12</f>
        <v>0</v>
      </c>
      <c r="E9" s="159"/>
      <c r="F9" s="250" t="str">
        <f>Input!$AA$12</f>
        <v>Unduplicated</v>
      </c>
    </row>
    <row r="10" spans="1:6" ht="15.75">
      <c r="A10" s="160" t="s">
        <v>317</v>
      </c>
      <c r="B10" s="251" t="s">
        <v>318</v>
      </c>
      <c r="C10" s="156">
        <f>Input!$AB$12</f>
        <v>0</v>
      </c>
      <c r="D10" s="247">
        <f>Input!$AC$12</f>
        <v>0</v>
      </c>
      <c r="E10" s="247">
        <f>Input!$AD$12</f>
        <v>0</v>
      </c>
      <c r="F10" s="248">
        <f>Input!$AE$12</f>
        <v>0</v>
      </c>
    </row>
    <row r="11" spans="1:6" ht="15.75">
      <c r="A11" s="157" t="s">
        <v>317</v>
      </c>
      <c r="B11" s="249" t="s">
        <v>314</v>
      </c>
      <c r="C11" s="158">
        <f>Input!$AF$12</f>
        <v>0</v>
      </c>
      <c r="D11" s="158">
        <f>Input!$AG$12</f>
        <v>0</v>
      </c>
      <c r="E11" s="159"/>
      <c r="F11" s="250">
        <f>Input!$AH$12</f>
        <v>0</v>
      </c>
    </row>
    <row r="12" spans="1:6" ht="31.5">
      <c r="A12" s="160" t="s">
        <v>319</v>
      </c>
      <c r="B12" s="251" t="s">
        <v>320</v>
      </c>
      <c r="C12" s="156">
        <f>Input!$AI$12</f>
        <v>0</v>
      </c>
      <c r="D12" s="247">
        <f>Input!$AJ$12</f>
        <v>0</v>
      </c>
      <c r="E12" s="247">
        <f>Input!$AK$12</f>
        <v>0</v>
      </c>
      <c r="F12" s="248">
        <f>Input!$AL$12</f>
        <v>0</v>
      </c>
    </row>
    <row r="13" spans="1:6" ht="15.75">
      <c r="A13" s="157" t="s">
        <v>319</v>
      </c>
      <c r="B13" s="249" t="s">
        <v>314</v>
      </c>
      <c r="C13" s="158">
        <f>Input!$AM$12</f>
        <v>0</v>
      </c>
      <c r="D13" s="158">
        <f>Input!$AN$12</f>
        <v>0</v>
      </c>
      <c r="E13" s="159"/>
      <c r="F13" s="250">
        <f>Input!$AO$12</f>
        <v>0</v>
      </c>
    </row>
    <row r="14" spans="1:6" ht="31.5">
      <c r="A14" s="160" t="s">
        <v>321</v>
      </c>
      <c r="B14" s="251" t="s">
        <v>322</v>
      </c>
      <c r="C14" s="156">
        <f>Input!$AP$12</f>
        <v>0</v>
      </c>
      <c r="D14" s="247">
        <f>Input!$AQ$12</f>
        <v>0</v>
      </c>
      <c r="E14" s="247">
        <f>Input!$AR$12</f>
        <v>0</v>
      </c>
      <c r="F14" s="248">
        <f>Input!$AS$12</f>
        <v>0</v>
      </c>
    </row>
    <row r="15" spans="1:6" ht="15.75">
      <c r="A15" s="157" t="s">
        <v>321</v>
      </c>
      <c r="B15" s="249" t="s">
        <v>314</v>
      </c>
      <c r="C15" s="158">
        <f>Input!$AT$12</f>
        <v>0</v>
      </c>
      <c r="D15" s="158">
        <f>Input!$AU$12</f>
        <v>0</v>
      </c>
      <c r="E15" s="159"/>
      <c r="F15" s="250">
        <f>Input!$AV$12</f>
        <v>0</v>
      </c>
    </row>
    <row r="16" spans="1:6" ht="63">
      <c r="A16" s="160" t="s">
        <v>323</v>
      </c>
      <c r="B16" s="251" t="s">
        <v>324</v>
      </c>
      <c r="C16" s="156">
        <f>Input!$AW$12</f>
        <v>0</v>
      </c>
      <c r="D16" s="247">
        <f>Input!$AX$12</f>
        <v>0</v>
      </c>
      <c r="E16" s="247">
        <f>Input!$AY$12</f>
        <v>0</v>
      </c>
      <c r="F16" s="248">
        <f>Input!$AZ$12</f>
        <v>0</v>
      </c>
    </row>
    <row r="17" spans="1:6" ht="15.75">
      <c r="A17" s="157" t="s">
        <v>323</v>
      </c>
      <c r="B17" s="249" t="s">
        <v>314</v>
      </c>
      <c r="C17" s="158">
        <f>Input!$BA$12</f>
        <v>0</v>
      </c>
      <c r="D17" s="158">
        <f>Input!$BB$12</f>
        <v>0</v>
      </c>
      <c r="E17" s="159"/>
      <c r="F17" s="250">
        <f>Input!$BC$12</f>
        <v>0</v>
      </c>
    </row>
    <row r="18" spans="1:6" ht="15.75">
      <c r="A18" s="160" t="s">
        <v>325</v>
      </c>
      <c r="B18" s="251" t="s">
        <v>326</v>
      </c>
      <c r="C18" s="156">
        <f>Input!$BD$12</f>
        <v>0</v>
      </c>
      <c r="D18" s="247">
        <f>Input!$BE$12</f>
        <v>2648721</v>
      </c>
      <c r="E18" s="247">
        <f>Input!$BF$12</f>
        <v>0</v>
      </c>
      <c r="F18" s="248">
        <f>Input!$BG$12</f>
        <v>0</v>
      </c>
    </row>
    <row r="19" spans="1:6" ht="15.75">
      <c r="A19" s="157" t="s">
        <v>325</v>
      </c>
      <c r="B19" s="249" t="s">
        <v>314</v>
      </c>
      <c r="C19" s="158">
        <f>Input!$BH$12</f>
        <v>0</v>
      </c>
      <c r="D19" s="158">
        <f>Input!$BI$12</f>
        <v>1430</v>
      </c>
      <c r="E19" s="159"/>
      <c r="F19" s="250" t="str">
        <f>Input!$BJ$12</f>
        <v>Unduplicated</v>
      </c>
    </row>
    <row r="20" spans="1:6" ht="15.75">
      <c r="A20" s="160"/>
      <c r="B20" s="252" t="s">
        <v>327</v>
      </c>
      <c r="C20" s="161">
        <f t="shared" ref="C20:E21" si="0">C18+C16+C14+C12+C10+C8+C6</f>
        <v>4458254</v>
      </c>
      <c r="D20" s="161">
        <f t="shared" si="0"/>
        <v>9108428</v>
      </c>
      <c r="E20" s="161">
        <f t="shared" si="0"/>
        <v>0</v>
      </c>
      <c r="F20" s="253"/>
    </row>
    <row r="21" spans="1:6" ht="15.75">
      <c r="A21" s="160"/>
      <c r="B21" s="254" t="s">
        <v>328</v>
      </c>
      <c r="C21" s="163">
        <f t="shared" si="0"/>
        <v>3429</v>
      </c>
      <c r="D21" s="163">
        <f t="shared" si="0"/>
        <v>3763</v>
      </c>
      <c r="E21" s="163"/>
      <c r="F21" s="253"/>
    </row>
    <row r="22" spans="1:6" ht="15.75">
      <c r="A22" s="164"/>
      <c r="B22" s="255"/>
      <c r="C22" s="165"/>
      <c r="D22" s="256"/>
      <c r="E22" s="256"/>
      <c r="F22" s="257"/>
    </row>
    <row r="23" spans="1:6" ht="15.75">
      <c r="A23" s="168">
        <v>2</v>
      </c>
      <c r="B23" s="282" t="s">
        <v>329</v>
      </c>
      <c r="C23" s="283"/>
      <c r="D23" s="283"/>
      <c r="E23" s="283"/>
      <c r="F23" s="284"/>
    </row>
    <row r="24" spans="1:6" ht="31.5">
      <c r="A24" s="160" t="s">
        <v>330</v>
      </c>
      <c r="B24" s="251" t="s">
        <v>331</v>
      </c>
      <c r="C24" s="156">
        <f>Input!$BK$12</f>
        <v>22572</v>
      </c>
      <c r="D24" s="247">
        <f>Input!$BL$12</f>
        <v>1871271</v>
      </c>
      <c r="E24" s="247">
        <f>Input!$BM$12</f>
        <v>0</v>
      </c>
      <c r="F24" s="248">
        <f>Input!$BN$12</f>
        <v>0</v>
      </c>
    </row>
    <row r="25" spans="1:6" ht="31.5">
      <c r="A25" s="160" t="s">
        <v>332</v>
      </c>
      <c r="B25" s="251" t="s">
        <v>333</v>
      </c>
      <c r="C25" s="156">
        <f>Input!$BO$12</f>
        <v>29538</v>
      </c>
      <c r="D25" s="247">
        <f>Input!$BP$12</f>
        <v>709480</v>
      </c>
      <c r="E25" s="247">
        <f>Input!$BQ$12</f>
        <v>0</v>
      </c>
      <c r="F25" s="248">
        <f>Input!$BR$12</f>
        <v>0</v>
      </c>
    </row>
    <row r="26" spans="1:6" ht="47.25">
      <c r="A26" s="160" t="s">
        <v>334</v>
      </c>
      <c r="B26" s="258" t="s">
        <v>335</v>
      </c>
      <c r="C26" s="156">
        <f>Input!$BS$12</f>
        <v>316280</v>
      </c>
      <c r="D26" s="247">
        <f>Input!$BT$12</f>
        <v>3622428</v>
      </c>
      <c r="E26" s="247">
        <f>Input!$BU$12</f>
        <v>3456675</v>
      </c>
      <c r="F26" s="248">
        <f>Input!$BV$12</f>
        <v>0</v>
      </c>
    </row>
    <row r="27" spans="1:6" ht="31.5">
      <c r="A27" s="160" t="s">
        <v>336</v>
      </c>
      <c r="B27" s="251" t="s">
        <v>337</v>
      </c>
      <c r="C27" s="156">
        <f>Input!$BW$12</f>
        <v>0</v>
      </c>
      <c r="D27" s="247">
        <f>Input!$BX$12</f>
        <v>0</v>
      </c>
      <c r="E27" s="247">
        <f>Input!$BY$12</f>
        <v>0</v>
      </c>
      <c r="F27" s="248">
        <f>Input!$BZ$12</f>
        <v>0</v>
      </c>
    </row>
    <row r="28" spans="1:6" ht="31.5">
      <c r="A28" s="169" t="s">
        <v>338</v>
      </c>
      <c r="B28" s="259" t="s">
        <v>339</v>
      </c>
      <c r="C28" s="156">
        <f>Input!$CA$12</f>
        <v>75137</v>
      </c>
      <c r="D28" s="247">
        <f>Input!$CB$12</f>
        <v>1261843</v>
      </c>
      <c r="E28" s="247">
        <f>Input!$CC$12</f>
        <v>384075</v>
      </c>
      <c r="F28" s="248">
        <f>Input!$CD$12</f>
        <v>0</v>
      </c>
    </row>
    <row r="29" spans="1:6" ht="15.75">
      <c r="A29" s="170"/>
      <c r="B29" s="260" t="s">
        <v>340</v>
      </c>
      <c r="C29" s="171">
        <f>SUM(C24:C28)</f>
        <v>443527</v>
      </c>
      <c r="D29" s="171">
        <f t="shared" ref="D29:E29" si="1">SUM(D24:D28)</f>
        <v>7465022</v>
      </c>
      <c r="E29" s="171">
        <f t="shared" si="1"/>
        <v>3840750</v>
      </c>
      <c r="F29" s="248"/>
    </row>
    <row r="30" spans="1:6" ht="15.75">
      <c r="A30" s="164"/>
      <c r="B30" s="255"/>
      <c r="C30" s="165"/>
      <c r="D30" s="256"/>
      <c r="E30" s="256"/>
      <c r="F30" s="257"/>
    </row>
    <row r="31" spans="1:6" ht="15.75">
      <c r="A31" s="154">
        <v>3</v>
      </c>
      <c r="B31" s="282" t="s">
        <v>341</v>
      </c>
      <c r="C31" s="283"/>
      <c r="D31" s="283"/>
      <c r="E31" s="283"/>
      <c r="F31" s="284"/>
    </row>
    <row r="32" spans="1:6" ht="31.5">
      <c r="A32" s="160" t="s">
        <v>342</v>
      </c>
      <c r="B32" s="251" t="s">
        <v>343</v>
      </c>
      <c r="C32" s="156">
        <f>Input!$CE$12</f>
        <v>170021</v>
      </c>
      <c r="D32" s="247">
        <f>Input!$CF$12</f>
        <v>48593</v>
      </c>
      <c r="E32" s="247">
        <f>Input!$CG$12</f>
        <v>0</v>
      </c>
      <c r="F32" s="248">
        <f>Input!$CH$12</f>
        <v>0</v>
      </c>
    </row>
    <row r="33" spans="1:6" ht="15.75">
      <c r="A33" s="160" t="s">
        <v>344</v>
      </c>
      <c r="B33" s="251" t="s">
        <v>516</v>
      </c>
      <c r="C33" s="156">
        <f>Input!$CI$12</f>
        <v>102013</v>
      </c>
      <c r="D33" s="247">
        <f>Input!$CJ$12</f>
        <v>72890</v>
      </c>
      <c r="E33" s="247">
        <f>Input!$CK$12</f>
        <v>0</v>
      </c>
      <c r="F33" s="248">
        <f>Input!$CL$12</f>
        <v>0</v>
      </c>
    </row>
    <row r="34" spans="1:6" ht="31.5">
      <c r="A34" s="160" t="s">
        <v>345</v>
      </c>
      <c r="B34" s="251" t="s">
        <v>346</v>
      </c>
      <c r="C34" s="156">
        <f>Input!$CM$12</f>
        <v>68009</v>
      </c>
      <c r="D34" s="247">
        <f>Input!$CN$12</f>
        <v>485932</v>
      </c>
      <c r="E34" s="247">
        <f>Input!$CO$12</f>
        <v>0</v>
      </c>
      <c r="F34" s="248">
        <f>Input!$CP$12</f>
        <v>0</v>
      </c>
    </row>
    <row r="35" spans="1:6" ht="31.5">
      <c r="A35" s="170" t="s">
        <v>347</v>
      </c>
      <c r="B35" s="251" t="s">
        <v>348</v>
      </c>
      <c r="C35" s="156">
        <f>Input!$CQ$12</f>
        <v>0</v>
      </c>
      <c r="D35" s="247">
        <f>Input!$CR$12</f>
        <v>10183</v>
      </c>
      <c r="E35" s="247">
        <f>Input!$CS$12</f>
        <v>0</v>
      </c>
      <c r="F35" s="248">
        <f>Input!$CT$12</f>
        <v>0</v>
      </c>
    </row>
    <row r="36" spans="1:6" ht="15.75">
      <c r="A36" s="170"/>
      <c r="B36" s="260" t="s">
        <v>340</v>
      </c>
      <c r="C36" s="171">
        <f>SUM(C32:C35)</f>
        <v>340043</v>
      </c>
      <c r="D36" s="171">
        <f t="shared" ref="D36:E36" si="2">SUM(D32:D35)</f>
        <v>617598</v>
      </c>
      <c r="E36" s="171">
        <f t="shared" si="2"/>
        <v>0</v>
      </c>
      <c r="F36" s="248"/>
    </row>
    <row r="37" spans="1:6" ht="15.75">
      <c r="A37" s="164"/>
      <c r="B37" s="255"/>
      <c r="C37" s="165"/>
      <c r="D37" s="256"/>
      <c r="E37" s="256"/>
      <c r="F37" s="257"/>
    </row>
    <row r="38" spans="1:6" ht="15.75">
      <c r="A38" s="168">
        <v>4</v>
      </c>
      <c r="B38" s="282" t="s">
        <v>349</v>
      </c>
      <c r="C38" s="283"/>
      <c r="D38" s="283"/>
      <c r="E38" s="283"/>
      <c r="F38" s="284"/>
    </row>
    <row r="39" spans="1:6" ht="15.75">
      <c r="A39" s="160" t="s">
        <v>350</v>
      </c>
      <c r="B39" s="251" t="s">
        <v>351</v>
      </c>
      <c r="C39" s="156">
        <f>Input!$CU$12</f>
        <v>0</v>
      </c>
      <c r="D39" s="247">
        <f>Input!$CV$12</f>
        <v>5869902</v>
      </c>
      <c r="E39" s="247">
        <f>Input!$CW$12</f>
        <v>0</v>
      </c>
      <c r="F39" s="248">
        <f>Input!$CX$12</f>
        <v>0</v>
      </c>
    </row>
    <row r="40" spans="1:6" ht="47.25">
      <c r="A40" s="160" t="s">
        <v>352</v>
      </c>
      <c r="B40" s="251" t="s">
        <v>353</v>
      </c>
      <c r="C40" s="156">
        <f>Input!$CY$12</f>
        <v>0</v>
      </c>
      <c r="D40" s="247">
        <f>Input!$CZ$12</f>
        <v>0</v>
      </c>
      <c r="E40" s="247">
        <f>Input!$DA$12</f>
        <v>0</v>
      </c>
      <c r="F40" s="248">
        <f>Input!$DB$12</f>
        <v>0</v>
      </c>
    </row>
    <row r="41" spans="1:6" ht="15.75">
      <c r="A41" s="169" t="s">
        <v>354</v>
      </c>
      <c r="B41" s="259" t="s">
        <v>355</v>
      </c>
      <c r="C41" s="156">
        <f>Input!$DC$12</f>
        <v>0</v>
      </c>
      <c r="D41" s="247">
        <f>Input!$DD$12</f>
        <v>0</v>
      </c>
      <c r="E41" s="247">
        <f>Input!$DE$12</f>
        <v>0</v>
      </c>
      <c r="F41" s="248">
        <f>Input!$DF$12</f>
        <v>0</v>
      </c>
    </row>
    <row r="42" spans="1:6" ht="15.75">
      <c r="A42" s="170"/>
      <c r="B42" s="260" t="s">
        <v>340</v>
      </c>
      <c r="C42" s="171">
        <f>SUM(C39:C41)</f>
        <v>0</v>
      </c>
      <c r="D42" s="171">
        <f t="shared" ref="D42:E42" si="3">SUM(D39:D41)</f>
        <v>5869902</v>
      </c>
      <c r="E42" s="171">
        <f t="shared" si="3"/>
        <v>0</v>
      </c>
      <c r="F42" s="248"/>
    </row>
    <row r="43" spans="1:6" ht="15.75">
      <c r="A43" s="164"/>
      <c r="B43" s="255"/>
      <c r="C43" s="165"/>
      <c r="D43" s="256"/>
      <c r="E43" s="256"/>
      <c r="F43" s="257"/>
    </row>
    <row r="44" spans="1:6" ht="15.75">
      <c r="A44" s="168">
        <v>5</v>
      </c>
      <c r="B44" s="282" t="s">
        <v>356</v>
      </c>
      <c r="C44" s="283"/>
      <c r="D44" s="283"/>
      <c r="E44" s="283"/>
      <c r="F44" s="284"/>
    </row>
    <row r="45" spans="1:6" ht="15.75">
      <c r="A45" s="160" t="s">
        <v>357</v>
      </c>
      <c r="B45" s="261" t="s">
        <v>358</v>
      </c>
      <c r="C45" s="156">
        <f>Input!$DG$12</f>
        <v>0</v>
      </c>
      <c r="D45" s="247">
        <f>Input!$DH$12</f>
        <v>0</v>
      </c>
      <c r="E45" s="247">
        <f>Input!$DI$12</f>
        <v>0</v>
      </c>
      <c r="F45" s="248">
        <f>Input!$DJ$12</f>
        <v>0</v>
      </c>
    </row>
    <row r="46" spans="1:6" ht="15.75">
      <c r="A46" s="164"/>
      <c r="B46" s="255"/>
      <c r="C46" s="165"/>
      <c r="D46" s="256"/>
      <c r="E46" s="256"/>
      <c r="F46" s="257"/>
    </row>
    <row r="47" spans="1:6" ht="15.75">
      <c r="A47" s="168">
        <v>6</v>
      </c>
      <c r="B47" s="282" t="s">
        <v>359</v>
      </c>
      <c r="C47" s="283"/>
      <c r="D47" s="283"/>
      <c r="E47" s="283"/>
      <c r="F47" s="284"/>
    </row>
    <row r="48" spans="1:6" ht="31.5">
      <c r="A48" s="160" t="s">
        <v>360</v>
      </c>
      <c r="B48" s="259" t="s">
        <v>361</v>
      </c>
      <c r="C48" s="156">
        <f>Input!$DK$12</f>
        <v>0</v>
      </c>
      <c r="D48" s="247">
        <f>Input!$DL$12</f>
        <v>0</v>
      </c>
      <c r="E48" s="247">
        <f>Input!$DM$12</f>
        <v>0</v>
      </c>
      <c r="F48" s="248">
        <f>Input!$DN$12</f>
        <v>0</v>
      </c>
    </row>
    <row r="49" spans="1:6" ht="15.75">
      <c r="A49" s="170"/>
      <c r="B49" s="260" t="s">
        <v>340</v>
      </c>
      <c r="C49" s="171">
        <f>SUM(C48:C48)</f>
        <v>0</v>
      </c>
      <c r="D49" s="171">
        <f>SUM(D48:D48)</f>
        <v>0</v>
      </c>
      <c r="E49" s="171">
        <f>SUM(E48:E48)</f>
        <v>0</v>
      </c>
      <c r="F49" s="248"/>
    </row>
    <row r="50" spans="1:6" ht="15.75">
      <c r="A50" s="164"/>
      <c r="B50" s="255"/>
      <c r="C50" s="165"/>
      <c r="D50" s="256"/>
      <c r="E50" s="256"/>
      <c r="F50" s="257"/>
    </row>
    <row r="51" spans="1:6" ht="15.75">
      <c r="A51" s="168">
        <v>7</v>
      </c>
      <c r="B51" s="282" t="s">
        <v>362</v>
      </c>
      <c r="C51" s="283"/>
      <c r="D51" s="283"/>
      <c r="E51" s="283"/>
      <c r="F51" s="284"/>
    </row>
    <row r="52" spans="1:6" ht="15.75">
      <c r="A52" s="160" t="s">
        <v>363</v>
      </c>
      <c r="B52" s="259" t="s">
        <v>364</v>
      </c>
      <c r="C52" s="156">
        <f>Input!$DO$12</f>
        <v>0</v>
      </c>
      <c r="D52" s="247">
        <f>Input!$DP$12</f>
        <v>974858</v>
      </c>
      <c r="E52" s="247">
        <f>Input!$DQ$12</f>
        <v>0</v>
      </c>
      <c r="F52" s="248" t="str">
        <f>Input!$DR$12</f>
        <v>Salary/Benefits for the Instructional design team, collaborates with faculty to analyze, plan, develop, implement and evaluate online course production and migration of $696,582. Indirect costs of $278,276</v>
      </c>
    </row>
    <row r="53" spans="1:6" ht="15.75">
      <c r="A53" s="164"/>
      <c r="B53" s="262"/>
      <c r="C53" s="173"/>
      <c r="D53" s="263"/>
      <c r="E53" s="264"/>
      <c r="F53" s="253"/>
    </row>
    <row r="54" spans="1:6" ht="15.75" customHeight="1">
      <c r="A54" s="175">
        <v>8</v>
      </c>
      <c r="B54" s="282" t="s">
        <v>514</v>
      </c>
      <c r="C54" s="283"/>
      <c r="D54" s="283"/>
      <c r="E54" s="283"/>
      <c r="F54" s="284"/>
    </row>
    <row r="55" spans="1:6" ht="31.5">
      <c r="A55" s="160" t="s">
        <v>365</v>
      </c>
      <c r="B55" s="251" t="s">
        <v>366</v>
      </c>
      <c r="C55" s="156">
        <f>Input!$DS$12</f>
        <v>0</v>
      </c>
      <c r="D55" s="247">
        <f>Input!$DT$12</f>
        <v>260651</v>
      </c>
      <c r="E55" s="247">
        <f>Input!$DU$12</f>
        <v>0</v>
      </c>
      <c r="F55" s="248">
        <f>Input!$DV$12</f>
        <v>0</v>
      </c>
    </row>
    <row r="56" spans="1:6" ht="15.75">
      <c r="A56" s="157" t="s">
        <v>365</v>
      </c>
      <c r="B56" s="249" t="s">
        <v>367</v>
      </c>
      <c r="C56" s="158">
        <f>Input!$DW$12</f>
        <v>0</v>
      </c>
      <c r="D56" s="158">
        <f>Input!$DX$12</f>
        <v>96</v>
      </c>
      <c r="E56" s="159"/>
      <c r="F56" s="250" t="str">
        <f>Input!$DY$12</f>
        <v>Unduplicated</v>
      </c>
    </row>
    <row r="57" spans="1:6" ht="31.5">
      <c r="A57" s="160" t="s">
        <v>368</v>
      </c>
      <c r="B57" s="259" t="s">
        <v>369</v>
      </c>
      <c r="C57" s="156">
        <f>Input!$DZ$12</f>
        <v>0</v>
      </c>
      <c r="D57" s="247">
        <f>Input!$EA$12</f>
        <v>251866</v>
      </c>
      <c r="E57" s="247">
        <f>Input!$EB$12</f>
        <v>0</v>
      </c>
      <c r="F57" s="248">
        <f>Input!$EC$12</f>
        <v>0</v>
      </c>
    </row>
    <row r="58" spans="1:6" ht="15.75">
      <c r="A58" s="157" t="s">
        <v>368</v>
      </c>
      <c r="B58" s="249" t="s">
        <v>367</v>
      </c>
      <c r="C58" s="158">
        <f>Input!$ED$12</f>
        <v>0</v>
      </c>
      <c r="D58" s="158">
        <f>Input!$EE$12</f>
        <v>193</v>
      </c>
      <c r="E58" s="159"/>
      <c r="F58" s="250" t="str">
        <f>Input!$EF$12</f>
        <v>Unduplicated</v>
      </c>
    </row>
    <row r="59" spans="1:6" ht="31.5">
      <c r="A59" s="160" t="s">
        <v>370</v>
      </c>
      <c r="B59" s="259" t="s">
        <v>371</v>
      </c>
      <c r="C59" s="156">
        <f>Input!$EG$12</f>
        <v>0</v>
      </c>
      <c r="D59" s="247">
        <f>Input!$EH$12</f>
        <v>120480</v>
      </c>
      <c r="E59" s="247">
        <f>Input!$EI$12</f>
        <v>0</v>
      </c>
      <c r="F59" s="248" t="str">
        <f>Input!$EJ$12</f>
        <v>Ineligible students were discovered and awards removed. TSTC will submit revised report for Spring 21 semester. # of students served based on revised report and amount.</v>
      </c>
    </row>
    <row r="60" spans="1:6" ht="15.75">
      <c r="A60" s="157" t="s">
        <v>370</v>
      </c>
      <c r="B60" s="249" t="s">
        <v>367</v>
      </c>
      <c r="C60" s="158">
        <f>Input!$EK$12</f>
        <v>0</v>
      </c>
      <c r="D60" s="158">
        <f>Input!$EL$12</f>
        <v>29</v>
      </c>
      <c r="E60" s="159"/>
      <c r="F60" s="250" t="str">
        <f>Input!$EM$12</f>
        <v>Unduplicated</v>
      </c>
    </row>
    <row r="61" spans="1:6" ht="15.75">
      <c r="A61" s="160"/>
      <c r="B61" s="252" t="s">
        <v>327</v>
      </c>
      <c r="C61" s="161">
        <f>C59+C57+C55</f>
        <v>0</v>
      </c>
      <c r="D61" s="161">
        <f t="shared" ref="D61:E62" si="4">D59+D57+D55</f>
        <v>632997</v>
      </c>
      <c r="E61" s="161">
        <f t="shared" si="4"/>
        <v>0</v>
      </c>
      <c r="F61" s="248"/>
    </row>
    <row r="62" spans="1:6" ht="15.75">
      <c r="A62" s="157"/>
      <c r="B62" s="249" t="s">
        <v>328</v>
      </c>
      <c r="C62" s="176">
        <f>C60+C58+C56</f>
        <v>0</v>
      </c>
      <c r="D62" s="176">
        <f t="shared" si="4"/>
        <v>318</v>
      </c>
      <c r="E62" s="163"/>
      <c r="F62" s="248"/>
    </row>
    <row r="63" spans="1:6" ht="15.75">
      <c r="A63" s="164"/>
      <c r="B63" s="262"/>
      <c r="C63" s="173"/>
      <c r="D63" s="263"/>
      <c r="E63" s="264"/>
      <c r="F63" s="253"/>
    </row>
    <row r="64" spans="1:6" ht="15.75" customHeight="1">
      <c r="A64" s="175">
        <v>9</v>
      </c>
      <c r="B64" s="282" t="s">
        <v>372</v>
      </c>
      <c r="C64" s="283"/>
      <c r="D64" s="283"/>
      <c r="E64" s="283"/>
      <c r="F64" s="284"/>
    </row>
    <row r="65" spans="1:6" ht="31.5">
      <c r="A65" s="160" t="s">
        <v>373</v>
      </c>
      <c r="B65" s="251" t="s">
        <v>374</v>
      </c>
      <c r="C65" s="156">
        <f>Input!$EN$12</f>
        <v>0</v>
      </c>
      <c r="D65" s="156">
        <f>Input!$EO$12</f>
        <v>0</v>
      </c>
      <c r="E65" s="156">
        <f>Input!$EP$12</f>
        <v>0</v>
      </c>
      <c r="F65" s="248">
        <f>Input!$EQ$12</f>
        <v>0</v>
      </c>
    </row>
    <row r="66" spans="1:6" ht="15.75">
      <c r="A66" s="164"/>
      <c r="B66" s="172"/>
      <c r="C66" s="177"/>
      <c r="D66" s="178"/>
      <c r="E66" s="179"/>
      <c r="F66" s="162"/>
    </row>
    <row r="67" spans="1:6" ht="15.75">
      <c r="A67" s="160"/>
      <c r="B67" s="180" t="s">
        <v>375</v>
      </c>
      <c r="C67" s="181">
        <f>C65+C61+C52+C49+C45+C42+C36+C29+C20</f>
        <v>5241824</v>
      </c>
      <c r="D67" s="181">
        <f t="shared" ref="D67:E67" si="5">D65+D61+D52+D49+D45+D42+D36+D29+D20</f>
        <v>24668805</v>
      </c>
      <c r="E67" s="181">
        <f t="shared" si="5"/>
        <v>3840750</v>
      </c>
      <c r="F67" s="404">
        <f>SUM(C67:E67)</f>
        <v>33751379</v>
      </c>
    </row>
    <row r="68" spans="1:6" ht="15.75">
      <c r="A68" s="160"/>
      <c r="B68" s="180" t="s">
        <v>376</v>
      </c>
      <c r="C68" s="181">
        <f>C62+C21</f>
        <v>3429</v>
      </c>
      <c r="D68" s="181">
        <f>D62+D21</f>
        <v>4081</v>
      </c>
      <c r="E68" s="181"/>
      <c r="F68" s="182"/>
    </row>
    <row r="69" spans="1:6" ht="15.75">
      <c r="A69" s="183"/>
      <c r="B69" s="184"/>
      <c r="C69" s="185"/>
      <c r="D69" s="185"/>
      <c r="E69" s="185"/>
      <c r="F69" s="167"/>
    </row>
    <row r="70" spans="1:6" s="166" customFormat="1" ht="15.75">
      <c r="B70" s="186" t="s">
        <v>377</v>
      </c>
      <c r="C70" s="187">
        <f>'TSTCW Fed'!D97</f>
        <v>5241824</v>
      </c>
      <c r="D70" s="188">
        <f>'TSTCW Fed'!F97</f>
        <v>24668805</v>
      </c>
      <c r="E70" s="188">
        <f>'TSTCW Fed'!G97</f>
        <v>3840750</v>
      </c>
      <c r="F70" s="167"/>
    </row>
    <row r="71" spans="1:6" s="166" customFormat="1" ht="15.75">
      <c r="B71" s="186" t="s">
        <v>9</v>
      </c>
      <c r="C71" s="187">
        <f>C67-C70</f>
        <v>0</v>
      </c>
      <c r="D71" s="187">
        <f>D67-D70</f>
        <v>0</v>
      </c>
      <c r="E71" s="187">
        <f>E67-E70</f>
        <v>0</v>
      </c>
      <c r="F71" s="167"/>
    </row>
    <row r="72" spans="1:6" s="166" customFormat="1" ht="15.75">
      <c r="B72" s="189"/>
      <c r="C72" s="187"/>
      <c r="D72" s="188"/>
      <c r="E72" s="188"/>
      <c r="F72" s="167"/>
    </row>
    <row r="73" spans="1:6" s="166" customFormat="1" ht="15.75">
      <c r="B73" s="189"/>
      <c r="C73" s="190" t="str">
        <f>IF(C67-INT(C67)=0,"",C67-INT(C67))</f>
        <v/>
      </c>
      <c r="D73" s="190" t="str">
        <f>IF(D67-INT(D67)=0,"",D67-INT(D67))</f>
        <v/>
      </c>
      <c r="E73" s="190" t="str">
        <f>IF(E67-INT(E67)=0,"",E67-INT(E67))</f>
        <v/>
      </c>
      <c r="F73" s="191">
        <f>SUM(C73:E73)</f>
        <v>0</v>
      </c>
    </row>
    <row r="74" spans="1:6" s="166" customFormat="1" ht="15.75">
      <c r="B74" s="189"/>
      <c r="C74" s="165"/>
      <c r="F74" s="167"/>
    </row>
    <row r="75" spans="1:6" s="166" customFormat="1" ht="15.75">
      <c r="B75" s="189" t="s">
        <v>378</v>
      </c>
      <c r="C75" s="165"/>
      <c r="F75" s="167"/>
    </row>
    <row r="76" spans="1:6" s="166" customFormat="1" ht="15.75">
      <c r="B76" s="189" t="s">
        <v>379</v>
      </c>
      <c r="C76" s="192">
        <f>SUM(C6,C8,C10,C12,C14,C16,C18,)+SUM(C24:C28)+SUM(C32:C35)+SUM(C39:C41)+C45+C48+C52+SUM(C55,C57,C59)+C65</f>
        <v>5241824</v>
      </c>
      <c r="D76" s="192">
        <f>SUM(D6,D8,D10,D12,D14,D16,D18,)+SUM(D24:D28)+SUM(D32:D35)+SUM(D39:D41)+D45+D48+D52+SUM(D55,D57,D59)+D65</f>
        <v>24668805</v>
      </c>
      <c r="E76" s="192">
        <f>SUM(E6,E8,E10,E12,E14,E16,E18,)+SUM(E24:E28)+SUM(E32:E35)+SUM(E39:E41)+E45+E48+E52+SUM(E55,E57,E59)+E65</f>
        <v>3840750</v>
      </c>
      <c r="F76" s="167"/>
    </row>
    <row r="77" spans="1:6" s="166" customFormat="1" ht="15.75">
      <c r="B77" s="189" t="s">
        <v>380</v>
      </c>
      <c r="C77" s="193">
        <f>SUM(C7,C9,C11,C13,C15,C17,C19)+SUM(C56,C58,C60)</f>
        <v>3429</v>
      </c>
      <c r="D77" s="193">
        <f>SUM(D7,D9,D11,D13,D15,D17,D19)+SUM(D56,D58,D60)</f>
        <v>4081</v>
      </c>
      <c r="E77" s="174"/>
      <c r="F77" s="167"/>
    </row>
    <row r="78" spans="1:6" s="166" customFormat="1" ht="15.75">
      <c r="B78" s="189"/>
      <c r="C78" s="192">
        <f>SUM(C76:C77)</f>
        <v>5245253</v>
      </c>
      <c r="D78" s="192">
        <f>SUM(D76:D77)</f>
        <v>24672886</v>
      </c>
      <c r="E78" s="192">
        <f>SUM(E76:E77)</f>
        <v>3840750</v>
      </c>
      <c r="F78" s="167"/>
    </row>
    <row r="79" spans="1:6" s="166" customFormat="1" ht="15.75">
      <c r="B79" s="189"/>
      <c r="C79" s="165"/>
      <c r="F79" s="167"/>
    </row>
    <row r="80" spans="1:6" s="166" customFormat="1" ht="15.75">
      <c r="B80" s="189"/>
      <c r="C80" s="165"/>
      <c r="D80" s="194">
        <f>D78+C78+E78</f>
        <v>33758889</v>
      </c>
      <c r="F80" s="167"/>
    </row>
    <row r="81" spans="2:6" s="166" customFormat="1" ht="15.75">
      <c r="B81" s="189"/>
      <c r="C81" s="165"/>
      <c r="F81" s="167"/>
    </row>
    <row r="82" spans="2:6" s="166" customFormat="1" ht="15.75">
      <c r="B82" s="189"/>
      <c r="C82" s="195" t="str">
        <f>IF((C76=C67),"Balanced","Out of Balance")</f>
        <v>Balanced</v>
      </c>
      <c r="D82" s="195" t="str">
        <f>IF((D76=D67),"Balanced","Out of Balance")</f>
        <v>Balanced</v>
      </c>
      <c r="E82" s="195" t="str">
        <f>IF((E76=E67),"Balanced","Out of Balance")</f>
        <v>Balanced</v>
      </c>
      <c r="F82" s="167"/>
    </row>
  </sheetData>
  <conditionalFormatting sqref="C71">
    <cfRule type="expression" dxfId="71" priority="10">
      <formula>$C$71&lt;&gt;0</formula>
    </cfRule>
  </conditionalFormatting>
  <conditionalFormatting sqref="D71">
    <cfRule type="expression" dxfId="70" priority="8">
      <formula>$D$71&lt;&gt;0</formula>
    </cfRule>
  </conditionalFormatting>
  <conditionalFormatting sqref="E71">
    <cfRule type="expression" dxfId="69" priority="7">
      <formula>$E$71&lt;&gt;0</formula>
    </cfRule>
  </conditionalFormatting>
  <conditionalFormatting sqref="C73">
    <cfRule type="expression" dxfId="68" priority="5">
      <formula>$C$73&lt;&gt;""</formula>
    </cfRule>
  </conditionalFormatting>
  <conditionalFormatting sqref="D73">
    <cfRule type="expression" dxfId="67" priority="4">
      <formula>$D$73&lt;&gt;""</formula>
    </cfRule>
  </conditionalFormatting>
  <conditionalFormatting sqref="E73">
    <cfRule type="expression" dxfId="66" priority="3">
      <formula>$E$73&lt;&gt;""</formula>
    </cfRule>
  </conditionalFormatting>
  <conditionalFormatting sqref="F2">
    <cfRule type="expression" dxfId="65" priority="2">
      <formula>OR($C$71&lt;&gt;0,$D$71&lt;&gt;0,$E$71&lt;&gt;0)</formula>
    </cfRule>
  </conditionalFormatting>
  <conditionalFormatting sqref="F1">
    <cfRule type="expression" dxfId="64" priority="1">
      <formula>OR($C$73&lt;&gt;"",$D$73&lt;&gt;"",$E$73&lt;&gt;"")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6650-C64F-46B1-8223-B79D1BFD3E8F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H2" sqref="H2"/>
      <selection pane="bottomLeft" activeCell="H2" sqref="H2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302</v>
      </c>
      <c r="B1" s="196" t="str">
        <f>Input!$B$12</f>
        <v>Texas State Technical College - Waco</v>
      </c>
      <c r="E1" s="147" t="s">
        <v>303</v>
      </c>
      <c r="H1" s="197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304</v>
      </c>
      <c r="B2" s="196" t="str">
        <f>Index!$B$3</f>
        <v>FY 2020 &amp; FY 2021 Data</v>
      </c>
      <c r="H2" s="197" t="str">
        <f>IF(OR($C$100&lt;&gt;0,$D$100&lt;&gt;0,$E$100&lt;&gt;0,$F$100&lt;&gt;0,$G$100&lt;&gt;0),"Error Message - Uses tab does not agree with this tab.","")</f>
        <v/>
      </c>
    </row>
    <row r="4" spans="1:50" s="201" customFormat="1" ht="30">
      <c r="A4" s="198" t="s">
        <v>381</v>
      </c>
      <c r="B4" s="199" t="s">
        <v>382</v>
      </c>
      <c r="C4" s="199" t="s">
        <v>383</v>
      </c>
      <c r="D4" s="199" t="s">
        <v>384</v>
      </c>
      <c r="E4" s="199" t="s">
        <v>385</v>
      </c>
      <c r="F4" s="199" t="s">
        <v>386</v>
      </c>
      <c r="G4" s="199" t="s">
        <v>309</v>
      </c>
      <c r="H4" s="199" t="s">
        <v>310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</row>
    <row r="5" spans="1:50">
      <c r="A5" s="202" t="s">
        <v>387</v>
      </c>
      <c r="B5" s="265" t="s">
        <v>388</v>
      </c>
      <c r="C5" s="203">
        <f>Input!$EU$12</f>
        <v>4982578</v>
      </c>
      <c r="D5" s="203">
        <f>Input!$EV$12</f>
        <v>4306417</v>
      </c>
      <c r="E5" s="203">
        <f>Input!$EW$12</f>
        <v>0</v>
      </c>
      <c r="F5" s="203">
        <f>Input!$EX$12</f>
        <v>676161</v>
      </c>
      <c r="G5" s="203">
        <f>Input!$EY$12</f>
        <v>0</v>
      </c>
      <c r="H5" s="204">
        <f>Input!$EZ$12</f>
        <v>0</v>
      </c>
    </row>
    <row r="6" spans="1:50">
      <c r="A6" s="202" t="s">
        <v>387</v>
      </c>
      <c r="B6" s="265" t="s">
        <v>389</v>
      </c>
      <c r="C6" s="203">
        <f>Input!$FA$12</f>
        <v>4982577</v>
      </c>
      <c r="D6" s="203">
        <f>Input!$FB$12</f>
        <v>935407</v>
      </c>
      <c r="E6" s="203">
        <f>Input!$FC$12</f>
        <v>0</v>
      </c>
      <c r="F6" s="203">
        <f>Input!$FD$12</f>
        <v>4047170</v>
      </c>
      <c r="G6" s="203">
        <f>Input!$FE$12</f>
        <v>0</v>
      </c>
      <c r="H6" s="204">
        <f>Input!$FF$12</f>
        <v>0</v>
      </c>
    </row>
    <row r="7" spans="1:50">
      <c r="A7" s="202" t="s">
        <v>387</v>
      </c>
      <c r="B7" s="265" t="s">
        <v>390</v>
      </c>
      <c r="C7" s="203">
        <f>Input!$FG$12</f>
        <v>0</v>
      </c>
      <c r="D7" s="203">
        <f>Input!$FH$12</f>
        <v>0</v>
      </c>
      <c r="E7" s="203">
        <f>Input!$FI$12</f>
        <v>0</v>
      </c>
      <c r="F7" s="203">
        <f>Input!$FJ$12</f>
        <v>0</v>
      </c>
      <c r="G7" s="203">
        <f>Input!$FK$12</f>
        <v>0</v>
      </c>
      <c r="H7" s="204">
        <f>Input!$FL$12</f>
        <v>0</v>
      </c>
    </row>
    <row r="8" spans="1:50">
      <c r="A8" s="202" t="s">
        <v>387</v>
      </c>
      <c r="B8" s="265" t="s">
        <v>391</v>
      </c>
      <c r="C8" s="203">
        <f>Input!$FM$12</f>
        <v>0</v>
      </c>
      <c r="D8" s="203">
        <f>Input!$FN$12</f>
        <v>0</v>
      </c>
      <c r="E8" s="203">
        <f>Input!$FO$12</f>
        <v>0</v>
      </c>
      <c r="F8" s="203">
        <f>Input!$FP$12</f>
        <v>0</v>
      </c>
      <c r="G8" s="203">
        <f>Input!$FQ$12</f>
        <v>0</v>
      </c>
      <c r="H8" s="204">
        <f>Input!$FR$12</f>
        <v>0</v>
      </c>
    </row>
    <row r="9" spans="1:50">
      <c r="A9" s="202" t="s">
        <v>387</v>
      </c>
      <c r="B9" s="265" t="s">
        <v>392</v>
      </c>
      <c r="C9" s="203">
        <f>Input!$FS$12</f>
        <v>621504</v>
      </c>
      <c r="D9" s="203">
        <f>Input!$FT$12</f>
        <v>0</v>
      </c>
      <c r="E9" s="203">
        <f>Input!$FU$12</f>
        <v>0</v>
      </c>
      <c r="F9" s="203">
        <f>Input!$FV$12</f>
        <v>621504</v>
      </c>
      <c r="G9" s="203">
        <f>Input!$FW$12</f>
        <v>0</v>
      </c>
      <c r="H9" s="204">
        <f>Input!$FX$12</f>
        <v>0</v>
      </c>
    </row>
    <row r="10" spans="1:50">
      <c r="A10" s="202" t="s">
        <v>387</v>
      </c>
      <c r="B10" s="265" t="s">
        <v>393</v>
      </c>
      <c r="C10" s="203">
        <f>Input!$FY$12</f>
        <v>0</v>
      </c>
      <c r="D10" s="203">
        <f>Input!$FZ$12</f>
        <v>0</v>
      </c>
      <c r="E10" s="203">
        <f>Input!$GA$12</f>
        <v>0</v>
      </c>
      <c r="F10" s="203">
        <f>Input!$GB$12</f>
        <v>0</v>
      </c>
      <c r="G10" s="203">
        <f>Input!$GC$12</f>
        <v>0</v>
      </c>
      <c r="H10" s="204">
        <f>Input!$GD$12</f>
        <v>0</v>
      </c>
    </row>
    <row r="11" spans="1:50">
      <c r="A11" s="202" t="s">
        <v>387</v>
      </c>
      <c r="B11" s="265" t="s">
        <v>394</v>
      </c>
      <c r="C11" s="203">
        <f>Input!$GE$12</f>
        <v>0</v>
      </c>
      <c r="D11" s="203">
        <f>Input!$GF$12</f>
        <v>0</v>
      </c>
      <c r="E11" s="203">
        <f>Input!$GG$12</f>
        <v>0</v>
      </c>
      <c r="F11" s="203">
        <f>Input!$GH$12</f>
        <v>0</v>
      </c>
      <c r="G11" s="203">
        <f>Input!$GI$12</f>
        <v>0</v>
      </c>
      <c r="H11" s="204">
        <f>Input!$GJ$12</f>
        <v>0</v>
      </c>
    </row>
    <row r="12" spans="1:50" ht="30">
      <c r="A12" s="202" t="s">
        <v>387</v>
      </c>
      <c r="B12" s="265" t="s">
        <v>395</v>
      </c>
      <c r="C12" s="203">
        <f>Input!$GK$12</f>
        <v>0</v>
      </c>
      <c r="D12" s="203">
        <f>Input!$GL$12</f>
        <v>0</v>
      </c>
      <c r="E12" s="203">
        <f>Input!$GM$12</f>
        <v>0</v>
      </c>
      <c r="F12" s="203">
        <f>Input!$GN$12</f>
        <v>0</v>
      </c>
      <c r="G12" s="203">
        <f>Input!$GO$12</f>
        <v>0</v>
      </c>
      <c r="H12" s="204">
        <f>Input!$GP$12</f>
        <v>0</v>
      </c>
    </row>
    <row r="13" spans="1:50">
      <c r="A13" s="202" t="s">
        <v>387</v>
      </c>
      <c r="B13" s="265" t="s">
        <v>396</v>
      </c>
      <c r="C13" s="203">
        <f>Input!$GQ$12</f>
        <v>0</v>
      </c>
      <c r="D13" s="203">
        <f>Input!$GR$12</f>
        <v>0</v>
      </c>
      <c r="E13" s="203">
        <f>Input!$GS$12</f>
        <v>0</v>
      </c>
      <c r="F13" s="203">
        <f>Input!$GT$12</f>
        <v>0</v>
      </c>
      <c r="G13" s="203">
        <f>Input!$GU$12</f>
        <v>0</v>
      </c>
      <c r="H13" s="204">
        <f>Input!$GV$12</f>
        <v>0</v>
      </c>
    </row>
    <row r="14" spans="1:50" ht="26.25">
      <c r="A14" s="202" t="s">
        <v>387</v>
      </c>
      <c r="B14" s="265" t="s">
        <v>397</v>
      </c>
      <c r="C14" s="203">
        <f>Input!$GW$12</f>
        <v>0</v>
      </c>
      <c r="D14" s="203">
        <f>Input!$GX$12</f>
        <v>0</v>
      </c>
      <c r="E14" s="203">
        <f>Input!$GY$12</f>
        <v>925017</v>
      </c>
      <c r="F14" s="203">
        <f>Input!$GZ$12</f>
        <v>632997</v>
      </c>
      <c r="G14" s="203">
        <f>Input!$HA$12</f>
        <v>0</v>
      </c>
      <c r="H14" s="204" t="str">
        <f>Input!$HB$12</f>
        <v>Grant received specifically for students, pass-through from the State of Texas Governor's Office. Awarded to students based on need.</v>
      </c>
    </row>
    <row r="15" spans="1:50">
      <c r="A15" s="202" t="s">
        <v>387</v>
      </c>
      <c r="B15" s="266">
        <f>Input!$HC$12</f>
        <v>0</v>
      </c>
      <c r="C15" s="203">
        <f>Input!$HD$12</f>
        <v>0</v>
      </c>
      <c r="D15" s="203">
        <f>Input!$HE$12</f>
        <v>0</v>
      </c>
      <c r="E15" s="203">
        <f>Input!$HF$12</f>
        <v>0</v>
      </c>
      <c r="F15" s="203">
        <f>Input!$HG$12</f>
        <v>0</v>
      </c>
      <c r="G15" s="203">
        <f>Input!$HH$12</f>
        <v>0</v>
      </c>
      <c r="H15" s="204">
        <f>Input!$HI$12</f>
        <v>0</v>
      </c>
    </row>
    <row r="16" spans="1:50">
      <c r="A16" s="202" t="s">
        <v>387</v>
      </c>
      <c r="B16" s="266">
        <f>Input!$HJ$12</f>
        <v>0</v>
      </c>
      <c r="C16" s="203">
        <f>Input!$HK$12</f>
        <v>0</v>
      </c>
      <c r="D16" s="203">
        <f>Input!$HL$12</f>
        <v>0</v>
      </c>
      <c r="E16" s="203">
        <f>Input!$HM$12</f>
        <v>0</v>
      </c>
      <c r="F16" s="203">
        <f>Input!$HN$12</f>
        <v>0</v>
      </c>
      <c r="G16" s="203">
        <f>Input!$HO$12</f>
        <v>0</v>
      </c>
      <c r="H16" s="204">
        <f>Input!$HP$12</f>
        <v>0</v>
      </c>
    </row>
    <row r="17" spans="1:50">
      <c r="A17" s="202" t="s">
        <v>387</v>
      </c>
      <c r="B17" s="266">
        <f>Input!$HQ$12</f>
        <v>0</v>
      </c>
      <c r="C17" s="203">
        <f>Input!$HR$12</f>
        <v>0</v>
      </c>
      <c r="D17" s="203">
        <f>Input!$HS$12</f>
        <v>0</v>
      </c>
      <c r="E17" s="203">
        <f>Input!$HT$12</f>
        <v>0</v>
      </c>
      <c r="F17" s="203">
        <f>Input!$HU$12</f>
        <v>0</v>
      </c>
      <c r="G17" s="203">
        <f>Input!$HV$12</f>
        <v>0</v>
      </c>
      <c r="H17" s="204">
        <f>Input!$HW$12</f>
        <v>0</v>
      </c>
    </row>
    <row r="18" spans="1:50">
      <c r="A18" s="202" t="s">
        <v>387</v>
      </c>
      <c r="B18" s="265" t="s">
        <v>398</v>
      </c>
      <c r="C18" s="203">
        <f>Input!$HX$12</f>
        <v>0</v>
      </c>
      <c r="D18" s="203">
        <f>Input!$HY$12</f>
        <v>0</v>
      </c>
      <c r="E18" s="203">
        <f>Input!$HZ$12</f>
        <v>3501000</v>
      </c>
      <c r="F18" s="203">
        <f>Input!$IA$12</f>
        <v>0</v>
      </c>
      <c r="G18" s="203">
        <f>Input!$IB$12</f>
        <v>0</v>
      </c>
      <c r="H18" s="204" t="str">
        <f>Input!$IC$12</f>
        <v>Funding of $1,000 to offset a decline in revenues as a result of Covid-19 reimbursing airport operational and maintenance expenses or debt service payments. Funding of $3,500,000 for Waco renovation of the Technical Studies &amp; Electronics Centers to include abatement, demo., &amp; installation of electrical/plumbing/IT infrastructure. Renovation of interior labs &amp; classroom space &amp; tech. equipment to support online lecture distribution.</v>
      </c>
    </row>
    <row r="19" spans="1:50" s="209" customFormat="1">
      <c r="A19" s="198" t="s">
        <v>387</v>
      </c>
      <c r="B19" s="267" t="s">
        <v>399</v>
      </c>
      <c r="C19" s="268">
        <f>SUM(C5:C18)</f>
        <v>10586659</v>
      </c>
      <c r="D19" s="268">
        <f t="shared" ref="D19:G19" si="0">SUM(D5:D18)</f>
        <v>5241824</v>
      </c>
      <c r="E19" s="268">
        <f t="shared" si="0"/>
        <v>4426017</v>
      </c>
      <c r="F19" s="268">
        <f t="shared" si="0"/>
        <v>5977832</v>
      </c>
      <c r="G19" s="268">
        <f t="shared" si="0"/>
        <v>0</v>
      </c>
      <c r="H19" s="269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</row>
    <row r="20" spans="1:50">
      <c r="B20" s="270"/>
      <c r="C20" s="271"/>
      <c r="D20" s="271"/>
      <c r="E20" s="271"/>
      <c r="F20" s="271"/>
      <c r="G20" s="271"/>
      <c r="H20" s="272"/>
    </row>
    <row r="21" spans="1:50">
      <c r="A21" s="202" t="s">
        <v>400</v>
      </c>
      <c r="B21" s="265" t="s">
        <v>401</v>
      </c>
      <c r="C21" s="203">
        <f>Input!$ID$12</f>
        <v>0</v>
      </c>
      <c r="D21" s="203">
        <f>Input!$IE$12</f>
        <v>0</v>
      </c>
      <c r="E21" s="203">
        <f>Input!$IF$12</f>
        <v>4982578</v>
      </c>
      <c r="F21" s="203">
        <f>Input!$IG$12</f>
        <v>4982578</v>
      </c>
      <c r="G21" s="203">
        <f>Input!$IH$12</f>
        <v>0</v>
      </c>
      <c r="H21" s="204">
        <f>Input!$II$12</f>
        <v>0</v>
      </c>
    </row>
    <row r="22" spans="1:50">
      <c r="A22" s="202" t="s">
        <v>400</v>
      </c>
      <c r="B22" s="265" t="s">
        <v>389</v>
      </c>
      <c r="C22" s="203">
        <f>Input!$IJ$12</f>
        <v>0</v>
      </c>
      <c r="D22" s="203">
        <f>Input!$IK$12</f>
        <v>0</v>
      </c>
      <c r="E22" s="203">
        <f>Input!$IL$12</f>
        <v>16309735</v>
      </c>
      <c r="F22" s="203">
        <f>Input!$IM$12</f>
        <v>9114121</v>
      </c>
      <c r="G22" s="203">
        <f>Input!$IN$12</f>
        <v>3840750</v>
      </c>
      <c r="H22" s="204">
        <f>Input!$IO$12</f>
        <v>0</v>
      </c>
    </row>
    <row r="23" spans="1:50">
      <c r="A23" s="202" t="s">
        <v>400</v>
      </c>
      <c r="B23" s="265" t="s">
        <v>390</v>
      </c>
      <c r="C23" s="203">
        <f>Input!$IP$12</f>
        <v>0</v>
      </c>
      <c r="D23" s="203">
        <f>Input!$IQ$12</f>
        <v>0</v>
      </c>
      <c r="E23" s="203">
        <f>Input!$IR$12</f>
        <v>0</v>
      </c>
      <c r="F23" s="203">
        <f>Input!$IS$12</f>
        <v>0</v>
      </c>
      <c r="G23" s="203">
        <f>Input!$IT$12</f>
        <v>0</v>
      </c>
      <c r="H23" s="204">
        <f>Input!$IU$12</f>
        <v>0</v>
      </c>
    </row>
    <row r="24" spans="1:50">
      <c r="A24" s="202" t="s">
        <v>400</v>
      </c>
      <c r="B24" s="265" t="s">
        <v>391</v>
      </c>
      <c r="C24" s="203">
        <f>Input!$IV$12</f>
        <v>0</v>
      </c>
      <c r="D24" s="203">
        <f>Input!$IW$12</f>
        <v>0</v>
      </c>
      <c r="E24" s="203">
        <f>Input!$IX$12</f>
        <v>0</v>
      </c>
      <c r="F24" s="203">
        <f>Input!$IY$12</f>
        <v>0</v>
      </c>
      <c r="G24" s="203">
        <f>Input!$IZ$12</f>
        <v>0</v>
      </c>
      <c r="H24" s="204">
        <f>Input!$JA$12</f>
        <v>0</v>
      </c>
    </row>
    <row r="25" spans="1:50">
      <c r="A25" s="202" t="s">
        <v>400</v>
      </c>
      <c r="B25" s="265" t="s">
        <v>392</v>
      </c>
      <c r="C25" s="203">
        <f>Input!$JB$12</f>
        <v>0</v>
      </c>
      <c r="D25" s="203">
        <f>Input!$JC$12</f>
        <v>0</v>
      </c>
      <c r="E25" s="203">
        <f>Input!$JD$12</f>
        <v>1144585</v>
      </c>
      <c r="F25" s="203">
        <f>Input!$JE$12</f>
        <v>1144585</v>
      </c>
      <c r="G25" s="203">
        <f>Input!$JF$12</f>
        <v>0</v>
      </c>
      <c r="H25" s="204">
        <f>Input!$JG$12</f>
        <v>0</v>
      </c>
    </row>
    <row r="26" spans="1:50">
      <c r="A26" s="202" t="s">
        <v>400</v>
      </c>
      <c r="B26" s="265" t="s">
        <v>393</v>
      </c>
      <c r="C26" s="203">
        <f>Input!$JH$12</f>
        <v>0</v>
      </c>
      <c r="D26" s="203">
        <f>Input!$JI$12</f>
        <v>0</v>
      </c>
      <c r="E26" s="203">
        <f>Input!$JJ$12</f>
        <v>0</v>
      </c>
      <c r="F26" s="203">
        <f>Input!$JK$12</f>
        <v>0</v>
      </c>
      <c r="G26" s="203">
        <f>Input!$JL$12</f>
        <v>0</v>
      </c>
      <c r="H26" s="204">
        <f>Input!$JM$12</f>
        <v>0</v>
      </c>
    </row>
    <row r="27" spans="1:50">
      <c r="A27" s="202" t="s">
        <v>400</v>
      </c>
      <c r="B27" s="265" t="s">
        <v>402</v>
      </c>
      <c r="C27" s="203">
        <f>Input!$JN$12</f>
        <v>0</v>
      </c>
      <c r="D27" s="203">
        <f>Input!$JO$12</f>
        <v>0</v>
      </c>
      <c r="E27" s="203">
        <f>Input!$JP$12</f>
        <v>0</v>
      </c>
      <c r="F27" s="203">
        <f>Input!$JQ$12</f>
        <v>0</v>
      </c>
      <c r="G27" s="203">
        <f>Input!$JR$12</f>
        <v>0</v>
      </c>
      <c r="H27" s="204">
        <f>Input!$JS$12</f>
        <v>0</v>
      </c>
    </row>
    <row r="28" spans="1:50" ht="30">
      <c r="A28" s="202" t="s">
        <v>400</v>
      </c>
      <c r="B28" s="265" t="s">
        <v>403</v>
      </c>
      <c r="C28" s="203">
        <f>Input!$JT$12</f>
        <v>0</v>
      </c>
      <c r="D28" s="203">
        <f>Input!$JU$12</f>
        <v>0</v>
      </c>
      <c r="E28" s="203">
        <f>Input!$JV$12</f>
        <v>0</v>
      </c>
      <c r="F28" s="203">
        <f>Input!$JW$12</f>
        <v>0</v>
      </c>
      <c r="G28" s="203">
        <f>Input!$JX$12</f>
        <v>0</v>
      </c>
      <c r="H28" s="204">
        <f>Input!$JY$12</f>
        <v>0</v>
      </c>
    </row>
    <row r="29" spans="1:50">
      <c r="A29" s="202" t="s">
        <v>400</v>
      </c>
      <c r="B29" s="265" t="s">
        <v>404</v>
      </c>
      <c r="C29" s="203">
        <f>Input!$JZ$12</f>
        <v>0</v>
      </c>
      <c r="D29" s="203">
        <f>Input!$KA$12</f>
        <v>0</v>
      </c>
      <c r="E29" s="203">
        <f>Input!$KB$12</f>
        <v>0</v>
      </c>
      <c r="F29" s="203">
        <f>Input!$KC$12</f>
        <v>0</v>
      </c>
      <c r="G29" s="203">
        <f>Input!$KD$12</f>
        <v>0</v>
      </c>
      <c r="H29" s="204">
        <f>Input!$KE$12</f>
        <v>0</v>
      </c>
    </row>
    <row r="30" spans="1:50">
      <c r="A30" s="202" t="s">
        <v>400</v>
      </c>
      <c r="B30" s="266">
        <f>Input!$KF$12</f>
        <v>0</v>
      </c>
      <c r="C30" s="203">
        <f>Input!$KG$12</f>
        <v>0</v>
      </c>
      <c r="D30" s="203">
        <f>Input!$KH$12</f>
        <v>0</v>
      </c>
      <c r="E30" s="203">
        <f>Input!$KI$12</f>
        <v>0</v>
      </c>
      <c r="F30" s="203">
        <f>Input!$KJ$12</f>
        <v>0</v>
      </c>
      <c r="G30" s="203">
        <f>Input!$KK$12</f>
        <v>0</v>
      </c>
      <c r="H30" s="204">
        <f>Input!$KL$12</f>
        <v>0</v>
      </c>
    </row>
    <row r="31" spans="1:50">
      <c r="A31" s="202" t="s">
        <v>400</v>
      </c>
      <c r="B31" s="266">
        <f>Input!$KM$12</f>
        <v>0</v>
      </c>
      <c r="C31" s="203">
        <f>Input!$KN$12</f>
        <v>0</v>
      </c>
      <c r="D31" s="203">
        <f>Input!$KO$12</f>
        <v>0</v>
      </c>
      <c r="E31" s="203">
        <f>Input!$KP$12</f>
        <v>0</v>
      </c>
      <c r="F31" s="203">
        <f>Input!$KQ$12</f>
        <v>0</v>
      </c>
      <c r="G31" s="203">
        <f>Input!$KR$12</f>
        <v>0</v>
      </c>
      <c r="H31" s="204">
        <f>Input!$KS$12</f>
        <v>0</v>
      </c>
    </row>
    <row r="32" spans="1:50">
      <c r="A32" s="202" t="s">
        <v>400</v>
      </c>
      <c r="B32" s="266">
        <f>Input!$KT$12</f>
        <v>0</v>
      </c>
      <c r="C32" s="203">
        <f>Input!$KU$12</f>
        <v>0</v>
      </c>
      <c r="D32" s="203">
        <f>Input!$KV$12</f>
        <v>0</v>
      </c>
      <c r="E32" s="203">
        <f>Input!$KW$12</f>
        <v>0</v>
      </c>
      <c r="F32" s="203">
        <f>Input!$KX$12</f>
        <v>0</v>
      </c>
      <c r="G32" s="203">
        <f>Input!$KY$12</f>
        <v>0</v>
      </c>
      <c r="H32" s="204">
        <f>Input!$KZ$12</f>
        <v>0</v>
      </c>
    </row>
    <row r="33" spans="1:50">
      <c r="A33" s="202" t="s">
        <v>400</v>
      </c>
      <c r="B33" s="265" t="s">
        <v>398</v>
      </c>
      <c r="C33" s="203">
        <f>Input!$LA$12</f>
        <v>0</v>
      </c>
      <c r="D33" s="203">
        <f>Input!$LB$12</f>
        <v>0</v>
      </c>
      <c r="E33" s="203">
        <f>Input!$LC$12</f>
        <v>47162</v>
      </c>
      <c r="F33" s="203">
        <f>Input!$LD$12</f>
        <v>0</v>
      </c>
      <c r="G33" s="203">
        <f>Input!$LE$12</f>
        <v>0</v>
      </c>
      <c r="H33" s="204" t="str">
        <f>Input!$LF$12</f>
        <v>Funding  of $13,000 for airport operations-payroll, utilities, cleaning, sanitization, janitorial services, service contracts, &amp; combating the spread of pathogens. Funding of $34,162 for tower operations-payroll, utilities, cleaning, sanitization, janitorial services, service contracts, &amp; combating the spread of pathogens.</v>
      </c>
    </row>
    <row r="34" spans="1:50" s="210" customFormat="1">
      <c r="A34" s="198" t="s">
        <v>400</v>
      </c>
      <c r="B34" s="267" t="s">
        <v>405</v>
      </c>
      <c r="C34" s="268">
        <f>SUM(C21:C33)</f>
        <v>0</v>
      </c>
      <c r="D34" s="268">
        <f t="shared" ref="D34:G34" si="1">SUM(D21:D33)</f>
        <v>0</v>
      </c>
      <c r="E34" s="268">
        <f t="shared" si="1"/>
        <v>22484060</v>
      </c>
      <c r="F34" s="268">
        <f t="shared" si="1"/>
        <v>15241284</v>
      </c>
      <c r="G34" s="268">
        <f t="shared" si="1"/>
        <v>3840750</v>
      </c>
      <c r="H34" s="26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70"/>
      <c r="C35" s="271"/>
      <c r="D35" s="271"/>
      <c r="E35" s="271"/>
      <c r="F35" s="271"/>
      <c r="G35" s="271"/>
      <c r="H35" s="272"/>
    </row>
    <row r="36" spans="1:50">
      <c r="A36" s="202" t="s">
        <v>406</v>
      </c>
      <c r="B36" s="265" t="s">
        <v>401</v>
      </c>
      <c r="C36" s="203">
        <f>Input!$LG$12</f>
        <v>0</v>
      </c>
      <c r="D36" s="203">
        <f>Input!$LH$12</f>
        <v>0</v>
      </c>
      <c r="E36" s="203">
        <f>Input!$LI$12</f>
        <v>18938740</v>
      </c>
      <c r="F36" s="203">
        <f>Input!$LJ$12</f>
        <v>3449689</v>
      </c>
      <c r="G36" s="203">
        <f>Input!$LK$12</f>
        <v>0</v>
      </c>
      <c r="H36" s="204">
        <f>Input!$LL$12</f>
        <v>0</v>
      </c>
    </row>
    <row r="37" spans="1:50">
      <c r="A37" s="202" t="s">
        <v>406</v>
      </c>
      <c r="B37" s="265" t="s">
        <v>389</v>
      </c>
      <c r="C37" s="203">
        <f>Input!$LM$12</f>
        <v>0</v>
      </c>
      <c r="D37" s="203">
        <f>Input!$LN$12</f>
        <v>0</v>
      </c>
      <c r="E37" s="203">
        <f>Input!$LO$12</f>
        <v>18695033</v>
      </c>
      <c r="F37" s="203">
        <f>Input!$LP$12</f>
        <v>0</v>
      </c>
      <c r="G37" s="203">
        <f>Input!$LQ$12</f>
        <v>0</v>
      </c>
      <c r="H37" s="204">
        <f>Input!$LR$12</f>
        <v>0</v>
      </c>
    </row>
    <row r="38" spans="1:50">
      <c r="A38" s="202" t="s">
        <v>406</v>
      </c>
      <c r="B38" s="265" t="s">
        <v>390</v>
      </c>
      <c r="C38" s="203">
        <f>Input!$LS$12</f>
        <v>0</v>
      </c>
      <c r="D38" s="203">
        <f>Input!$LT$12</f>
        <v>0</v>
      </c>
      <c r="E38" s="203">
        <f>Input!$LU$12</f>
        <v>0</v>
      </c>
      <c r="F38" s="203">
        <f>Input!$LV$12</f>
        <v>0</v>
      </c>
      <c r="G38" s="203">
        <f>Input!$LW$12</f>
        <v>0</v>
      </c>
      <c r="H38" s="204">
        <f>Input!$LX$12</f>
        <v>0</v>
      </c>
    </row>
    <row r="39" spans="1:50">
      <c r="A39" s="202" t="s">
        <v>406</v>
      </c>
      <c r="B39" s="265" t="s">
        <v>391</v>
      </c>
      <c r="C39" s="203">
        <f>Input!$LY$12</f>
        <v>0</v>
      </c>
      <c r="D39" s="203">
        <f>Input!$LZ$12</f>
        <v>0</v>
      </c>
      <c r="E39" s="203">
        <f>Input!$MA$12</f>
        <v>0</v>
      </c>
      <c r="F39" s="203">
        <f>Input!$MB$12</f>
        <v>0</v>
      </c>
      <c r="G39" s="203">
        <f>Input!$MC$12</f>
        <v>0</v>
      </c>
      <c r="H39" s="204">
        <f>Input!$MD$12</f>
        <v>0</v>
      </c>
    </row>
    <row r="40" spans="1:50">
      <c r="A40" s="202" t="s">
        <v>406</v>
      </c>
      <c r="B40" s="265" t="s">
        <v>392</v>
      </c>
      <c r="C40" s="203">
        <f>Input!$ME$12</f>
        <v>0</v>
      </c>
      <c r="D40" s="203">
        <f>Input!$MF$12</f>
        <v>0</v>
      </c>
      <c r="E40" s="203">
        <f>Input!$MG$12</f>
        <v>1945979</v>
      </c>
      <c r="F40" s="203">
        <f>Input!$MH$12</f>
        <v>0</v>
      </c>
      <c r="G40" s="203">
        <f>Input!$MI$12</f>
        <v>0</v>
      </c>
      <c r="H40" s="204">
        <f>Input!$MJ$12</f>
        <v>0</v>
      </c>
    </row>
    <row r="41" spans="1:50">
      <c r="A41" s="202" t="s">
        <v>406</v>
      </c>
      <c r="B41" s="265" t="s">
        <v>393</v>
      </c>
      <c r="C41" s="203">
        <f>Input!$MK$12</f>
        <v>0</v>
      </c>
      <c r="D41" s="203">
        <f>Input!$ML$12</f>
        <v>0</v>
      </c>
      <c r="E41" s="203">
        <f>Input!$MM$12</f>
        <v>0</v>
      </c>
      <c r="F41" s="203">
        <f>Input!$MN$12</f>
        <v>0</v>
      </c>
      <c r="G41" s="203">
        <f>Input!$MO$12</f>
        <v>0</v>
      </c>
      <c r="H41" s="204">
        <f>Input!$MP$12</f>
        <v>0</v>
      </c>
    </row>
    <row r="42" spans="1:50">
      <c r="A42" s="202" t="s">
        <v>406</v>
      </c>
      <c r="B42" s="265" t="s">
        <v>402</v>
      </c>
      <c r="C42" s="203">
        <f>Input!$MQ$12</f>
        <v>0</v>
      </c>
      <c r="D42" s="203">
        <f>Input!$MR$12</f>
        <v>0</v>
      </c>
      <c r="E42" s="203">
        <f>Input!$MS$12</f>
        <v>0</v>
      </c>
      <c r="F42" s="203">
        <f>Input!$MT$12</f>
        <v>0</v>
      </c>
      <c r="G42" s="203">
        <f>Input!$MU$12</f>
        <v>0</v>
      </c>
      <c r="H42" s="204">
        <f>Input!$MV$12</f>
        <v>0</v>
      </c>
    </row>
    <row r="43" spans="1:50">
      <c r="A43" s="202" t="s">
        <v>406</v>
      </c>
      <c r="B43" s="265" t="s">
        <v>407</v>
      </c>
      <c r="C43" s="203">
        <f>Input!$MW$12</f>
        <v>0</v>
      </c>
      <c r="D43" s="203">
        <f>Input!$MX$12</f>
        <v>0</v>
      </c>
      <c r="E43" s="203">
        <f>Input!$MY$12</f>
        <v>0</v>
      </c>
      <c r="F43" s="203">
        <f>Input!$MZ$12</f>
        <v>0</v>
      </c>
      <c r="G43" s="203">
        <f>Input!$NA$12</f>
        <v>0</v>
      </c>
      <c r="H43" s="204">
        <f>Input!$NB$12</f>
        <v>0</v>
      </c>
    </row>
    <row r="44" spans="1:50">
      <c r="A44" s="202" t="s">
        <v>406</v>
      </c>
      <c r="B44" s="266">
        <f>Input!$NC$12</f>
        <v>0</v>
      </c>
      <c r="C44" s="203">
        <f>Input!$ND$12</f>
        <v>0</v>
      </c>
      <c r="D44" s="203">
        <f>Input!$NE$12</f>
        <v>0</v>
      </c>
      <c r="E44" s="203">
        <f>Input!$NF$12</f>
        <v>0</v>
      </c>
      <c r="F44" s="203">
        <f>Input!$NG$12</f>
        <v>0</v>
      </c>
      <c r="G44" s="203">
        <f>Input!$NH$12</f>
        <v>0</v>
      </c>
      <c r="H44" s="204">
        <f>Input!$NI$12</f>
        <v>0</v>
      </c>
    </row>
    <row r="45" spans="1:50">
      <c r="A45" s="202" t="s">
        <v>406</v>
      </c>
      <c r="B45" s="266">
        <f>Input!$NJ$12</f>
        <v>0</v>
      </c>
      <c r="C45" s="203">
        <f>Input!$NK$12</f>
        <v>0</v>
      </c>
      <c r="D45" s="203">
        <f>Input!$NL$12</f>
        <v>0</v>
      </c>
      <c r="E45" s="203">
        <f>Input!$NM$12</f>
        <v>0</v>
      </c>
      <c r="F45" s="203">
        <f>Input!$NN$12</f>
        <v>0</v>
      </c>
      <c r="G45" s="203">
        <f>Input!$NO$12</f>
        <v>0</v>
      </c>
      <c r="H45" s="204">
        <f>Input!$NP$12</f>
        <v>0</v>
      </c>
    </row>
    <row r="46" spans="1:50">
      <c r="A46" s="202" t="s">
        <v>406</v>
      </c>
      <c r="B46" s="266">
        <f>Input!$NQ$12</f>
        <v>0</v>
      </c>
      <c r="C46" s="203">
        <f>Input!$NR$12</f>
        <v>0</v>
      </c>
      <c r="D46" s="203">
        <f>Input!$NS$12</f>
        <v>0</v>
      </c>
      <c r="E46" s="203">
        <f>Input!$NT$12</f>
        <v>0</v>
      </c>
      <c r="F46" s="203">
        <f>Input!$NU$12</f>
        <v>0</v>
      </c>
      <c r="G46" s="203">
        <f>Input!$NV$12</f>
        <v>0</v>
      </c>
      <c r="H46" s="204">
        <f>Input!$NW$12</f>
        <v>0</v>
      </c>
    </row>
    <row r="47" spans="1:50">
      <c r="A47" s="202" t="s">
        <v>406</v>
      </c>
      <c r="B47" s="266">
        <f>Input!$NX$12</f>
        <v>0</v>
      </c>
      <c r="C47" s="203">
        <f>Input!$NY$12</f>
        <v>0</v>
      </c>
      <c r="D47" s="203">
        <f>Input!$NZ$12</f>
        <v>0</v>
      </c>
      <c r="E47" s="203">
        <f>Input!$OA$12</f>
        <v>0</v>
      </c>
      <c r="F47" s="203">
        <f>Input!$OB$12</f>
        <v>0</v>
      </c>
      <c r="G47" s="203">
        <f>Input!$OC$12</f>
        <v>0</v>
      </c>
      <c r="H47" s="204">
        <f>Input!$OD$12</f>
        <v>0</v>
      </c>
    </row>
    <row r="48" spans="1:50">
      <c r="A48" s="202" t="s">
        <v>406</v>
      </c>
      <c r="B48" s="265" t="s">
        <v>398</v>
      </c>
      <c r="C48" s="203">
        <f>Input!$OE$12</f>
        <v>0</v>
      </c>
      <c r="D48" s="203">
        <f>Input!$OF$12</f>
        <v>0</v>
      </c>
      <c r="E48" s="203">
        <f>Input!$OG$12</f>
        <v>0</v>
      </c>
      <c r="F48" s="203">
        <f>Input!$OH$12</f>
        <v>0</v>
      </c>
      <c r="G48" s="203">
        <f>Input!$OI$12</f>
        <v>0</v>
      </c>
      <c r="H48" s="204">
        <f>Input!$OJ$12</f>
        <v>0</v>
      </c>
    </row>
    <row r="49" spans="1:50" s="210" customFormat="1">
      <c r="A49" s="198" t="s">
        <v>406</v>
      </c>
      <c r="B49" s="267" t="s">
        <v>408</v>
      </c>
      <c r="C49" s="268">
        <f>SUM(C36:C48)</f>
        <v>0</v>
      </c>
      <c r="D49" s="268">
        <f t="shared" ref="D49:G49" si="2">SUM(D36:D48)</f>
        <v>0</v>
      </c>
      <c r="E49" s="268">
        <f t="shared" si="2"/>
        <v>39579752</v>
      </c>
      <c r="F49" s="268">
        <f t="shared" si="2"/>
        <v>3449689</v>
      </c>
      <c r="G49" s="268">
        <f t="shared" si="2"/>
        <v>0</v>
      </c>
      <c r="H49" s="26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70"/>
      <c r="C50" s="271"/>
      <c r="D50" s="271"/>
      <c r="E50" s="271"/>
      <c r="F50" s="271"/>
      <c r="G50" s="271"/>
      <c r="H50" s="272"/>
    </row>
    <row r="51" spans="1:50">
      <c r="A51" s="202" t="s">
        <v>409</v>
      </c>
      <c r="B51" s="266">
        <f>Input!$OK$12</f>
        <v>0</v>
      </c>
      <c r="C51" s="203">
        <f>Input!$OL$12</f>
        <v>0</v>
      </c>
      <c r="D51" s="203">
        <f>Input!$OM$12</f>
        <v>0</v>
      </c>
      <c r="E51" s="203">
        <f>Input!$ON$12</f>
        <v>0</v>
      </c>
      <c r="F51" s="203">
        <f>Input!$OO$12</f>
        <v>0</v>
      </c>
      <c r="G51" s="203">
        <f>Input!$OP$12</f>
        <v>0</v>
      </c>
      <c r="H51" s="204">
        <f>Input!$OQ$12</f>
        <v>0</v>
      </c>
    </row>
    <row r="52" spans="1:50">
      <c r="A52" s="202" t="s">
        <v>409</v>
      </c>
      <c r="B52" s="266">
        <f>Input!$OR$12</f>
        <v>0</v>
      </c>
      <c r="C52" s="203">
        <f>Input!$OS$12</f>
        <v>0</v>
      </c>
      <c r="D52" s="203">
        <f>Input!$OT$12</f>
        <v>0</v>
      </c>
      <c r="E52" s="203">
        <f>Input!$OU$12</f>
        <v>0</v>
      </c>
      <c r="F52" s="203">
        <f>Input!$OV$12</f>
        <v>0</v>
      </c>
      <c r="G52" s="203">
        <f>Input!$OW$12</f>
        <v>0</v>
      </c>
      <c r="H52" s="204">
        <f>Input!$OX$12</f>
        <v>0</v>
      </c>
    </row>
    <row r="53" spans="1:50">
      <c r="A53" s="202" t="s">
        <v>409</v>
      </c>
      <c r="B53" s="266">
        <f>Input!$OY$12</f>
        <v>0</v>
      </c>
      <c r="C53" s="203">
        <f>Input!$OZ$12</f>
        <v>0</v>
      </c>
      <c r="D53" s="203">
        <f>Input!$PA$12</f>
        <v>0</v>
      </c>
      <c r="E53" s="203">
        <f>Input!$PB$12</f>
        <v>0</v>
      </c>
      <c r="F53" s="203">
        <f>Input!$PC$12</f>
        <v>0</v>
      </c>
      <c r="G53" s="203">
        <f>Input!$PD$12</f>
        <v>0</v>
      </c>
      <c r="H53" s="204">
        <f>Input!$PE$12</f>
        <v>0</v>
      </c>
    </row>
    <row r="54" spans="1:50">
      <c r="A54" s="202" t="s">
        <v>409</v>
      </c>
      <c r="B54" s="266">
        <f>Input!$PF$12</f>
        <v>0</v>
      </c>
      <c r="C54" s="203">
        <f>Input!$PG$12</f>
        <v>0</v>
      </c>
      <c r="D54" s="203">
        <f>Input!$PH$12</f>
        <v>0</v>
      </c>
      <c r="E54" s="203">
        <f>Input!$PI$12</f>
        <v>0</v>
      </c>
      <c r="F54" s="203">
        <f>Input!$PJ$12</f>
        <v>0</v>
      </c>
      <c r="G54" s="203">
        <f>Input!$PK$12</f>
        <v>0</v>
      </c>
      <c r="H54" s="204">
        <f>Input!$PL$12</f>
        <v>0</v>
      </c>
    </row>
    <row r="55" spans="1:50">
      <c r="A55" s="202" t="s">
        <v>409</v>
      </c>
      <c r="B55" s="266">
        <f>Input!$PM$12</f>
        <v>0</v>
      </c>
      <c r="C55" s="203">
        <f>Input!$PN$12</f>
        <v>0</v>
      </c>
      <c r="D55" s="203">
        <f>Input!$PO$12</f>
        <v>0</v>
      </c>
      <c r="E55" s="203">
        <f>Input!$PP$12</f>
        <v>0</v>
      </c>
      <c r="F55" s="203">
        <f>Input!$PQ$12</f>
        <v>0</v>
      </c>
      <c r="G55" s="203">
        <f>Input!$PR$12</f>
        <v>0</v>
      </c>
      <c r="H55" s="204">
        <f>Input!$PS$12</f>
        <v>0</v>
      </c>
    </row>
    <row r="56" spans="1:50">
      <c r="A56" s="202" t="s">
        <v>409</v>
      </c>
      <c r="B56" s="266">
        <f>Input!$PT$12</f>
        <v>0</v>
      </c>
      <c r="C56" s="203">
        <f>Input!$PU$12</f>
        <v>0</v>
      </c>
      <c r="D56" s="203">
        <f>Input!$PV$12</f>
        <v>0</v>
      </c>
      <c r="E56" s="203">
        <f>Input!$PW$12</f>
        <v>0</v>
      </c>
      <c r="F56" s="203">
        <f>Input!$PX$12</f>
        <v>0</v>
      </c>
      <c r="G56" s="203">
        <f>Input!$PY$12</f>
        <v>0</v>
      </c>
      <c r="H56" s="204">
        <f>Input!$PZ$12</f>
        <v>0</v>
      </c>
    </row>
    <row r="57" spans="1:50">
      <c r="A57" s="202" t="s">
        <v>409</v>
      </c>
      <c r="B57" s="266">
        <f>Input!$QA$12</f>
        <v>0</v>
      </c>
      <c r="C57" s="203">
        <f>Input!$QB$12</f>
        <v>0</v>
      </c>
      <c r="D57" s="203">
        <f>Input!$QC$12</f>
        <v>0</v>
      </c>
      <c r="E57" s="203">
        <f>Input!$QD$12</f>
        <v>0</v>
      </c>
      <c r="F57" s="203">
        <f>Input!$QE$12</f>
        <v>0</v>
      </c>
      <c r="G57" s="203">
        <f>Input!$QF$12</f>
        <v>0</v>
      </c>
      <c r="H57" s="204">
        <f>Input!$QG$12</f>
        <v>0</v>
      </c>
    </row>
    <row r="58" spans="1:50">
      <c r="A58" s="202" t="s">
        <v>409</v>
      </c>
      <c r="B58" s="266">
        <f>Input!$QH$12</f>
        <v>0</v>
      </c>
      <c r="C58" s="203">
        <f>Input!$QI$12</f>
        <v>0</v>
      </c>
      <c r="D58" s="203">
        <f>Input!$QJ$12</f>
        <v>0</v>
      </c>
      <c r="E58" s="203">
        <f>Input!$QK$12</f>
        <v>0</v>
      </c>
      <c r="F58" s="203">
        <f>Input!$QL$12</f>
        <v>0</v>
      </c>
      <c r="G58" s="203">
        <f>Input!$QM$12</f>
        <v>0</v>
      </c>
      <c r="H58" s="204">
        <f>Input!$QN$12</f>
        <v>0</v>
      </c>
    </row>
    <row r="59" spans="1:50">
      <c r="A59" s="202" t="s">
        <v>409</v>
      </c>
      <c r="B59" s="266">
        <f>Input!$QO$12</f>
        <v>0</v>
      </c>
      <c r="C59" s="203">
        <f>Input!$QP$12</f>
        <v>0</v>
      </c>
      <c r="D59" s="203">
        <f>Input!$QQ$12</f>
        <v>0</v>
      </c>
      <c r="E59" s="203">
        <f>Input!$QR$12</f>
        <v>0</v>
      </c>
      <c r="F59" s="203">
        <f>Input!$QS$12</f>
        <v>0</v>
      </c>
      <c r="G59" s="203">
        <f>Input!$QT$12</f>
        <v>0</v>
      </c>
      <c r="H59" s="204">
        <f>Input!$QU$12</f>
        <v>0</v>
      </c>
    </row>
    <row r="60" spans="1:50">
      <c r="A60" s="202" t="s">
        <v>409</v>
      </c>
      <c r="B60" s="266">
        <f>Input!$QV$12</f>
        <v>0</v>
      </c>
      <c r="C60" s="203">
        <f>Input!$QW$12</f>
        <v>0</v>
      </c>
      <c r="D60" s="203">
        <f>Input!$QX$12</f>
        <v>0</v>
      </c>
      <c r="E60" s="203">
        <f>Input!$QY$12</f>
        <v>0</v>
      </c>
      <c r="F60" s="203">
        <f>Input!$QZ$12</f>
        <v>0</v>
      </c>
      <c r="G60" s="203">
        <f>Input!$RA$12</f>
        <v>0</v>
      </c>
      <c r="H60" s="204">
        <f>Input!$RB$12</f>
        <v>0</v>
      </c>
    </row>
    <row r="61" spans="1:50">
      <c r="A61" s="202" t="s">
        <v>409</v>
      </c>
      <c r="B61" s="266">
        <f>Input!$RC$12</f>
        <v>0</v>
      </c>
      <c r="C61" s="203">
        <f>Input!$RD$12</f>
        <v>0</v>
      </c>
      <c r="D61" s="203">
        <f>Input!$RE$12</f>
        <v>0</v>
      </c>
      <c r="E61" s="203">
        <f>Input!$RF$12</f>
        <v>0</v>
      </c>
      <c r="F61" s="203">
        <f>Input!$RG$12</f>
        <v>0</v>
      </c>
      <c r="G61" s="203">
        <f>Input!$RH$12</f>
        <v>0</v>
      </c>
      <c r="H61" s="204">
        <f>Input!$RI$12</f>
        <v>0</v>
      </c>
    </row>
    <row r="62" spans="1:50">
      <c r="A62" s="202" t="s">
        <v>409</v>
      </c>
      <c r="B62" s="266">
        <f>Input!$RJ$12</f>
        <v>0</v>
      </c>
      <c r="C62" s="203">
        <f>Input!$RK$12</f>
        <v>0</v>
      </c>
      <c r="D62" s="203">
        <f>Input!$RL$12</f>
        <v>0</v>
      </c>
      <c r="E62" s="203">
        <f>Input!$RM$12</f>
        <v>0</v>
      </c>
      <c r="F62" s="203">
        <f>Input!$RN$12</f>
        <v>0</v>
      </c>
      <c r="G62" s="203">
        <f>Input!$RO$12</f>
        <v>0</v>
      </c>
      <c r="H62" s="204">
        <f>Input!$RP$12</f>
        <v>0</v>
      </c>
    </row>
    <row r="63" spans="1:50">
      <c r="A63" s="202" t="s">
        <v>409</v>
      </c>
      <c r="B63" s="265" t="s">
        <v>398</v>
      </c>
      <c r="C63" s="203">
        <f>Input!$RQ$12</f>
        <v>0</v>
      </c>
      <c r="D63" s="203">
        <f>Input!$RR$12</f>
        <v>0</v>
      </c>
      <c r="E63" s="203">
        <f>Input!$RS$12</f>
        <v>0</v>
      </c>
      <c r="F63" s="203">
        <f>Input!$RT$12</f>
        <v>0</v>
      </c>
      <c r="G63" s="203">
        <f>Input!$RU$12</f>
        <v>0</v>
      </c>
      <c r="H63" s="204">
        <f>Input!$RV$12</f>
        <v>0</v>
      </c>
    </row>
    <row r="64" spans="1:50" s="211" customFormat="1">
      <c r="A64" s="198" t="s">
        <v>409</v>
      </c>
      <c r="B64" s="267" t="s">
        <v>410</v>
      </c>
      <c r="C64" s="268">
        <f>SUM(C51:C63)</f>
        <v>0</v>
      </c>
      <c r="D64" s="268">
        <f t="shared" ref="D64:G64" si="3">SUM(D51:D63)</f>
        <v>0</v>
      </c>
      <c r="E64" s="268">
        <f t="shared" si="3"/>
        <v>0</v>
      </c>
      <c r="F64" s="268">
        <f t="shared" si="3"/>
        <v>0</v>
      </c>
      <c r="G64" s="268">
        <f t="shared" si="3"/>
        <v>0</v>
      </c>
      <c r="H64" s="269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70"/>
      <c r="C65" s="271"/>
      <c r="D65" s="271"/>
      <c r="E65" s="271"/>
      <c r="F65" s="271"/>
      <c r="G65" s="271"/>
      <c r="H65" s="272"/>
    </row>
    <row r="66" spans="1:50">
      <c r="A66" s="202" t="s">
        <v>411</v>
      </c>
      <c r="B66" s="266">
        <f>Input!$RW$12</f>
        <v>0</v>
      </c>
      <c r="C66" s="203">
        <f>Input!$RX$12</f>
        <v>0</v>
      </c>
      <c r="D66" s="203">
        <f>Input!$RY$12</f>
        <v>0</v>
      </c>
      <c r="E66" s="203">
        <f>Input!$RZ$12</f>
        <v>0</v>
      </c>
      <c r="F66" s="203">
        <f>Input!$SA$12</f>
        <v>0</v>
      </c>
      <c r="G66" s="203">
        <f>Input!$SB$12</f>
        <v>0</v>
      </c>
      <c r="H66" s="204">
        <f>Input!$SC$12</f>
        <v>0</v>
      </c>
    </row>
    <row r="67" spans="1:50">
      <c r="A67" s="202" t="s">
        <v>411</v>
      </c>
      <c r="B67" s="266">
        <f>Input!$SD$12</f>
        <v>0</v>
      </c>
      <c r="C67" s="203">
        <f>Input!$SE$12</f>
        <v>0</v>
      </c>
      <c r="D67" s="203">
        <f>Input!$SF$12</f>
        <v>0</v>
      </c>
      <c r="E67" s="203">
        <f>Input!$SG$12</f>
        <v>0</v>
      </c>
      <c r="F67" s="203">
        <f>Input!$SH$12</f>
        <v>0</v>
      </c>
      <c r="G67" s="203">
        <f>Input!$SI$12</f>
        <v>0</v>
      </c>
      <c r="H67" s="204">
        <f>Input!$SJ$12</f>
        <v>0</v>
      </c>
    </row>
    <row r="68" spans="1:50">
      <c r="A68" s="202" t="s">
        <v>411</v>
      </c>
      <c r="B68" s="266">
        <f>Input!$SK$12</f>
        <v>0</v>
      </c>
      <c r="C68" s="203">
        <f>Input!$SL$12</f>
        <v>0</v>
      </c>
      <c r="D68" s="203">
        <f>Input!$SM$12</f>
        <v>0</v>
      </c>
      <c r="E68" s="203">
        <f>Input!$SN$12</f>
        <v>0</v>
      </c>
      <c r="F68" s="203">
        <f>Input!$SO$12</f>
        <v>0</v>
      </c>
      <c r="G68" s="203">
        <f>Input!$SP$12</f>
        <v>0</v>
      </c>
      <c r="H68" s="204">
        <f>Input!$SQ$12</f>
        <v>0</v>
      </c>
    </row>
    <row r="69" spans="1:50">
      <c r="A69" s="202" t="s">
        <v>411</v>
      </c>
      <c r="B69" s="266">
        <f>Input!$SR$12</f>
        <v>0</v>
      </c>
      <c r="C69" s="203">
        <f>Input!$SS$12</f>
        <v>0</v>
      </c>
      <c r="D69" s="203">
        <f>Input!$ST$12</f>
        <v>0</v>
      </c>
      <c r="E69" s="203">
        <f>Input!$SU$12</f>
        <v>0</v>
      </c>
      <c r="F69" s="203">
        <f>Input!$SV$12</f>
        <v>0</v>
      </c>
      <c r="G69" s="203">
        <f>Input!$SW$12</f>
        <v>0</v>
      </c>
      <c r="H69" s="204">
        <f>Input!$SX$12</f>
        <v>0</v>
      </c>
    </row>
    <row r="70" spans="1:50">
      <c r="A70" s="202" t="s">
        <v>411</v>
      </c>
      <c r="B70" s="266">
        <f>Input!$SY$12</f>
        <v>0</v>
      </c>
      <c r="C70" s="203">
        <f>Input!$SZ$12</f>
        <v>0</v>
      </c>
      <c r="D70" s="203">
        <f>Input!$TA$12</f>
        <v>0</v>
      </c>
      <c r="E70" s="203">
        <f>Input!$TB$12</f>
        <v>0</v>
      </c>
      <c r="F70" s="203">
        <f>Input!$TC$12</f>
        <v>0</v>
      </c>
      <c r="G70" s="203">
        <f>Input!$TD$12</f>
        <v>0</v>
      </c>
      <c r="H70" s="204">
        <f>Input!$TE$12</f>
        <v>0</v>
      </c>
    </row>
    <row r="71" spans="1:50">
      <c r="A71" s="202" t="s">
        <v>411</v>
      </c>
      <c r="B71" s="266">
        <f>Input!$TF$12</f>
        <v>0</v>
      </c>
      <c r="C71" s="203">
        <f>Input!$TG$12</f>
        <v>0</v>
      </c>
      <c r="D71" s="203">
        <f>Input!$TH$12</f>
        <v>0</v>
      </c>
      <c r="E71" s="203">
        <f>Input!$TI$12</f>
        <v>0</v>
      </c>
      <c r="F71" s="203">
        <f>Input!$TJ$12</f>
        <v>0</v>
      </c>
      <c r="G71" s="203">
        <f>Input!$TK$12</f>
        <v>0</v>
      </c>
      <c r="H71" s="204">
        <f>Input!$TL$12</f>
        <v>0</v>
      </c>
    </row>
    <row r="72" spans="1:50">
      <c r="A72" s="202" t="s">
        <v>411</v>
      </c>
      <c r="B72" s="266">
        <f>Input!$TM$12</f>
        <v>0</v>
      </c>
      <c r="C72" s="203">
        <f>Input!$TN$12</f>
        <v>0</v>
      </c>
      <c r="D72" s="203">
        <f>Input!$TO$12</f>
        <v>0</v>
      </c>
      <c r="E72" s="203">
        <f>Input!$TP$12</f>
        <v>0</v>
      </c>
      <c r="F72" s="203">
        <f>Input!$TQ$12</f>
        <v>0</v>
      </c>
      <c r="G72" s="203">
        <f>Input!$TR$12</f>
        <v>0</v>
      </c>
      <c r="H72" s="204">
        <f>Input!$TS$12</f>
        <v>0</v>
      </c>
    </row>
    <row r="73" spans="1:50">
      <c r="A73" s="202" t="s">
        <v>411</v>
      </c>
      <c r="B73" s="266">
        <f>Input!$TT$12</f>
        <v>0</v>
      </c>
      <c r="C73" s="203">
        <f>Input!$TU$12</f>
        <v>0</v>
      </c>
      <c r="D73" s="203">
        <f>Input!$TV$12</f>
        <v>0</v>
      </c>
      <c r="E73" s="203">
        <f>Input!$TW$12</f>
        <v>0</v>
      </c>
      <c r="F73" s="203">
        <f>Input!$TX$12</f>
        <v>0</v>
      </c>
      <c r="G73" s="203">
        <f>Input!$TY$12</f>
        <v>0</v>
      </c>
      <c r="H73" s="204">
        <f>Input!$TZ$12</f>
        <v>0</v>
      </c>
    </row>
    <row r="74" spans="1:50">
      <c r="A74" s="202" t="s">
        <v>411</v>
      </c>
      <c r="B74" s="266">
        <f>Input!$UA$12</f>
        <v>0</v>
      </c>
      <c r="C74" s="203">
        <f>Input!$UB$12</f>
        <v>0</v>
      </c>
      <c r="D74" s="203">
        <f>Input!$UC$12</f>
        <v>0</v>
      </c>
      <c r="E74" s="203">
        <f>Input!$UD$12</f>
        <v>0</v>
      </c>
      <c r="F74" s="203">
        <f>Input!$UE$12</f>
        <v>0</v>
      </c>
      <c r="G74" s="203">
        <f>Input!$UF$12</f>
        <v>0</v>
      </c>
      <c r="H74" s="204">
        <f>Input!$UG$12</f>
        <v>0</v>
      </c>
    </row>
    <row r="75" spans="1:50">
      <c r="A75" s="202" t="s">
        <v>411</v>
      </c>
      <c r="B75" s="266">
        <f>Input!$UH$12</f>
        <v>0</v>
      </c>
      <c r="C75" s="203">
        <f>Input!$UI$12</f>
        <v>0</v>
      </c>
      <c r="D75" s="203">
        <f>Input!$UJ$12</f>
        <v>0</v>
      </c>
      <c r="E75" s="203">
        <f>Input!$UK$12</f>
        <v>0</v>
      </c>
      <c r="F75" s="203">
        <f>Input!$UL$12</f>
        <v>0</v>
      </c>
      <c r="G75" s="203">
        <f>Input!$UM$12</f>
        <v>0</v>
      </c>
      <c r="H75" s="204">
        <f>Input!$UN$12</f>
        <v>0</v>
      </c>
    </row>
    <row r="76" spans="1:50">
      <c r="A76" s="202" t="s">
        <v>411</v>
      </c>
      <c r="B76" s="266">
        <f>Input!$UO$12</f>
        <v>0</v>
      </c>
      <c r="C76" s="203">
        <f>Input!$UP$12</f>
        <v>0</v>
      </c>
      <c r="D76" s="203">
        <f>Input!$UQ$12</f>
        <v>0</v>
      </c>
      <c r="E76" s="203">
        <f>Input!$UR$12</f>
        <v>0</v>
      </c>
      <c r="F76" s="203">
        <f>Input!$US$12</f>
        <v>0</v>
      </c>
      <c r="G76" s="203">
        <f>Input!$UT$12</f>
        <v>0</v>
      </c>
      <c r="H76" s="204">
        <f>Input!$UU$12</f>
        <v>0</v>
      </c>
    </row>
    <row r="77" spans="1:50">
      <c r="A77" s="202" t="s">
        <v>411</v>
      </c>
      <c r="B77" s="266">
        <f>Input!$UV$12</f>
        <v>0</v>
      </c>
      <c r="C77" s="203">
        <f>Input!$UW$12</f>
        <v>0</v>
      </c>
      <c r="D77" s="203">
        <f>Input!$UX$12</f>
        <v>0</v>
      </c>
      <c r="E77" s="203">
        <f>Input!$UY$12</f>
        <v>0</v>
      </c>
      <c r="F77" s="203">
        <f>Input!$UZ$12</f>
        <v>0</v>
      </c>
      <c r="G77" s="203">
        <f>Input!$VA$12</f>
        <v>0</v>
      </c>
      <c r="H77" s="204">
        <f>Input!$VB$12</f>
        <v>0</v>
      </c>
    </row>
    <row r="78" spans="1:50">
      <c r="A78" s="202" t="s">
        <v>411</v>
      </c>
      <c r="B78" s="266">
        <f>Input!$VC$12</f>
        <v>0</v>
      </c>
      <c r="C78" s="203">
        <f>Input!$VD$12</f>
        <v>0</v>
      </c>
      <c r="D78" s="203">
        <f>Input!$VE$12</f>
        <v>0</v>
      </c>
      <c r="E78" s="203">
        <f>Input!$VF$12</f>
        <v>0</v>
      </c>
      <c r="F78" s="203">
        <f>Input!$VG$12</f>
        <v>0</v>
      </c>
      <c r="G78" s="203">
        <f>Input!$VH$12</f>
        <v>0</v>
      </c>
      <c r="H78" s="204">
        <f>Input!$VI$12</f>
        <v>0</v>
      </c>
    </row>
    <row r="79" spans="1:50">
      <c r="A79" s="202" t="s">
        <v>411</v>
      </c>
      <c r="B79" s="265" t="s">
        <v>398</v>
      </c>
      <c r="C79" s="203">
        <f>Input!$VJ$12</f>
        <v>0</v>
      </c>
      <c r="D79" s="203">
        <f>Input!$VK$12</f>
        <v>0</v>
      </c>
      <c r="E79" s="203">
        <f>Input!$VL$12</f>
        <v>0</v>
      </c>
      <c r="F79" s="203">
        <f>Input!$VM$12</f>
        <v>0</v>
      </c>
      <c r="G79" s="203">
        <f>Input!$VN$12</f>
        <v>0</v>
      </c>
      <c r="H79" s="204">
        <f>Input!$VO$12</f>
        <v>0</v>
      </c>
    </row>
    <row r="80" spans="1:50" s="211" customFormat="1">
      <c r="A80" s="198" t="s">
        <v>411</v>
      </c>
      <c r="B80" s="267" t="s">
        <v>412</v>
      </c>
      <c r="C80" s="268">
        <f>SUM(C66:C79)</f>
        <v>0</v>
      </c>
      <c r="D80" s="268">
        <f t="shared" ref="D80:G80" si="4">SUM(D66:D79)</f>
        <v>0</v>
      </c>
      <c r="E80" s="268">
        <f t="shared" si="4"/>
        <v>0</v>
      </c>
      <c r="F80" s="268">
        <f t="shared" si="4"/>
        <v>0</v>
      </c>
      <c r="G80" s="268">
        <f t="shared" si="4"/>
        <v>0</v>
      </c>
      <c r="H80" s="269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02"/>
      <c r="B81" s="272"/>
      <c r="C81" s="273"/>
      <c r="D81" s="273"/>
      <c r="E81" s="273"/>
      <c r="F81" s="273"/>
      <c r="G81" s="273"/>
      <c r="H81" s="272"/>
    </row>
    <row r="82" spans="1:50">
      <c r="A82" s="202" t="s">
        <v>362</v>
      </c>
      <c r="B82" s="266">
        <f>Input!$VP$12</f>
        <v>0</v>
      </c>
      <c r="C82" s="203">
        <f>Input!$VQ$12</f>
        <v>0</v>
      </c>
      <c r="D82" s="203">
        <f>Input!$VR$12</f>
        <v>0</v>
      </c>
      <c r="E82" s="203">
        <f>Input!$VS$12</f>
        <v>0</v>
      </c>
      <c r="F82" s="203">
        <f>Input!$VT$12</f>
        <v>0</v>
      </c>
      <c r="G82" s="203">
        <f>Input!$VU$12</f>
        <v>0</v>
      </c>
      <c r="H82" s="204">
        <f>Input!$VV$12</f>
        <v>0</v>
      </c>
    </row>
    <row r="83" spans="1:50">
      <c r="A83" s="202" t="s">
        <v>362</v>
      </c>
      <c r="B83" s="266">
        <f>Input!$VW$12</f>
        <v>0</v>
      </c>
      <c r="C83" s="203">
        <f>Input!$VX$12</f>
        <v>0</v>
      </c>
      <c r="D83" s="203">
        <f>Input!$VY$12</f>
        <v>0</v>
      </c>
      <c r="E83" s="203">
        <f>Input!$VZ$12</f>
        <v>0</v>
      </c>
      <c r="F83" s="203">
        <f>Input!$WA$12</f>
        <v>0</v>
      </c>
      <c r="G83" s="203">
        <f>Input!$WB$12</f>
        <v>0</v>
      </c>
      <c r="H83" s="204">
        <f>Input!$WC$12</f>
        <v>0</v>
      </c>
    </row>
    <row r="84" spans="1:50">
      <c r="A84" s="202" t="s">
        <v>362</v>
      </c>
      <c r="B84" s="266">
        <f>Input!$WD$12</f>
        <v>0</v>
      </c>
      <c r="C84" s="203">
        <f>Input!$WE$12</f>
        <v>0</v>
      </c>
      <c r="D84" s="203">
        <f>Input!$WF$12</f>
        <v>0</v>
      </c>
      <c r="E84" s="203">
        <f>Input!$WG$12</f>
        <v>0</v>
      </c>
      <c r="F84" s="203">
        <f>Input!$WH$12</f>
        <v>0</v>
      </c>
      <c r="G84" s="203">
        <f>Input!$WI$12</f>
        <v>0</v>
      </c>
      <c r="H84" s="204">
        <f>Input!$WJ$12</f>
        <v>0</v>
      </c>
    </row>
    <row r="85" spans="1:50">
      <c r="A85" s="202" t="s">
        <v>362</v>
      </c>
      <c r="B85" s="266">
        <f>Input!$WK$12</f>
        <v>0</v>
      </c>
      <c r="C85" s="203">
        <f>Input!$WL$12</f>
        <v>0</v>
      </c>
      <c r="D85" s="203">
        <f>Input!$WM$12</f>
        <v>0</v>
      </c>
      <c r="E85" s="203">
        <f>Input!$WN$12</f>
        <v>0</v>
      </c>
      <c r="F85" s="203">
        <f>Input!$WO$12</f>
        <v>0</v>
      </c>
      <c r="G85" s="203">
        <f>Input!$WP$12</f>
        <v>0</v>
      </c>
      <c r="H85" s="204">
        <f>Input!$WQ$12</f>
        <v>0</v>
      </c>
    </row>
    <row r="86" spans="1:50">
      <c r="A86" s="202" t="s">
        <v>362</v>
      </c>
      <c r="B86" s="266">
        <f>Input!$WR$12</f>
        <v>0</v>
      </c>
      <c r="C86" s="203">
        <f>Input!$WS$12</f>
        <v>0</v>
      </c>
      <c r="D86" s="203">
        <f>Input!$WT$12</f>
        <v>0</v>
      </c>
      <c r="E86" s="203">
        <f>Input!$WU$12</f>
        <v>0</v>
      </c>
      <c r="F86" s="203">
        <f>Input!$WV$12</f>
        <v>0</v>
      </c>
      <c r="G86" s="203">
        <f>Input!$WW$12</f>
        <v>0</v>
      </c>
      <c r="H86" s="204">
        <f>Input!$WX$12</f>
        <v>0</v>
      </c>
    </row>
    <row r="87" spans="1:50">
      <c r="A87" s="202" t="s">
        <v>362</v>
      </c>
      <c r="B87" s="266">
        <f>Input!$WY$12</f>
        <v>0</v>
      </c>
      <c r="C87" s="203">
        <f>Input!$WZ$12</f>
        <v>0</v>
      </c>
      <c r="D87" s="203">
        <f>Input!$XA$12</f>
        <v>0</v>
      </c>
      <c r="E87" s="203">
        <f>Input!$XB$12</f>
        <v>0</v>
      </c>
      <c r="F87" s="203">
        <f>Input!$XC$12</f>
        <v>0</v>
      </c>
      <c r="G87" s="203">
        <f>Input!$XD$12</f>
        <v>0</v>
      </c>
      <c r="H87" s="204">
        <f>Input!$XE$12</f>
        <v>0</v>
      </c>
    </row>
    <row r="88" spans="1:50">
      <c r="A88" s="202" t="s">
        <v>362</v>
      </c>
      <c r="B88" s="266">
        <f>Input!$XF$12</f>
        <v>0</v>
      </c>
      <c r="C88" s="203">
        <f>Input!$XG$12</f>
        <v>0</v>
      </c>
      <c r="D88" s="203">
        <f>Input!$XH$12</f>
        <v>0</v>
      </c>
      <c r="E88" s="203">
        <f>Input!$XI$12</f>
        <v>0</v>
      </c>
      <c r="F88" s="203">
        <f>Input!$XJ$12</f>
        <v>0</v>
      </c>
      <c r="G88" s="203">
        <f>Input!$XK$12</f>
        <v>0</v>
      </c>
      <c r="H88" s="204">
        <f>Input!$XL$12</f>
        <v>0</v>
      </c>
    </row>
    <row r="89" spans="1:50">
      <c r="A89" s="202" t="s">
        <v>362</v>
      </c>
      <c r="B89" s="266">
        <f>Input!$XM$12</f>
        <v>0</v>
      </c>
      <c r="C89" s="203">
        <f>Input!$XN$12</f>
        <v>0</v>
      </c>
      <c r="D89" s="203">
        <f>Input!$XO$12</f>
        <v>0</v>
      </c>
      <c r="E89" s="203">
        <f>Input!$XP$12</f>
        <v>0</v>
      </c>
      <c r="F89" s="203">
        <f>Input!$XQ$12</f>
        <v>0</v>
      </c>
      <c r="G89" s="203">
        <f>Input!$XR$12</f>
        <v>0</v>
      </c>
      <c r="H89" s="204">
        <f>Input!$XS$12</f>
        <v>0</v>
      </c>
    </row>
    <row r="90" spans="1:50" s="211" customFormat="1">
      <c r="A90" s="198" t="s">
        <v>362</v>
      </c>
      <c r="B90" s="267" t="s">
        <v>413</v>
      </c>
      <c r="C90" s="268">
        <f>SUM(C82:C89)</f>
        <v>0</v>
      </c>
      <c r="D90" s="268">
        <f t="shared" ref="D90:G90" si="5">SUM(D82:D89)</f>
        <v>0</v>
      </c>
      <c r="E90" s="268">
        <f t="shared" si="5"/>
        <v>0</v>
      </c>
      <c r="F90" s="268">
        <f t="shared" si="5"/>
        <v>0</v>
      </c>
      <c r="G90" s="268">
        <f t="shared" si="5"/>
        <v>0</v>
      </c>
      <c r="H90" s="269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B91" s="272"/>
      <c r="C91" s="273"/>
      <c r="D91" s="273"/>
      <c r="E91" s="273"/>
      <c r="F91" s="273"/>
      <c r="G91" s="273"/>
      <c r="H91" s="272"/>
    </row>
    <row r="92" spans="1:50" s="211" customFormat="1">
      <c r="A92" s="198" t="s">
        <v>414</v>
      </c>
      <c r="B92" s="267"/>
      <c r="C92" s="268"/>
      <c r="D92" s="268"/>
      <c r="E92" s="268"/>
      <c r="F92" s="268"/>
      <c r="G92" s="268"/>
      <c r="H92" s="269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02" t="s">
        <v>415</v>
      </c>
      <c r="B93" s="259" t="s">
        <v>416</v>
      </c>
      <c r="C93" s="203">
        <f>Input!$XT$12</f>
        <v>0</v>
      </c>
      <c r="D93" s="203">
        <f>Input!$XU$12</f>
        <v>0</v>
      </c>
      <c r="E93" s="203">
        <f>Input!$XV$12</f>
        <v>0</v>
      </c>
      <c r="F93" s="203">
        <f>Input!$XW$12</f>
        <v>0</v>
      </c>
      <c r="G93" s="203">
        <f>Input!$XX$12</f>
        <v>0</v>
      </c>
      <c r="H93" s="204">
        <f>Input!$XY$12</f>
        <v>0</v>
      </c>
    </row>
    <row r="94" spans="1:50" ht="47.25">
      <c r="A94" s="202" t="s">
        <v>417</v>
      </c>
      <c r="B94" s="259" t="s">
        <v>418</v>
      </c>
      <c r="C94" s="203">
        <f>Input!$XZ$12</f>
        <v>0</v>
      </c>
      <c r="D94" s="203">
        <f>Input!$YA$12</f>
        <v>0</v>
      </c>
      <c r="E94" s="203">
        <f>Input!$YB$12</f>
        <v>0</v>
      </c>
      <c r="F94" s="203">
        <f>Input!$YC$12</f>
        <v>0</v>
      </c>
      <c r="G94" s="203">
        <f>Input!$YD$12</f>
        <v>0</v>
      </c>
      <c r="H94" s="204">
        <f>Input!$YE$12</f>
        <v>0</v>
      </c>
    </row>
    <row r="95" spans="1:50" s="211" customFormat="1" ht="30">
      <c r="A95" s="207" t="s">
        <v>419</v>
      </c>
      <c r="B95" s="205" t="s">
        <v>420</v>
      </c>
      <c r="C95" s="206">
        <f>SUM(C93:C94)</f>
        <v>0</v>
      </c>
      <c r="D95" s="206">
        <f t="shared" ref="D95:G95" si="6">SUM(D93:D94)</f>
        <v>0</v>
      </c>
      <c r="E95" s="206">
        <f t="shared" si="6"/>
        <v>0</v>
      </c>
      <c r="F95" s="206">
        <f t="shared" si="6"/>
        <v>0</v>
      </c>
      <c r="G95" s="206">
        <f t="shared" si="6"/>
        <v>0</v>
      </c>
      <c r="H95" s="207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12"/>
      <c r="D96" s="212"/>
      <c r="E96" s="212"/>
      <c r="F96" s="212"/>
      <c r="G96" s="212"/>
    </row>
    <row r="97" spans="1:50" s="211" customFormat="1">
      <c r="A97" s="415" t="s">
        <v>421</v>
      </c>
      <c r="B97" s="416"/>
      <c r="C97" s="206">
        <f>C95+C90+C80+C64+C49+C34+C19</f>
        <v>10586659</v>
      </c>
      <c r="D97" s="206">
        <f t="shared" ref="D97:G97" si="7">D95+D90+D80+D64+D49+D34+D19</f>
        <v>5241824</v>
      </c>
      <c r="E97" s="206">
        <f t="shared" si="7"/>
        <v>66489829</v>
      </c>
      <c r="F97" s="206">
        <f t="shared" si="7"/>
        <v>24668805</v>
      </c>
      <c r="G97" s="206">
        <f t="shared" si="7"/>
        <v>3840750</v>
      </c>
      <c r="H97" s="207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12"/>
      <c r="D98" s="212"/>
      <c r="E98" s="212"/>
      <c r="F98" s="212"/>
      <c r="G98" s="212"/>
    </row>
    <row r="99" spans="1:50">
      <c r="B99" s="197" t="s">
        <v>422</v>
      </c>
      <c r="C99" s="212"/>
      <c r="D99" s="212">
        <f>'TSTCW Uses'!C67</f>
        <v>5241824</v>
      </c>
      <c r="E99" s="212"/>
      <c r="F99" s="212">
        <f>'TSTCW Uses'!D67</f>
        <v>24668805</v>
      </c>
      <c r="G99" s="212">
        <f>'TSTCW Uses'!E67</f>
        <v>3840750</v>
      </c>
    </row>
    <row r="100" spans="1:50">
      <c r="B100" s="197" t="s">
        <v>9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13">
        <f>SUM(C102:G102)</f>
        <v>0</v>
      </c>
    </row>
    <row r="105" spans="1:50" ht="15" customHeight="1">
      <c r="B105" s="150" t="s">
        <v>378</v>
      </c>
    </row>
    <row r="106" spans="1:50" ht="15" customHeight="1">
      <c r="B106" s="150" t="s">
        <v>379</v>
      </c>
      <c r="C106" s="146">
        <f>SUM(C5:C18)+SUM(C21:C33)+SUM(C36:C48)+SUM(C51:C63)+SUM(C66:C79)+SUM(C82:C89)+SUM(C93:C94)</f>
        <v>10586659</v>
      </c>
      <c r="D106" s="146">
        <f>SUM(D5:D18)+SUM(D21:D33)+SUM(D36:D48)+SUM(D51:D63)+SUM(D66:D79)+SUM(D82:D89)+SUM(D93:D94)</f>
        <v>5241824</v>
      </c>
      <c r="E106" s="146">
        <f>SUM(E5:E18)+SUM(E21:E33)+SUM(E36:E48)+SUM(E51:E63)+SUM(E66:E79)+SUM(E82:E89)+SUM(E93:E94)</f>
        <v>66489829</v>
      </c>
      <c r="F106" s="146">
        <f>SUM(F5:F18)+SUM(F21:F33)+SUM(F36:F48)+SUM(F51:F63)+SUM(F66:F79)+SUM(F82:F89)+SUM(F93:F94)</f>
        <v>24668805</v>
      </c>
      <c r="G106" s="146">
        <f>SUM(G5:G18)+SUM(G21:G33)+SUM(G36:G48)+SUM(G51:G63)+SUM(G66:G79)+SUM(G82:G89)+SUM(G93:G94)</f>
        <v>3840750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110827867</v>
      </c>
    </row>
    <row r="111" spans="1:50">
      <c r="E111" s="274">
        <f>'TSTCW Uses'!D80</f>
        <v>33758889</v>
      </c>
    </row>
    <row r="112" spans="1:50">
      <c r="E112" s="275">
        <f>Input!F12</f>
        <v>3634</v>
      </c>
    </row>
    <row r="113" spans="5:5">
      <c r="E113" s="276">
        <f>SUM(E110:E112)</f>
        <v>144590390</v>
      </c>
    </row>
    <row r="114" spans="5:5">
      <c r="E114" s="276">
        <f>Input!G12</f>
        <v>144590390</v>
      </c>
    </row>
    <row r="115" spans="5:5">
      <c r="E115" s="276">
        <f>E114-E113</f>
        <v>0</v>
      </c>
    </row>
    <row r="116" spans="5:5">
      <c r="E116" s="277" t="str">
        <f>IF(E115&lt;&gt;0,"Out of Balance","Balanced")</f>
        <v>Balanced</v>
      </c>
    </row>
  </sheetData>
  <mergeCells count="1">
    <mergeCell ref="A97:B97"/>
  </mergeCells>
  <conditionalFormatting sqref="F100">
    <cfRule type="expression" dxfId="63" priority="12">
      <formula>$F$100&lt;&gt;0</formula>
    </cfRule>
  </conditionalFormatting>
  <conditionalFormatting sqref="G100">
    <cfRule type="expression" dxfId="62" priority="11">
      <formula>$G$100&lt;&gt;0</formula>
    </cfRule>
  </conditionalFormatting>
  <conditionalFormatting sqref="F102">
    <cfRule type="expression" dxfId="61" priority="10">
      <formula>$F$102&lt;&gt;""</formula>
    </cfRule>
  </conditionalFormatting>
  <conditionalFormatting sqref="G102">
    <cfRule type="expression" dxfId="60" priority="9">
      <formula>$G$102&lt;&gt;""</formula>
    </cfRule>
  </conditionalFormatting>
  <conditionalFormatting sqref="D100">
    <cfRule type="expression" dxfId="59" priority="8">
      <formula>$D$100&lt;&gt;0</formula>
    </cfRule>
  </conditionalFormatting>
  <conditionalFormatting sqref="D102">
    <cfRule type="expression" dxfId="58" priority="7">
      <formula>$D$102&lt;&gt;""</formula>
    </cfRule>
  </conditionalFormatting>
  <conditionalFormatting sqref="C102">
    <cfRule type="expression" dxfId="57" priority="6">
      <formula>$C$102&lt;&gt;""</formula>
    </cfRule>
  </conditionalFormatting>
  <conditionalFormatting sqref="E102">
    <cfRule type="expression" dxfId="56" priority="5">
      <formula>$E$102&lt;&gt;""</formula>
    </cfRule>
  </conditionalFormatting>
  <conditionalFormatting sqref="H2">
    <cfRule type="expression" dxfId="55" priority="2">
      <formula>OR($C$100&lt;&gt;0,$D$100&lt;&gt;0,$E$100&lt;&gt;0,$F$100&lt;&gt;0,$G$100&lt;&gt;0)</formula>
    </cfRule>
  </conditionalFormatting>
  <conditionalFormatting sqref="H1">
    <cfRule type="expression" dxfId="54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00331-BC1A-4E70-B3CC-8F62BFEFF72F}">
  <sheetPr>
    <tabColor theme="6" tint="0.79998168889431442"/>
  </sheetPr>
  <dimension ref="A1:F82"/>
  <sheetViews>
    <sheetView showGridLines="0" topLeftCell="B1" zoomScale="90" zoomScaleNormal="90" zoomScaleSheetLayoutView="100" zoomScalePageLayoutView="57" workbookViewId="0">
      <pane ySplit="4" topLeftCell="A6" activePane="bottomLeft" state="frozen"/>
      <selection activeCell="F2" sqref="F2"/>
      <selection pane="bottomLeft" activeCell="F1" sqref="F1:F2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5703125" style="151" customWidth="1"/>
    <col min="7" max="16384" width="9.140625" style="146"/>
  </cols>
  <sheetData>
    <row r="1" spans="1:6" ht="18.75">
      <c r="A1" s="143" t="s">
        <v>302</v>
      </c>
      <c r="B1" s="144" t="str">
        <f>Input!$B$13</f>
        <v>Texas State Technical College - North Texas</v>
      </c>
      <c r="E1" s="147" t="s">
        <v>303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304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</row>
    <row r="4" spans="1:6" ht="47.25">
      <c r="A4" s="152" t="s">
        <v>305</v>
      </c>
      <c r="B4" s="152" t="s">
        <v>306</v>
      </c>
      <c r="C4" s="153" t="s">
        <v>307</v>
      </c>
      <c r="D4" s="152" t="s">
        <v>308</v>
      </c>
      <c r="E4" s="152" t="s">
        <v>309</v>
      </c>
      <c r="F4" s="152" t="s">
        <v>310</v>
      </c>
    </row>
    <row r="5" spans="1:6" ht="15.75">
      <c r="A5" s="154">
        <v>1</v>
      </c>
      <c r="B5" s="279" t="s">
        <v>311</v>
      </c>
      <c r="C5" s="280"/>
      <c r="D5" s="280"/>
      <c r="E5" s="280"/>
      <c r="F5" s="281"/>
    </row>
    <row r="6" spans="1:6" ht="15.75">
      <c r="A6" s="155" t="s">
        <v>312</v>
      </c>
      <c r="B6" s="246" t="s">
        <v>313</v>
      </c>
      <c r="C6" s="156">
        <f>Input!$N$13</f>
        <v>0</v>
      </c>
      <c r="D6" s="247">
        <f>Input!$O$13</f>
        <v>0</v>
      </c>
      <c r="E6" s="247">
        <f>Input!$P$13</f>
        <v>0</v>
      </c>
      <c r="F6" s="248">
        <f>Input!$Q$13</f>
        <v>0</v>
      </c>
    </row>
    <row r="7" spans="1:6" ht="15.75">
      <c r="A7" s="157" t="s">
        <v>312</v>
      </c>
      <c r="B7" s="249" t="s">
        <v>314</v>
      </c>
      <c r="C7" s="158">
        <f>Input!$R$13</f>
        <v>0</v>
      </c>
      <c r="D7" s="158">
        <f>Input!$S$13</f>
        <v>0</v>
      </c>
      <c r="E7" s="159"/>
      <c r="F7" s="250">
        <f>Input!$T$13</f>
        <v>0</v>
      </c>
    </row>
    <row r="8" spans="1:6" ht="15.75">
      <c r="A8" s="160" t="s">
        <v>315</v>
      </c>
      <c r="B8" s="251" t="s">
        <v>316</v>
      </c>
      <c r="C8" s="156">
        <f>Input!$U$13</f>
        <v>0</v>
      </c>
      <c r="D8" s="247">
        <f>Input!$V$13</f>
        <v>0</v>
      </c>
      <c r="E8" s="247">
        <f>Input!$W$13</f>
        <v>0</v>
      </c>
      <c r="F8" s="248">
        <f>Input!$X$13</f>
        <v>0</v>
      </c>
    </row>
    <row r="9" spans="1:6" ht="15.75">
      <c r="A9" s="157" t="s">
        <v>315</v>
      </c>
      <c r="B9" s="249" t="s">
        <v>314</v>
      </c>
      <c r="C9" s="158">
        <f>Input!$Y$13</f>
        <v>0</v>
      </c>
      <c r="D9" s="158">
        <f>Input!$Z$13</f>
        <v>0</v>
      </c>
      <c r="E9" s="159"/>
      <c r="F9" s="250">
        <f>Input!$AA$13</f>
        <v>0</v>
      </c>
    </row>
    <row r="10" spans="1:6" ht="15.75">
      <c r="A10" s="160" t="s">
        <v>317</v>
      </c>
      <c r="B10" s="251" t="s">
        <v>318</v>
      </c>
      <c r="C10" s="156">
        <f>Input!$AB$13</f>
        <v>0</v>
      </c>
      <c r="D10" s="247">
        <f>Input!$AC$13</f>
        <v>0</v>
      </c>
      <c r="E10" s="247">
        <f>Input!$AD$13</f>
        <v>0</v>
      </c>
      <c r="F10" s="248">
        <f>Input!$AE$13</f>
        <v>0</v>
      </c>
    </row>
    <row r="11" spans="1:6" ht="15.75">
      <c r="A11" s="157" t="s">
        <v>317</v>
      </c>
      <c r="B11" s="249" t="s">
        <v>314</v>
      </c>
      <c r="C11" s="158">
        <f>Input!$AF$13</f>
        <v>0</v>
      </c>
      <c r="D11" s="158">
        <f>Input!$AG$13</f>
        <v>0</v>
      </c>
      <c r="E11" s="159"/>
      <c r="F11" s="250">
        <f>Input!$AH$13</f>
        <v>0</v>
      </c>
    </row>
    <row r="12" spans="1:6" ht="31.5">
      <c r="A12" s="160" t="s">
        <v>319</v>
      </c>
      <c r="B12" s="251" t="s">
        <v>320</v>
      </c>
      <c r="C12" s="156">
        <f>Input!$AI$13</f>
        <v>0</v>
      </c>
      <c r="D12" s="247">
        <f>Input!$AJ$13</f>
        <v>0</v>
      </c>
      <c r="E12" s="247">
        <f>Input!$AK$13</f>
        <v>0</v>
      </c>
      <c r="F12" s="248">
        <f>Input!$AL$13</f>
        <v>0</v>
      </c>
    </row>
    <row r="13" spans="1:6" ht="15.75">
      <c r="A13" s="157" t="s">
        <v>319</v>
      </c>
      <c r="B13" s="249" t="s">
        <v>314</v>
      </c>
      <c r="C13" s="158">
        <f>Input!$AM$13</f>
        <v>0</v>
      </c>
      <c r="D13" s="158">
        <f>Input!$AN$13</f>
        <v>0</v>
      </c>
      <c r="E13" s="159"/>
      <c r="F13" s="250">
        <f>Input!$AO$13</f>
        <v>0</v>
      </c>
    </row>
    <row r="14" spans="1:6" ht="31.5">
      <c r="A14" s="160" t="s">
        <v>321</v>
      </c>
      <c r="B14" s="251" t="s">
        <v>322</v>
      </c>
      <c r="C14" s="156">
        <f>Input!$AP$13</f>
        <v>0</v>
      </c>
      <c r="D14" s="247">
        <f>Input!$AQ$13</f>
        <v>0</v>
      </c>
      <c r="E14" s="247">
        <f>Input!$AR$13</f>
        <v>0</v>
      </c>
      <c r="F14" s="248">
        <f>Input!$AS$13</f>
        <v>0</v>
      </c>
    </row>
    <row r="15" spans="1:6" ht="15.75">
      <c r="A15" s="157" t="s">
        <v>321</v>
      </c>
      <c r="B15" s="249" t="s">
        <v>314</v>
      </c>
      <c r="C15" s="158">
        <f>Input!$AT$13</f>
        <v>0</v>
      </c>
      <c r="D15" s="158">
        <f>Input!$AU$13</f>
        <v>0</v>
      </c>
      <c r="E15" s="159"/>
      <c r="F15" s="250">
        <f>Input!$AV$13</f>
        <v>0</v>
      </c>
    </row>
    <row r="16" spans="1:6" ht="63">
      <c r="A16" s="160" t="s">
        <v>323</v>
      </c>
      <c r="B16" s="251" t="s">
        <v>324</v>
      </c>
      <c r="C16" s="156">
        <f>Input!$AW$13</f>
        <v>0</v>
      </c>
      <c r="D16" s="247">
        <f>Input!$AX$13</f>
        <v>0</v>
      </c>
      <c r="E16" s="247">
        <f>Input!$AY$13</f>
        <v>0</v>
      </c>
      <c r="F16" s="248">
        <f>Input!$AZ$13</f>
        <v>0</v>
      </c>
    </row>
    <row r="17" spans="1:6" ht="15.75">
      <c r="A17" s="157" t="s">
        <v>323</v>
      </c>
      <c r="B17" s="249" t="s">
        <v>314</v>
      </c>
      <c r="C17" s="158">
        <f>Input!$BA$13</f>
        <v>0</v>
      </c>
      <c r="D17" s="158">
        <f>Input!$BB$13</f>
        <v>0</v>
      </c>
      <c r="E17" s="159"/>
      <c r="F17" s="250">
        <f>Input!$BC$13</f>
        <v>0</v>
      </c>
    </row>
    <row r="18" spans="1:6" ht="15.75">
      <c r="A18" s="160" t="s">
        <v>325</v>
      </c>
      <c r="B18" s="251" t="s">
        <v>326</v>
      </c>
      <c r="C18" s="156">
        <f>Input!$BD$13</f>
        <v>0</v>
      </c>
      <c r="D18" s="247">
        <f>Input!$BE$13</f>
        <v>0</v>
      </c>
      <c r="E18" s="247">
        <f>Input!$BF$13</f>
        <v>0</v>
      </c>
      <c r="F18" s="248">
        <f>Input!$BG$13</f>
        <v>0</v>
      </c>
    </row>
    <row r="19" spans="1:6" ht="15.75">
      <c r="A19" s="157" t="s">
        <v>325</v>
      </c>
      <c r="B19" s="249" t="s">
        <v>314</v>
      </c>
      <c r="C19" s="158">
        <f>Input!$BH$13</f>
        <v>0</v>
      </c>
      <c r="D19" s="158">
        <f>Input!$BI$13</f>
        <v>0</v>
      </c>
      <c r="E19" s="159"/>
      <c r="F19" s="250">
        <f>Input!$BJ$13</f>
        <v>0</v>
      </c>
    </row>
    <row r="20" spans="1:6" ht="15.75">
      <c r="A20" s="160"/>
      <c r="B20" s="252" t="s">
        <v>327</v>
      </c>
      <c r="C20" s="161">
        <f t="shared" ref="C20:E21" si="0">C18+C16+C14+C12+C10+C8+C6</f>
        <v>0</v>
      </c>
      <c r="D20" s="161">
        <f t="shared" si="0"/>
        <v>0</v>
      </c>
      <c r="E20" s="161">
        <f t="shared" si="0"/>
        <v>0</v>
      </c>
      <c r="F20" s="253"/>
    </row>
    <row r="21" spans="1:6" ht="15.75">
      <c r="A21" s="160"/>
      <c r="B21" s="254" t="s">
        <v>328</v>
      </c>
      <c r="C21" s="163">
        <f t="shared" si="0"/>
        <v>0</v>
      </c>
      <c r="D21" s="163">
        <f t="shared" si="0"/>
        <v>0</v>
      </c>
      <c r="E21" s="163"/>
      <c r="F21" s="253"/>
    </row>
    <row r="22" spans="1:6" ht="15.75">
      <c r="A22" s="164"/>
      <c r="B22" s="255"/>
      <c r="C22" s="165"/>
      <c r="D22" s="256"/>
      <c r="E22" s="256"/>
      <c r="F22" s="257"/>
    </row>
    <row r="23" spans="1:6" ht="15.75">
      <c r="A23" s="168">
        <v>2</v>
      </c>
      <c r="B23" s="282" t="s">
        <v>329</v>
      </c>
      <c r="C23" s="283"/>
      <c r="D23" s="283"/>
      <c r="E23" s="283"/>
      <c r="F23" s="284"/>
    </row>
    <row r="24" spans="1:6" ht="31.5">
      <c r="A24" s="160" t="s">
        <v>330</v>
      </c>
      <c r="B24" s="251" t="s">
        <v>331</v>
      </c>
      <c r="C24" s="156">
        <f>Input!$BK$13</f>
        <v>0</v>
      </c>
      <c r="D24" s="247">
        <f>Input!$BL$13</f>
        <v>0</v>
      </c>
      <c r="E24" s="247">
        <f>Input!$BM$13</f>
        <v>0</v>
      </c>
      <c r="F24" s="248">
        <f>Input!$BN$13</f>
        <v>0</v>
      </c>
    </row>
    <row r="25" spans="1:6" ht="31.5">
      <c r="A25" s="160" t="s">
        <v>332</v>
      </c>
      <c r="B25" s="251" t="s">
        <v>333</v>
      </c>
      <c r="C25" s="156">
        <f>Input!$BO$13</f>
        <v>0</v>
      </c>
      <c r="D25" s="247">
        <f>Input!$BP$13</f>
        <v>0</v>
      </c>
      <c r="E25" s="247">
        <f>Input!$BQ$13</f>
        <v>0</v>
      </c>
      <c r="F25" s="248">
        <f>Input!$BR$13</f>
        <v>0</v>
      </c>
    </row>
    <row r="26" spans="1:6" ht="47.25">
      <c r="A26" s="160" t="s">
        <v>334</v>
      </c>
      <c r="B26" s="258" t="s">
        <v>335</v>
      </c>
      <c r="C26" s="156">
        <f>Input!$BS$13</f>
        <v>0</v>
      </c>
      <c r="D26" s="247">
        <f>Input!$BT$13</f>
        <v>0</v>
      </c>
      <c r="E26" s="247">
        <f>Input!$BU$13</f>
        <v>0</v>
      </c>
      <c r="F26" s="248">
        <f>Input!$BV$13</f>
        <v>0</v>
      </c>
    </row>
    <row r="27" spans="1:6" ht="31.5">
      <c r="A27" s="160" t="s">
        <v>336</v>
      </c>
      <c r="B27" s="251" t="s">
        <v>337</v>
      </c>
      <c r="C27" s="156">
        <f>Input!$BW$13</f>
        <v>0</v>
      </c>
      <c r="D27" s="247">
        <f>Input!$BX$13</f>
        <v>0</v>
      </c>
      <c r="E27" s="247">
        <f>Input!$BY$13</f>
        <v>0</v>
      </c>
      <c r="F27" s="248">
        <f>Input!$BZ$13</f>
        <v>0</v>
      </c>
    </row>
    <row r="28" spans="1:6" ht="31.5">
      <c r="A28" s="169" t="s">
        <v>338</v>
      </c>
      <c r="B28" s="259" t="s">
        <v>339</v>
      </c>
      <c r="C28" s="156">
        <f>Input!$CA$13</f>
        <v>0</v>
      </c>
      <c r="D28" s="247">
        <f>Input!$CB$13</f>
        <v>0</v>
      </c>
      <c r="E28" s="247">
        <f>Input!$CC$13</f>
        <v>0</v>
      </c>
      <c r="F28" s="248">
        <f>Input!$CD$13</f>
        <v>0</v>
      </c>
    </row>
    <row r="29" spans="1:6" ht="15.75">
      <c r="A29" s="170"/>
      <c r="B29" s="260" t="s">
        <v>340</v>
      </c>
      <c r="C29" s="171">
        <f>SUM(C24:C28)</f>
        <v>0</v>
      </c>
      <c r="D29" s="171">
        <f t="shared" ref="D29:E29" si="1">SUM(D24:D28)</f>
        <v>0</v>
      </c>
      <c r="E29" s="171">
        <f t="shared" si="1"/>
        <v>0</v>
      </c>
      <c r="F29" s="248"/>
    </row>
    <row r="30" spans="1:6" ht="15.75">
      <c r="A30" s="164"/>
      <c r="B30" s="255"/>
      <c r="C30" s="165"/>
      <c r="D30" s="256"/>
      <c r="E30" s="256"/>
      <c r="F30" s="257"/>
    </row>
    <row r="31" spans="1:6" ht="15.75">
      <c r="A31" s="154">
        <v>3</v>
      </c>
      <c r="B31" s="282" t="s">
        <v>341</v>
      </c>
      <c r="C31" s="283"/>
      <c r="D31" s="283"/>
      <c r="E31" s="283"/>
      <c r="F31" s="284"/>
    </row>
    <row r="32" spans="1:6" ht="31.5">
      <c r="A32" s="160" t="s">
        <v>342</v>
      </c>
      <c r="B32" s="251" t="s">
        <v>343</v>
      </c>
      <c r="C32" s="156">
        <f>Input!$CE$13</f>
        <v>0</v>
      </c>
      <c r="D32" s="247">
        <f>Input!$CF$13</f>
        <v>0</v>
      </c>
      <c r="E32" s="247">
        <f>Input!$CG$13</f>
        <v>0</v>
      </c>
      <c r="F32" s="248">
        <f>Input!$CH$13</f>
        <v>0</v>
      </c>
    </row>
    <row r="33" spans="1:6" ht="15.75">
      <c r="A33" s="160" t="s">
        <v>344</v>
      </c>
      <c r="B33" s="251" t="s">
        <v>516</v>
      </c>
      <c r="C33" s="156">
        <f>Input!$CI$13</f>
        <v>0</v>
      </c>
      <c r="D33" s="247">
        <f>Input!$CJ$13</f>
        <v>0</v>
      </c>
      <c r="E33" s="247">
        <f>Input!$CK$13</f>
        <v>0</v>
      </c>
      <c r="F33" s="248">
        <f>Input!$CL$13</f>
        <v>0</v>
      </c>
    </row>
    <row r="34" spans="1:6" ht="31.5">
      <c r="A34" s="160" t="s">
        <v>345</v>
      </c>
      <c r="B34" s="251" t="s">
        <v>346</v>
      </c>
      <c r="C34" s="156">
        <f>Input!$CM$13</f>
        <v>0</v>
      </c>
      <c r="D34" s="247">
        <f>Input!$CN$13</f>
        <v>0</v>
      </c>
      <c r="E34" s="247">
        <f>Input!$CO$13</f>
        <v>0</v>
      </c>
      <c r="F34" s="248">
        <f>Input!$CP$13</f>
        <v>0</v>
      </c>
    </row>
    <row r="35" spans="1:6" ht="31.5">
      <c r="A35" s="170" t="s">
        <v>347</v>
      </c>
      <c r="B35" s="251" t="s">
        <v>348</v>
      </c>
      <c r="C35" s="156">
        <f>Input!$CQ$13</f>
        <v>0</v>
      </c>
      <c r="D35" s="247">
        <f>Input!$CR$13</f>
        <v>0</v>
      </c>
      <c r="E35" s="247">
        <f>Input!$CS$13</f>
        <v>0</v>
      </c>
      <c r="F35" s="248">
        <f>Input!$CT$13</f>
        <v>0</v>
      </c>
    </row>
    <row r="36" spans="1:6" ht="15.75">
      <c r="A36" s="170"/>
      <c r="B36" s="260" t="s">
        <v>340</v>
      </c>
      <c r="C36" s="171">
        <f>SUM(C32:C35)</f>
        <v>0</v>
      </c>
      <c r="D36" s="171">
        <f t="shared" ref="D36:E36" si="2">SUM(D32:D35)</f>
        <v>0</v>
      </c>
      <c r="E36" s="171">
        <f t="shared" si="2"/>
        <v>0</v>
      </c>
      <c r="F36" s="248"/>
    </row>
    <row r="37" spans="1:6" ht="15.75">
      <c r="A37" s="164"/>
      <c r="B37" s="255"/>
      <c r="C37" s="165"/>
      <c r="D37" s="256"/>
      <c r="E37" s="256"/>
      <c r="F37" s="257"/>
    </row>
    <row r="38" spans="1:6" ht="15.75">
      <c r="A38" s="168">
        <v>4</v>
      </c>
      <c r="B38" s="282" t="s">
        <v>349</v>
      </c>
      <c r="C38" s="283"/>
      <c r="D38" s="283"/>
      <c r="E38" s="283"/>
      <c r="F38" s="284"/>
    </row>
    <row r="39" spans="1:6" ht="15.75">
      <c r="A39" s="160" t="s">
        <v>350</v>
      </c>
      <c r="B39" s="251" t="s">
        <v>351</v>
      </c>
      <c r="C39" s="156">
        <f>Input!$CU$13</f>
        <v>0</v>
      </c>
      <c r="D39" s="247">
        <f>Input!$CV$13</f>
        <v>0</v>
      </c>
      <c r="E39" s="247">
        <f>Input!$CW$13</f>
        <v>0</v>
      </c>
      <c r="F39" s="248">
        <f>Input!$CX$13</f>
        <v>0</v>
      </c>
    </row>
    <row r="40" spans="1:6" ht="47.25">
      <c r="A40" s="160" t="s">
        <v>352</v>
      </c>
      <c r="B40" s="251" t="s">
        <v>353</v>
      </c>
      <c r="C40" s="156">
        <f>Input!$CY$13</f>
        <v>0</v>
      </c>
      <c r="D40" s="247">
        <f>Input!$CZ$13</f>
        <v>0</v>
      </c>
      <c r="E40" s="247">
        <f>Input!$DA$13</f>
        <v>0</v>
      </c>
      <c r="F40" s="248">
        <f>Input!$DB$13</f>
        <v>0</v>
      </c>
    </row>
    <row r="41" spans="1:6" ht="15.75">
      <c r="A41" s="169" t="s">
        <v>354</v>
      </c>
      <c r="B41" s="259" t="s">
        <v>355</v>
      </c>
      <c r="C41" s="156">
        <f>Input!$DC$13</f>
        <v>0</v>
      </c>
      <c r="D41" s="247">
        <f>Input!$DD$13</f>
        <v>0</v>
      </c>
      <c r="E41" s="247">
        <f>Input!$DE$13</f>
        <v>0</v>
      </c>
      <c r="F41" s="248">
        <f>Input!$DF$13</f>
        <v>0</v>
      </c>
    </row>
    <row r="42" spans="1:6" ht="15.75">
      <c r="A42" s="170"/>
      <c r="B42" s="260" t="s">
        <v>340</v>
      </c>
      <c r="C42" s="171">
        <f>SUM(C39:C41)</f>
        <v>0</v>
      </c>
      <c r="D42" s="171">
        <f t="shared" ref="D42:E42" si="3">SUM(D39:D41)</f>
        <v>0</v>
      </c>
      <c r="E42" s="171">
        <f t="shared" si="3"/>
        <v>0</v>
      </c>
      <c r="F42" s="248"/>
    </row>
    <row r="43" spans="1:6" ht="15.75">
      <c r="A43" s="164"/>
      <c r="B43" s="255"/>
      <c r="C43" s="165"/>
      <c r="D43" s="256"/>
      <c r="E43" s="256"/>
      <c r="F43" s="257"/>
    </row>
    <row r="44" spans="1:6" ht="15.75">
      <c r="A44" s="168">
        <v>5</v>
      </c>
      <c r="B44" s="282" t="s">
        <v>356</v>
      </c>
      <c r="C44" s="283"/>
      <c r="D44" s="283"/>
      <c r="E44" s="283"/>
      <c r="F44" s="284"/>
    </row>
    <row r="45" spans="1:6" ht="15.75">
      <c r="A45" s="160" t="s">
        <v>357</v>
      </c>
      <c r="B45" s="261" t="s">
        <v>358</v>
      </c>
      <c r="C45" s="156">
        <f>Input!$DG$13</f>
        <v>0</v>
      </c>
      <c r="D45" s="247">
        <f>Input!$DH$13</f>
        <v>0</v>
      </c>
      <c r="E45" s="247">
        <f>Input!$DI$13</f>
        <v>0</v>
      </c>
      <c r="F45" s="248">
        <f>Input!$DJ$13</f>
        <v>0</v>
      </c>
    </row>
    <row r="46" spans="1:6" ht="15.75">
      <c r="A46" s="164"/>
      <c r="B46" s="255"/>
      <c r="C46" s="165"/>
      <c r="D46" s="256"/>
      <c r="E46" s="256"/>
      <c r="F46" s="257"/>
    </row>
    <row r="47" spans="1:6" ht="15.75">
      <c r="A47" s="168">
        <v>6</v>
      </c>
      <c r="B47" s="282" t="s">
        <v>359</v>
      </c>
      <c r="C47" s="283"/>
      <c r="D47" s="283"/>
      <c r="E47" s="283"/>
      <c r="F47" s="284"/>
    </row>
    <row r="48" spans="1:6" ht="31.5">
      <c r="A48" s="160" t="s">
        <v>360</v>
      </c>
      <c r="B48" s="259" t="s">
        <v>361</v>
      </c>
      <c r="C48" s="156">
        <f>Input!$DK$13</f>
        <v>0</v>
      </c>
      <c r="D48" s="247">
        <f>Input!$DL$13</f>
        <v>0</v>
      </c>
      <c r="E48" s="247">
        <f>Input!$DM$13</f>
        <v>0</v>
      </c>
      <c r="F48" s="248">
        <f>Input!$DN$13</f>
        <v>0</v>
      </c>
    </row>
    <row r="49" spans="1:6" ht="15.75">
      <c r="A49" s="170"/>
      <c r="B49" s="260" t="s">
        <v>340</v>
      </c>
      <c r="C49" s="171">
        <f>SUM(C48:C48)</f>
        <v>0</v>
      </c>
      <c r="D49" s="171">
        <f>SUM(D48:D48)</f>
        <v>0</v>
      </c>
      <c r="E49" s="171">
        <f>SUM(E48:E48)</f>
        <v>0</v>
      </c>
      <c r="F49" s="248"/>
    </row>
    <row r="50" spans="1:6" ht="15.75">
      <c r="A50" s="164"/>
      <c r="B50" s="255"/>
      <c r="C50" s="165"/>
      <c r="D50" s="256"/>
      <c r="E50" s="256"/>
      <c r="F50" s="257"/>
    </row>
    <row r="51" spans="1:6" ht="15.75">
      <c r="A51" s="168">
        <v>7</v>
      </c>
      <c r="B51" s="282" t="s">
        <v>362</v>
      </c>
      <c r="C51" s="283"/>
      <c r="D51" s="283"/>
      <c r="E51" s="283"/>
      <c r="F51" s="284"/>
    </row>
    <row r="52" spans="1:6" ht="15.75">
      <c r="A52" s="160" t="s">
        <v>363</v>
      </c>
      <c r="B52" s="259" t="s">
        <v>364</v>
      </c>
      <c r="C52" s="156">
        <f>Input!$DO$13</f>
        <v>0</v>
      </c>
      <c r="D52" s="247">
        <f>Input!$DP$13</f>
        <v>0</v>
      </c>
      <c r="E52" s="247">
        <f>Input!$DQ$13</f>
        <v>0</v>
      </c>
      <c r="F52" s="248">
        <f>Input!$DR$13</f>
        <v>0</v>
      </c>
    </row>
    <row r="53" spans="1:6" ht="15.75">
      <c r="A53" s="164"/>
      <c r="B53" s="262"/>
      <c r="C53" s="173"/>
      <c r="D53" s="263"/>
      <c r="E53" s="264"/>
      <c r="F53" s="253"/>
    </row>
    <row r="54" spans="1:6" ht="15.75" customHeight="1">
      <c r="A54" s="175">
        <v>8</v>
      </c>
      <c r="B54" s="282" t="s">
        <v>514</v>
      </c>
      <c r="C54" s="283"/>
      <c r="D54" s="283"/>
      <c r="E54" s="283"/>
      <c r="F54" s="284"/>
    </row>
    <row r="55" spans="1:6" ht="31.5">
      <c r="A55" s="160" t="s">
        <v>365</v>
      </c>
      <c r="B55" s="251" t="s">
        <v>366</v>
      </c>
      <c r="C55" s="156">
        <f>Input!$DS$13</f>
        <v>0</v>
      </c>
      <c r="D55" s="247">
        <f>Input!$DT$13</f>
        <v>0</v>
      </c>
      <c r="E55" s="247">
        <f>Input!$DU$13</f>
        <v>0</v>
      </c>
      <c r="F55" s="248">
        <f>Input!$DV$13</f>
        <v>0</v>
      </c>
    </row>
    <row r="56" spans="1:6" ht="15.75">
      <c r="A56" s="157" t="s">
        <v>365</v>
      </c>
      <c r="B56" s="249" t="s">
        <v>367</v>
      </c>
      <c r="C56" s="158">
        <f>Input!$DW$13</f>
        <v>0</v>
      </c>
      <c r="D56" s="158">
        <f>Input!$DX$13</f>
        <v>0</v>
      </c>
      <c r="E56" s="159"/>
      <c r="F56" s="250">
        <f>Input!$DY$13</f>
        <v>0</v>
      </c>
    </row>
    <row r="57" spans="1:6" ht="31.5">
      <c r="A57" s="160" t="s">
        <v>368</v>
      </c>
      <c r="B57" s="259" t="s">
        <v>369</v>
      </c>
      <c r="C57" s="156">
        <f>Input!$DZ$13</f>
        <v>0</v>
      </c>
      <c r="D57" s="247">
        <f>Input!$EA$13</f>
        <v>0</v>
      </c>
      <c r="E57" s="247">
        <f>Input!$EB$13</f>
        <v>0</v>
      </c>
      <c r="F57" s="248">
        <f>Input!$EC$13</f>
        <v>0</v>
      </c>
    </row>
    <row r="58" spans="1:6" ht="15.75">
      <c r="A58" s="157" t="s">
        <v>368</v>
      </c>
      <c r="B58" s="249" t="s">
        <v>367</v>
      </c>
      <c r="C58" s="158">
        <f>Input!$ED$13</f>
        <v>0</v>
      </c>
      <c r="D58" s="158">
        <f>Input!$EE$13</f>
        <v>0</v>
      </c>
      <c r="E58" s="159"/>
      <c r="F58" s="250">
        <f>Input!$EF$13</f>
        <v>0</v>
      </c>
    </row>
    <row r="59" spans="1:6" ht="31.5">
      <c r="A59" s="160" t="s">
        <v>370</v>
      </c>
      <c r="B59" s="259" t="s">
        <v>371</v>
      </c>
      <c r="C59" s="156">
        <f>Input!$EG$13</f>
        <v>0</v>
      </c>
      <c r="D59" s="247">
        <f>Input!$EH$13</f>
        <v>0</v>
      </c>
      <c r="E59" s="247">
        <f>Input!$EI$13</f>
        <v>0</v>
      </c>
      <c r="F59" s="248">
        <f>Input!$EJ$13</f>
        <v>0</v>
      </c>
    </row>
    <row r="60" spans="1:6" ht="15.75">
      <c r="A60" s="157" t="s">
        <v>370</v>
      </c>
      <c r="B60" s="249" t="s">
        <v>367</v>
      </c>
      <c r="C60" s="158">
        <f>Input!$EK$13</f>
        <v>0</v>
      </c>
      <c r="D60" s="158">
        <f>Input!$EL$13</f>
        <v>0</v>
      </c>
      <c r="E60" s="159"/>
      <c r="F60" s="250">
        <f>Input!$EM$13</f>
        <v>0</v>
      </c>
    </row>
    <row r="61" spans="1:6" ht="15.75">
      <c r="A61" s="160"/>
      <c r="B61" s="252" t="s">
        <v>327</v>
      </c>
      <c r="C61" s="161">
        <f>C59+C57+C55</f>
        <v>0</v>
      </c>
      <c r="D61" s="161">
        <f t="shared" ref="D61:E62" si="4">D59+D57+D55</f>
        <v>0</v>
      </c>
      <c r="E61" s="161">
        <f t="shared" si="4"/>
        <v>0</v>
      </c>
      <c r="F61" s="248"/>
    </row>
    <row r="62" spans="1:6" ht="15.75">
      <c r="A62" s="157"/>
      <c r="B62" s="249" t="s">
        <v>328</v>
      </c>
      <c r="C62" s="176">
        <f>C60+C58+C56</f>
        <v>0</v>
      </c>
      <c r="D62" s="176">
        <f t="shared" si="4"/>
        <v>0</v>
      </c>
      <c r="E62" s="163"/>
      <c r="F62" s="248"/>
    </row>
    <row r="63" spans="1:6" ht="15.75">
      <c r="A63" s="164"/>
      <c r="B63" s="262"/>
      <c r="C63" s="173"/>
      <c r="D63" s="263"/>
      <c r="E63" s="264"/>
      <c r="F63" s="253"/>
    </row>
    <row r="64" spans="1:6" ht="15.75" customHeight="1">
      <c r="A64" s="175">
        <v>9</v>
      </c>
      <c r="B64" s="282" t="s">
        <v>372</v>
      </c>
      <c r="C64" s="283"/>
      <c r="D64" s="283"/>
      <c r="E64" s="283"/>
      <c r="F64" s="284"/>
    </row>
    <row r="65" spans="1:6" ht="31.5">
      <c r="A65" s="160" t="s">
        <v>373</v>
      </c>
      <c r="B65" s="251" t="s">
        <v>374</v>
      </c>
      <c r="C65" s="156">
        <f>Input!$EN$13</f>
        <v>0</v>
      </c>
      <c r="D65" s="156">
        <f>Input!$EO$13</f>
        <v>0</v>
      </c>
      <c r="E65" s="156">
        <f>Input!$EP$13</f>
        <v>0</v>
      </c>
      <c r="F65" s="248">
        <f>Input!$EQ$13</f>
        <v>0</v>
      </c>
    </row>
    <row r="66" spans="1:6" ht="15.75">
      <c r="A66" s="164"/>
      <c r="B66" s="172"/>
      <c r="C66" s="177"/>
      <c r="D66" s="178"/>
      <c r="E66" s="179"/>
      <c r="F66" s="162"/>
    </row>
    <row r="67" spans="1:6" ht="15.75">
      <c r="A67" s="160"/>
      <c r="B67" s="180" t="s">
        <v>375</v>
      </c>
      <c r="C67" s="181">
        <f>C65+C61+C52+C49+C45+C42+C36+C29+C20</f>
        <v>0</v>
      </c>
      <c r="D67" s="181">
        <f t="shared" ref="D67:E67" si="5">D65+D61+D52+D49+D45+D42+D36+D29+D20</f>
        <v>0</v>
      </c>
      <c r="E67" s="181">
        <f t="shared" si="5"/>
        <v>0</v>
      </c>
      <c r="F67" s="182"/>
    </row>
    <row r="68" spans="1:6" ht="15.75">
      <c r="A68" s="160"/>
      <c r="B68" s="180" t="s">
        <v>376</v>
      </c>
      <c r="C68" s="181">
        <f>C62+C21</f>
        <v>0</v>
      </c>
      <c r="D68" s="181">
        <f>D62+D21</f>
        <v>0</v>
      </c>
      <c r="E68" s="181"/>
      <c r="F68" s="182"/>
    </row>
    <row r="69" spans="1:6" ht="15.75">
      <c r="A69" s="183"/>
      <c r="B69" s="184"/>
      <c r="C69" s="185"/>
      <c r="D69" s="185"/>
      <c r="E69" s="185"/>
      <c r="F69" s="167"/>
    </row>
    <row r="70" spans="1:6" s="166" customFormat="1" ht="15.75">
      <c r="B70" s="186" t="s">
        <v>377</v>
      </c>
      <c r="C70" s="187">
        <f>'TSTCNT Fed'!D97</f>
        <v>0</v>
      </c>
      <c r="D70" s="188">
        <f>'TSTCNT Fed'!F97</f>
        <v>0</v>
      </c>
      <c r="E70" s="188">
        <f>'TSTCNT Fed'!G97</f>
        <v>0</v>
      </c>
      <c r="F70" s="167"/>
    </row>
    <row r="71" spans="1:6" s="166" customFormat="1" ht="15.75">
      <c r="B71" s="186" t="s">
        <v>9</v>
      </c>
      <c r="C71" s="187">
        <f>C67-C70</f>
        <v>0</v>
      </c>
      <c r="D71" s="187">
        <f>D67-D70</f>
        <v>0</v>
      </c>
      <c r="E71" s="187">
        <f>E67-E70</f>
        <v>0</v>
      </c>
      <c r="F71" s="167"/>
    </row>
    <row r="72" spans="1:6" s="166" customFormat="1" ht="15.75">
      <c r="B72" s="189"/>
      <c r="C72" s="187"/>
      <c r="D72" s="188"/>
      <c r="E72" s="188"/>
      <c r="F72" s="167"/>
    </row>
    <row r="73" spans="1:6" s="166" customFormat="1" ht="15.75">
      <c r="B73" s="189"/>
      <c r="C73" s="190" t="str">
        <f>IF(C67-INT(C67)=0,"",C67-INT(C67))</f>
        <v/>
      </c>
      <c r="D73" s="190" t="str">
        <f>IF(D67-INT(D67)=0,"",D67-INT(D67))</f>
        <v/>
      </c>
      <c r="E73" s="190" t="str">
        <f>IF(E67-INT(E67)=0,"",E67-INT(E67))</f>
        <v/>
      </c>
      <c r="F73" s="191">
        <f>SUM(C73:E73)</f>
        <v>0</v>
      </c>
    </row>
    <row r="74" spans="1:6" s="166" customFormat="1" ht="15.75">
      <c r="B74" s="189"/>
      <c r="C74" s="165"/>
      <c r="F74" s="167"/>
    </row>
    <row r="75" spans="1:6" s="166" customFormat="1" ht="15.75">
      <c r="B75" s="189" t="s">
        <v>378</v>
      </c>
      <c r="C75" s="165"/>
      <c r="F75" s="167"/>
    </row>
    <row r="76" spans="1:6" s="166" customFormat="1" ht="15.75">
      <c r="B76" s="189" t="s">
        <v>379</v>
      </c>
      <c r="C76" s="192">
        <f>SUM(C6,C8,C10,C12,C14,C16,C18,)+SUM(C24:C28)+SUM(C32:C35)+SUM(C39:C41)+C45+C48+C52+SUM(C55,C57,C59)+C65</f>
        <v>0</v>
      </c>
      <c r="D76" s="192">
        <f>SUM(D6,D8,D10,D12,D14,D16,D18,)+SUM(D24:D28)+SUM(D32:D35)+SUM(D39:D41)+D45+D48+D52+SUM(D55,D57,D59)+D65</f>
        <v>0</v>
      </c>
      <c r="E76" s="192">
        <f>SUM(E6,E8,E10,E12,E14,E16,E18,)+SUM(E24:E28)+SUM(E32:E35)+SUM(E39:E41)+E45+E48+E52+SUM(E55,E57,E59)+E65</f>
        <v>0</v>
      </c>
      <c r="F76" s="167"/>
    </row>
    <row r="77" spans="1:6" s="166" customFormat="1" ht="15.75">
      <c r="B77" s="189" t="s">
        <v>380</v>
      </c>
      <c r="C77" s="193">
        <f>SUM(C7,C9,C11,C13,C15,C17,C19)+SUM(C56,C58,C60)</f>
        <v>0</v>
      </c>
      <c r="D77" s="193">
        <f>SUM(D7,D9,D11,D13,D15,D17,D19)+SUM(D56,D58,D60)</f>
        <v>0</v>
      </c>
      <c r="E77" s="174"/>
      <c r="F77" s="167"/>
    </row>
    <row r="78" spans="1:6" s="166" customFormat="1" ht="15.75">
      <c r="B78" s="189"/>
      <c r="C78" s="192">
        <f>SUM(C76:C77)</f>
        <v>0</v>
      </c>
      <c r="D78" s="192">
        <f>SUM(D76:D77)</f>
        <v>0</v>
      </c>
      <c r="E78" s="192">
        <f>SUM(E76:E77)</f>
        <v>0</v>
      </c>
      <c r="F78" s="167"/>
    </row>
    <row r="79" spans="1:6" s="166" customFormat="1" ht="15.75">
      <c r="B79" s="189"/>
      <c r="C79" s="165"/>
      <c r="F79" s="167"/>
    </row>
    <row r="80" spans="1:6" s="166" customFormat="1" ht="15.75">
      <c r="B80" s="189"/>
      <c r="C80" s="165"/>
      <c r="D80" s="194">
        <f>D78+C78+E78</f>
        <v>0</v>
      </c>
      <c r="F80" s="167"/>
    </row>
    <row r="81" spans="2:6" s="166" customFormat="1" ht="15.75">
      <c r="B81" s="189"/>
      <c r="C81" s="165"/>
      <c r="F81" s="167"/>
    </row>
    <row r="82" spans="2:6" s="166" customFormat="1" ht="15.75">
      <c r="B82" s="189"/>
      <c r="C82" s="195" t="str">
        <f>IF((C76=C67),"Balanced","Out of Balance")</f>
        <v>Balanced</v>
      </c>
      <c r="D82" s="195" t="str">
        <f>IF((D76=D67),"Balanced","Out of Balance")</f>
        <v>Balanced</v>
      </c>
      <c r="E82" s="195" t="str">
        <f>IF((E76=E67),"Balanced","Out of Balance")</f>
        <v>Balanced</v>
      </c>
      <c r="F82" s="167"/>
    </row>
  </sheetData>
  <conditionalFormatting sqref="C71">
    <cfRule type="expression" dxfId="53" priority="10">
      <formula>$C$71&lt;&gt;0</formula>
    </cfRule>
  </conditionalFormatting>
  <conditionalFormatting sqref="D71">
    <cfRule type="expression" dxfId="52" priority="8">
      <formula>$D$71&lt;&gt;0</formula>
    </cfRule>
  </conditionalFormatting>
  <conditionalFormatting sqref="E71">
    <cfRule type="expression" dxfId="51" priority="7">
      <formula>$E$71&lt;&gt;0</formula>
    </cfRule>
  </conditionalFormatting>
  <conditionalFormatting sqref="C73">
    <cfRule type="expression" dxfId="50" priority="5">
      <formula>$C$73&lt;&gt;""</formula>
    </cfRule>
  </conditionalFormatting>
  <conditionalFormatting sqref="D73">
    <cfRule type="expression" dxfId="49" priority="4">
      <formula>$D$73&lt;&gt;""</formula>
    </cfRule>
  </conditionalFormatting>
  <conditionalFormatting sqref="E73">
    <cfRule type="expression" dxfId="48" priority="3">
      <formula>$E$73&lt;&gt;""</formula>
    </cfRule>
  </conditionalFormatting>
  <conditionalFormatting sqref="F2">
    <cfRule type="expression" dxfId="47" priority="2">
      <formula>OR($C$71&lt;&gt;0,$D$71&lt;&gt;0,$E$71&lt;&gt;0)</formula>
    </cfRule>
  </conditionalFormatting>
  <conditionalFormatting sqref="F1">
    <cfRule type="expression" dxfId="46" priority="1">
      <formula>OR($C$73&lt;&gt;"",$D$73&lt;&gt;"",$E$73&lt;&gt;"")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B911-84EC-4CD0-91C1-CEC12D99D122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H2" sqref="H2"/>
      <selection pane="bottomLeft" activeCell="H2" sqref="H2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302</v>
      </c>
      <c r="B1" s="196" t="str">
        <f>Input!$B$13</f>
        <v>Texas State Technical College - North Texas</v>
      </c>
      <c r="E1" s="147" t="s">
        <v>303</v>
      </c>
      <c r="H1" s="197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304</v>
      </c>
      <c r="B2" s="196" t="str">
        <f>Index!$B$3</f>
        <v>FY 2020 &amp; FY 2021 Data</v>
      </c>
      <c r="H2" s="197" t="str">
        <f>IF(OR($C$100&lt;&gt;0,$D$100&lt;&gt;0,$E$100&lt;&gt;0,$F$100&lt;&gt;0,$G$100&lt;&gt;0),"Error Message - Uses tab does not agree with this tab.","")</f>
        <v/>
      </c>
    </row>
    <row r="4" spans="1:50" s="201" customFormat="1" ht="30">
      <c r="A4" s="198" t="s">
        <v>381</v>
      </c>
      <c r="B4" s="199" t="s">
        <v>382</v>
      </c>
      <c r="C4" s="199" t="s">
        <v>383</v>
      </c>
      <c r="D4" s="199" t="s">
        <v>384</v>
      </c>
      <c r="E4" s="199" t="s">
        <v>385</v>
      </c>
      <c r="F4" s="199" t="s">
        <v>386</v>
      </c>
      <c r="G4" s="199" t="s">
        <v>309</v>
      </c>
      <c r="H4" s="199" t="s">
        <v>310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</row>
    <row r="5" spans="1:50">
      <c r="A5" s="202" t="s">
        <v>387</v>
      </c>
      <c r="B5" s="265" t="s">
        <v>388</v>
      </c>
      <c r="C5" s="203">
        <f>Input!$EU$13</f>
        <v>0</v>
      </c>
      <c r="D5" s="203">
        <f>Input!$EV$13</f>
        <v>0</v>
      </c>
      <c r="E5" s="203">
        <f>Input!$EW$13</f>
        <v>0</v>
      </c>
      <c r="F5" s="203">
        <f>Input!$EX$13</f>
        <v>0</v>
      </c>
      <c r="G5" s="203">
        <f>Input!$EY$13</f>
        <v>0</v>
      </c>
      <c r="H5" s="204">
        <f>Input!$EZ$13</f>
        <v>0</v>
      </c>
    </row>
    <row r="6" spans="1:50">
      <c r="A6" s="202" t="s">
        <v>387</v>
      </c>
      <c r="B6" s="265" t="s">
        <v>389</v>
      </c>
      <c r="C6" s="203">
        <f>Input!$FA$13</f>
        <v>0</v>
      </c>
      <c r="D6" s="203">
        <f>Input!$FB$13</f>
        <v>0</v>
      </c>
      <c r="E6" s="203">
        <f>Input!$FC$13</f>
        <v>0</v>
      </c>
      <c r="F6" s="203">
        <f>Input!$FD$13</f>
        <v>0</v>
      </c>
      <c r="G6" s="203">
        <f>Input!$FE$13</f>
        <v>0</v>
      </c>
      <c r="H6" s="204">
        <f>Input!$FF$13</f>
        <v>0</v>
      </c>
    </row>
    <row r="7" spans="1:50">
      <c r="A7" s="202" t="s">
        <v>387</v>
      </c>
      <c r="B7" s="265" t="s">
        <v>390</v>
      </c>
      <c r="C7" s="203">
        <f>Input!$FG$13</f>
        <v>0</v>
      </c>
      <c r="D7" s="203">
        <f>Input!$FH$13</f>
        <v>0</v>
      </c>
      <c r="E7" s="203">
        <f>Input!$FI$13</f>
        <v>0</v>
      </c>
      <c r="F7" s="203">
        <f>Input!$FJ$13</f>
        <v>0</v>
      </c>
      <c r="G7" s="203">
        <f>Input!$FK$13</f>
        <v>0</v>
      </c>
      <c r="H7" s="204">
        <f>Input!$FL$13</f>
        <v>0</v>
      </c>
    </row>
    <row r="8" spans="1:50">
      <c r="A8" s="202" t="s">
        <v>387</v>
      </c>
      <c r="B8" s="265" t="s">
        <v>391</v>
      </c>
      <c r="C8" s="203">
        <f>Input!$FM$13</f>
        <v>0</v>
      </c>
      <c r="D8" s="203">
        <f>Input!$FN$13</f>
        <v>0</v>
      </c>
      <c r="E8" s="203">
        <f>Input!$FO$13</f>
        <v>0</v>
      </c>
      <c r="F8" s="203">
        <f>Input!$FP$13</f>
        <v>0</v>
      </c>
      <c r="G8" s="203">
        <f>Input!$FQ$13</f>
        <v>0</v>
      </c>
      <c r="H8" s="204">
        <f>Input!$FR$13</f>
        <v>0</v>
      </c>
    </row>
    <row r="9" spans="1:50">
      <c r="A9" s="202" t="s">
        <v>387</v>
      </c>
      <c r="B9" s="265" t="s">
        <v>392</v>
      </c>
      <c r="C9" s="203">
        <f>Input!$FS$13</f>
        <v>0</v>
      </c>
      <c r="D9" s="203">
        <f>Input!$FT$13</f>
        <v>0</v>
      </c>
      <c r="E9" s="203">
        <f>Input!$FU$13</f>
        <v>0</v>
      </c>
      <c r="F9" s="203">
        <f>Input!$FV$13</f>
        <v>0</v>
      </c>
      <c r="G9" s="203">
        <f>Input!$FW$13</f>
        <v>0</v>
      </c>
      <c r="H9" s="204">
        <f>Input!$FX$13</f>
        <v>0</v>
      </c>
    </row>
    <row r="10" spans="1:50">
      <c r="A10" s="202" t="s">
        <v>387</v>
      </c>
      <c r="B10" s="265" t="s">
        <v>393</v>
      </c>
      <c r="C10" s="203">
        <f>Input!$FY$13</f>
        <v>0</v>
      </c>
      <c r="D10" s="203">
        <f>Input!$FZ$13</f>
        <v>0</v>
      </c>
      <c r="E10" s="203">
        <f>Input!$GA$13</f>
        <v>0</v>
      </c>
      <c r="F10" s="203">
        <f>Input!$GB$13</f>
        <v>0</v>
      </c>
      <c r="G10" s="203">
        <f>Input!$GC$13</f>
        <v>0</v>
      </c>
      <c r="H10" s="204">
        <f>Input!$GD$13</f>
        <v>0</v>
      </c>
    </row>
    <row r="11" spans="1:50">
      <c r="A11" s="202" t="s">
        <v>387</v>
      </c>
      <c r="B11" s="265" t="s">
        <v>394</v>
      </c>
      <c r="C11" s="203">
        <f>Input!$GE$13</f>
        <v>0</v>
      </c>
      <c r="D11" s="203">
        <f>Input!$GF$13</f>
        <v>0</v>
      </c>
      <c r="E11" s="203">
        <f>Input!$GG$13</f>
        <v>0</v>
      </c>
      <c r="F11" s="203">
        <f>Input!$GH$13</f>
        <v>0</v>
      </c>
      <c r="G11" s="203">
        <f>Input!$GI$13</f>
        <v>0</v>
      </c>
      <c r="H11" s="204">
        <f>Input!$GJ$13</f>
        <v>0</v>
      </c>
    </row>
    <row r="12" spans="1:50" ht="30">
      <c r="A12" s="202" t="s">
        <v>387</v>
      </c>
      <c r="B12" s="265" t="s">
        <v>395</v>
      </c>
      <c r="C12" s="203">
        <f>Input!$GK$13</f>
        <v>0</v>
      </c>
      <c r="D12" s="203">
        <f>Input!$GL$13</f>
        <v>0</v>
      </c>
      <c r="E12" s="203">
        <f>Input!$GM$13</f>
        <v>0</v>
      </c>
      <c r="F12" s="203">
        <f>Input!$GN$13</f>
        <v>0</v>
      </c>
      <c r="G12" s="203">
        <f>Input!$GO$13</f>
        <v>0</v>
      </c>
      <c r="H12" s="204">
        <f>Input!$GP$13</f>
        <v>0</v>
      </c>
    </row>
    <row r="13" spans="1:50">
      <c r="A13" s="202" t="s">
        <v>387</v>
      </c>
      <c r="B13" s="265" t="s">
        <v>396</v>
      </c>
      <c r="C13" s="203">
        <f>Input!$GQ$13</f>
        <v>0</v>
      </c>
      <c r="D13" s="203">
        <f>Input!$GR$13</f>
        <v>0</v>
      </c>
      <c r="E13" s="203">
        <f>Input!$GS$13</f>
        <v>0</v>
      </c>
      <c r="F13" s="203">
        <f>Input!$GT$13</f>
        <v>0</v>
      </c>
      <c r="G13" s="203">
        <f>Input!$GU$13</f>
        <v>0</v>
      </c>
      <c r="H13" s="204">
        <f>Input!$GV$13</f>
        <v>0</v>
      </c>
    </row>
    <row r="14" spans="1:50">
      <c r="A14" s="202" t="s">
        <v>387</v>
      </c>
      <c r="B14" s="265" t="s">
        <v>397</v>
      </c>
      <c r="C14" s="203">
        <f>Input!$GW$13</f>
        <v>0</v>
      </c>
      <c r="D14" s="203">
        <f>Input!$GX$13</f>
        <v>0</v>
      </c>
      <c r="E14" s="203">
        <f>Input!$GY$13</f>
        <v>0</v>
      </c>
      <c r="F14" s="203">
        <f>Input!$GZ$13</f>
        <v>0</v>
      </c>
      <c r="G14" s="203">
        <f>Input!$HA$13</f>
        <v>0</v>
      </c>
      <c r="H14" s="204">
        <f>Input!$HB$13</f>
        <v>0</v>
      </c>
    </row>
    <row r="15" spans="1:50">
      <c r="A15" s="202" t="s">
        <v>387</v>
      </c>
      <c r="B15" s="266">
        <f>Input!$HC$13</f>
        <v>0</v>
      </c>
      <c r="C15" s="203">
        <f>Input!$HD$13</f>
        <v>0</v>
      </c>
      <c r="D15" s="203">
        <f>Input!$HE$13</f>
        <v>0</v>
      </c>
      <c r="E15" s="203">
        <f>Input!$HF$13</f>
        <v>0</v>
      </c>
      <c r="F15" s="203">
        <f>Input!$HG$13</f>
        <v>0</v>
      </c>
      <c r="G15" s="203">
        <f>Input!$HH$13</f>
        <v>0</v>
      </c>
      <c r="H15" s="204">
        <f>Input!$HI$13</f>
        <v>0</v>
      </c>
    </row>
    <row r="16" spans="1:50">
      <c r="A16" s="202" t="s">
        <v>387</v>
      </c>
      <c r="B16" s="266">
        <f>Input!$HJ$13</f>
        <v>0</v>
      </c>
      <c r="C16" s="203">
        <f>Input!$HK$13</f>
        <v>0</v>
      </c>
      <c r="D16" s="203">
        <f>Input!$HL$13</f>
        <v>0</v>
      </c>
      <c r="E16" s="203">
        <f>Input!$HM$13</f>
        <v>0</v>
      </c>
      <c r="F16" s="203">
        <f>Input!$HN$13</f>
        <v>0</v>
      </c>
      <c r="G16" s="203">
        <f>Input!$HO$13</f>
        <v>0</v>
      </c>
      <c r="H16" s="204">
        <f>Input!$HP$13</f>
        <v>0</v>
      </c>
    </row>
    <row r="17" spans="1:50">
      <c r="A17" s="202" t="s">
        <v>387</v>
      </c>
      <c r="B17" s="266">
        <f>Input!$HQ$13</f>
        <v>0</v>
      </c>
      <c r="C17" s="203">
        <f>Input!$HR$13</f>
        <v>0</v>
      </c>
      <c r="D17" s="203">
        <f>Input!$HS$13</f>
        <v>0</v>
      </c>
      <c r="E17" s="203">
        <f>Input!$HT$13</f>
        <v>0</v>
      </c>
      <c r="F17" s="203">
        <f>Input!$HU$13</f>
        <v>0</v>
      </c>
      <c r="G17" s="203">
        <f>Input!$HV$13</f>
        <v>0</v>
      </c>
      <c r="H17" s="204">
        <f>Input!$HW$13</f>
        <v>0</v>
      </c>
    </row>
    <row r="18" spans="1:50">
      <c r="A18" s="202" t="s">
        <v>387</v>
      </c>
      <c r="B18" s="265" t="s">
        <v>398</v>
      </c>
      <c r="C18" s="203">
        <f>Input!$HX$13</f>
        <v>0</v>
      </c>
      <c r="D18" s="203">
        <f>Input!$HY$13</f>
        <v>0</v>
      </c>
      <c r="E18" s="203">
        <f>Input!$HZ$13</f>
        <v>0</v>
      </c>
      <c r="F18" s="203">
        <f>Input!$IA$13</f>
        <v>0</v>
      </c>
      <c r="G18" s="203">
        <f>Input!$IB$13</f>
        <v>0</v>
      </c>
      <c r="H18" s="204">
        <f>Input!$IC$13</f>
        <v>0</v>
      </c>
    </row>
    <row r="19" spans="1:50" s="209" customFormat="1">
      <c r="A19" s="198" t="s">
        <v>387</v>
      </c>
      <c r="B19" s="267" t="s">
        <v>399</v>
      </c>
      <c r="C19" s="268">
        <f>SUM(C5:C18)</f>
        <v>0</v>
      </c>
      <c r="D19" s="268">
        <f t="shared" ref="D19:G19" si="0">SUM(D5:D18)</f>
        <v>0</v>
      </c>
      <c r="E19" s="268">
        <f t="shared" si="0"/>
        <v>0</v>
      </c>
      <c r="F19" s="268">
        <f t="shared" si="0"/>
        <v>0</v>
      </c>
      <c r="G19" s="268">
        <f t="shared" si="0"/>
        <v>0</v>
      </c>
      <c r="H19" s="269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</row>
    <row r="20" spans="1:50">
      <c r="B20" s="270"/>
      <c r="C20" s="271"/>
      <c r="D20" s="271"/>
      <c r="E20" s="271"/>
      <c r="F20" s="271"/>
      <c r="G20" s="271"/>
      <c r="H20" s="272"/>
    </row>
    <row r="21" spans="1:50">
      <c r="A21" s="202" t="s">
        <v>400</v>
      </c>
      <c r="B21" s="265" t="s">
        <v>401</v>
      </c>
      <c r="C21" s="203">
        <f>Input!$ID$13</f>
        <v>0</v>
      </c>
      <c r="D21" s="203">
        <f>Input!$IE$13</f>
        <v>0</v>
      </c>
      <c r="E21" s="203">
        <f>Input!$IF$13</f>
        <v>0</v>
      </c>
      <c r="F21" s="203">
        <f>Input!$IG$13</f>
        <v>0</v>
      </c>
      <c r="G21" s="203">
        <f>Input!$IH$13</f>
        <v>0</v>
      </c>
      <c r="H21" s="204">
        <f>Input!$II$13</f>
        <v>0</v>
      </c>
    </row>
    <row r="22" spans="1:50">
      <c r="A22" s="202" t="s">
        <v>400</v>
      </c>
      <c r="B22" s="265" t="s">
        <v>389</v>
      </c>
      <c r="C22" s="203">
        <f>Input!$IJ$13</f>
        <v>0</v>
      </c>
      <c r="D22" s="203">
        <f>Input!$IK$13</f>
        <v>0</v>
      </c>
      <c r="E22" s="203">
        <f>Input!$IL$13</f>
        <v>0</v>
      </c>
      <c r="F22" s="203">
        <f>Input!$IM$13</f>
        <v>0</v>
      </c>
      <c r="G22" s="203">
        <f>Input!$IN$13</f>
        <v>0</v>
      </c>
      <c r="H22" s="204">
        <f>Input!$IO$13</f>
        <v>0</v>
      </c>
    </row>
    <row r="23" spans="1:50">
      <c r="A23" s="202" t="s">
        <v>400</v>
      </c>
      <c r="B23" s="265" t="s">
        <v>390</v>
      </c>
      <c r="C23" s="203">
        <f>Input!$IP$13</f>
        <v>0</v>
      </c>
      <c r="D23" s="203">
        <f>Input!$IQ$13</f>
        <v>0</v>
      </c>
      <c r="E23" s="203">
        <f>Input!$IR$13</f>
        <v>0</v>
      </c>
      <c r="F23" s="203">
        <f>Input!$IS$13</f>
        <v>0</v>
      </c>
      <c r="G23" s="203">
        <f>Input!$IT$13</f>
        <v>0</v>
      </c>
      <c r="H23" s="204">
        <f>Input!$IU$13</f>
        <v>0</v>
      </c>
    </row>
    <row r="24" spans="1:50">
      <c r="A24" s="202" t="s">
        <v>400</v>
      </c>
      <c r="B24" s="265" t="s">
        <v>391</v>
      </c>
      <c r="C24" s="203">
        <f>Input!$IV$13</f>
        <v>0</v>
      </c>
      <c r="D24" s="203">
        <f>Input!$IW$13</f>
        <v>0</v>
      </c>
      <c r="E24" s="203">
        <f>Input!$IX$13</f>
        <v>0</v>
      </c>
      <c r="F24" s="203">
        <f>Input!$IY$13</f>
        <v>0</v>
      </c>
      <c r="G24" s="203">
        <f>Input!$IZ$13</f>
        <v>0</v>
      </c>
      <c r="H24" s="204">
        <f>Input!$JA$13</f>
        <v>0</v>
      </c>
    </row>
    <row r="25" spans="1:50">
      <c r="A25" s="202" t="s">
        <v>400</v>
      </c>
      <c r="B25" s="265" t="s">
        <v>392</v>
      </c>
      <c r="C25" s="203">
        <f>Input!$JB$13</f>
        <v>0</v>
      </c>
      <c r="D25" s="203">
        <f>Input!$JC$13</f>
        <v>0</v>
      </c>
      <c r="E25" s="203">
        <f>Input!$JD$13</f>
        <v>0</v>
      </c>
      <c r="F25" s="203">
        <f>Input!$JE$13</f>
        <v>0</v>
      </c>
      <c r="G25" s="203">
        <f>Input!$JF$13</f>
        <v>0</v>
      </c>
      <c r="H25" s="204">
        <f>Input!$JG$13</f>
        <v>0</v>
      </c>
    </row>
    <row r="26" spans="1:50">
      <c r="A26" s="202" t="s">
        <v>400</v>
      </c>
      <c r="B26" s="265" t="s">
        <v>393</v>
      </c>
      <c r="C26" s="203">
        <f>Input!$JH$13</f>
        <v>0</v>
      </c>
      <c r="D26" s="203">
        <f>Input!$JI$13</f>
        <v>0</v>
      </c>
      <c r="E26" s="203">
        <f>Input!$JJ$13</f>
        <v>0</v>
      </c>
      <c r="F26" s="203">
        <f>Input!$JK$13</f>
        <v>0</v>
      </c>
      <c r="G26" s="203">
        <f>Input!$JL$13</f>
        <v>0</v>
      </c>
      <c r="H26" s="204">
        <f>Input!$JM$13</f>
        <v>0</v>
      </c>
    </row>
    <row r="27" spans="1:50">
      <c r="A27" s="202" t="s">
        <v>400</v>
      </c>
      <c r="B27" s="265" t="s">
        <v>402</v>
      </c>
      <c r="C27" s="203">
        <f>Input!$JN$13</f>
        <v>0</v>
      </c>
      <c r="D27" s="203">
        <f>Input!$JO$13</f>
        <v>0</v>
      </c>
      <c r="E27" s="203">
        <f>Input!$JP$13</f>
        <v>0</v>
      </c>
      <c r="F27" s="203">
        <f>Input!$JQ$13</f>
        <v>0</v>
      </c>
      <c r="G27" s="203">
        <f>Input!$JR$13</f>
        <v>0</v>
      </c>
      <c r="H27" s="204">
        <f>Input!$JS$13</f>
        <v>0</v>
      </c>
    </row>
    <row r="28" spans="1:50" ht="30">
      <c r="A28" s="202" t="s">
        <v>400</v>
      </c>
      <c r="B28" s="265" t="s">
        <v>403</v>
      </c>
      <c r="C28" s="203">
        <f>Input!$JT$13</f>
        <v>0</v>
      </c>
      <c r="D28" s="203">
        <f>Input!$JU$13</f>
        <v>0</v>
      </c>
      <c r="E28" s="203">
        <f>Input!$JV$13</f>
        <v>0</v>
      </c>
      <c r="F28" s="203">
        <f>Input!$JW$13</f>
        <v>0</v>
      </c>
      <c r="G28" s="203">
        <f>Input!$JX$13</f>
        <v>0</v>
      </c>
      <c r="H28" s="204">
        <f>Input!$JY$13</f>
        <v>0</v>
      </c>
    </row>
    <row r="29" spans="1:50">
      <c r="A29" s="202" t="s">
        <v>400</v>
      </c>
      <c r="B29" s="265" t="s">
        <v>404</v>
      </c>
      <c r="C29" s="203">
        <f>Input!$JZ$13</f>
        <v>0</v>
      </c>
      <c r="D29" s="203">
        <f>Input!$KA$13</f>
        <v>0</v>
      </c>
      <c r="E29" s="203">
        <f>Input!$KB$13</f>
        <v>0</v>
      </c>
      <c r="F29" s="203">
        <f>Input!$KC$13</f>
        <v>0</v>
      </c>
      <c r="G29" s="203">
        <f>Input!$KD$13</f>
        <v>0</v>
      </c>
      <c r="H29" s="204">
        <f>Input!$KE$13</f>
        <v>0</v>
      </c>
    </row>
    <row r="30" spans="1:50">
      <c r="A30" s="202" t="s">
        <v>400</v>
      </c>
      <c r="B30" s="266">
        <f>Input!$KF$13</f>
        <v>0</v>
      </c>
      <c r="C30" s="203">
        <f>Input!$KG$13</f>
        <v>0</v>
      </c>
      <c r="D30" s="203">
        <f>Input!$KH$13</f>
        <v>0</v>
      </c>
      <c r="E30" s="203">
        <f>Input!$KI$13</f>
        <v>0</v>
      </c>
      <c r="F30" s="203">
        <f>Input!$KJ$13</f>
        <v>0</v>
      </c>
      <c r="G30" s="203">
        <f>Input!$KK$13</f>
        <v>0</v>
      </c>
      <c r="H30" s="204">
        <f>Input!$KL$13</f>
        <v>0</v>
      </c>
    </row>
    <row r="31" spans="1:50">
      <c r="A31" s="202" t="s">
        <v>400</v>
      </c>
      <c r="B31" s="266">
        <f>Input!$KM$13</f>
        <v>0</v>
      </c>
      <c r="C31" s="203">
        <f>Input!$KN$13</f>
        <v>0</v>
      </c>
      <c r="D31" s="203">
        <f>Input!$KO$13</f>
        <v>0</v>
      </c>
      <c r="E31" s="203">
        <f>Input!$KP$13</f>
        <v>0</v>
      </c>
      <c r="F31" s="203">
        <f>Input!$KQ$13</f>
        <v>0</v>
      </c>
      <c r="G31" s="203">
        <f>Input!$KR$13</f>
        <v>0</v>
      </c>
      <c r="H31" s="204">
        <f>Input!$KS$13</f>
        <v>0</v>
      </c>
    </row>
    <row r="32" spans="1:50">
      <c r="A32" s="202" t="s">
        <v>400</v>
      </c>
      <c r="B32" s="266">
        <f>Input!$KT$13</f>
        <v>0</v>
      </c>
      <c r="C32" s="203">
        <f>Input!$KU$13</f>
        <v>0</v>
      </c>
      <c r="D32" s="203">
        <f>Input!$KV$13</f>
        <v>0</v>
      </c>
      <c r="E32" s="203">
        <f>Input!$KW$13</f>
        <v>0</v>
      </c>
      <c r="F32" s="203">
        <f>Input!$KX$13</f>
        <v>0</v>
      </c>
      <c r="G32" s="203">
        <f>Input!$KY$13</f>
        <v>0</v>
      </c>
      <c r="H32" s="204">
        <f>Input!$KZ$13</f>
        <v>0</v>
      </c>
    </row>
    <row r="33" spans="1:50">
      <c r="A33" s="202" t="s">
        <v>400</v>
      </c>
      <c r="B33" s="265" t="s">
        <v>398</v>
      </c>
      <c r="C33" s="203">
        <f>Input!$LA$13</f>
        <v>0</v>
      </c>
      <c r="D33" s="203">
        <f>Input!$LB$13</f>
        <v>0</v>
      </c>
      <c r="E33" s="203">
        <f>Input!$LC$13</f>
        <v>0</v>
      </c>
      <c r="F33" s="203">
        <f>Input!$LD$13</f>
        <v>0</v>
      </c>
      <c r="G33" s="203">
        <f>Input!$LE$13</f>
        <v>0</v>
      </c>
      <c r="H33" s="204">
        <f>Input!$LF$13</f>
        <v>0</v>
      </c>
    </row>
    <row r="34" spans="1:50" s="210" customFormat="1">
      <c r="A34" s="198" t="s">
        <v>400</v>
      </c>
      <c r="B34" s="267" t="s">
        <v>405</v>
      </c>
      <c r="C34" s="268">
        <f>SUM(C21:C33)</f>
        <v>0</v>
      </c>
      <c r="D34" s="268">
        <f t="shared" ref="D34:G34" si="1">SUM(D21:D33)</f>
        <v>0</v>
      </c>
      <c r="E34" s="268">
        <f t="shared" si="1"/>
        <v>0</v>
      </c>
      <c r="F34" s="268">
        <f t="shared" si="1"/>
        <v>0</v>
      </c>
      <c r="G34" s="268">
        <f t="shared" si="1"/>
        <v>0</v>
      </c>
      <c r="H34" s="26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70"/>
      <c r="C35" s="271"/>
      <c r="D35" s="271"/>
      <c r="E35" s="271"/>
      <c r="F35" s="271"/>
      <c r="G35" s="271"/>
      <c r="H35" s="272"/>
    </row>
    <row r="36" spans="1:50">
      <c r="A36" s="202" t="s">
        <v>406</v>
      </c>
      <c r="B36" s="265" t="s">
        <v>401</v>
      </c>
      <c r="C36" s="203">
        <f>Input!$LG$13</f>
        <v>0</v>
      </c>
      <c r="D36" s="203">
        <f>Input!$LH$13</f>
        <v>0</v>
      </c>
      <c r="E36" s="203">
        <f>Input!$LI$13</f>
        <v>0</v>
      </c>
      <c r="F36" s="203">
        <f>Input!$LJ$13</f>
        <v>0</v>
      </c>
      <c r="G36" s="203">
        <f>Input!$LK$13</f>
        <v>0</v>
      </c>
      <c r="H36" s="204">
        <f>Input!$LL$13</f>
        <v>0</v>
      </c>
    </row>
    <row r="37" spans="1:50">
      <c r="A37" s="202" t="s">
        <v>406</v>
      </c>
      <c r="B37" s="265" t="s">
        <v>389</v>
      </c>
      <c r="C37" s="203">
        <f>Input!$LM$13</f>
        <v>0</v>
      </c>
      <c r="D37" s="203">
        <f>Input!$LN$13</f>
        <v>0</v>
      </c>
      <c r="E37" s="203">
        <f>Input!$LO$13</f>
        <v>0</v>
      </c>
      <c r="F37" s="203">
        <f>Input!$LP$13</f>
        <v>0</v>
      </c>
      <c r="G37" s="203">
        <f>Input!$LQ$13</f>
        <v>0</v>
      </c>
      <c r="H37" s="204">
        <f>Input!$LR$13</f>
        <v>0</v>
      </c>
    </row>
    <row r="38" spans="1:50">
      <c r="A38" s="202" t="s">
        <v>406</v>
      </c>
      <c r="B38" s="265" t="s">
        <v>390</v>
      </c>
      <c r="C38" s="203">
        <f>Input!$LS$13</f>
        <v>0</v>
      </c>
      <c r="D38" s="203">
        <f>Input!$LT$13</f>
        <v>0</v>
      </c>
      <c r="E38" s="203">
        <f>Input!$LU$13</f>
        <v>0</v>
      </c>
      <c r="F38" s="203">
        <f>Input!$LV$13</f>
        <v>0</v>
      </c>
      <c r="G38" s="203">
        <f>Input!$LW$13</f>
        <v>0</v>
      </c>
      <c r="H38" s="204">
        <f>Input!$LX$13</f>
        <v>0</v>
      </c>
    </row>
    <row r="39" spans="1:50">
      <c r="A39" s="202" t="s">
        <v>406</v>
      </c>
      <c r="B39" s="265" t="s">
        <v>391</v>
      </c>
      <c r="C39" s="203">
        <f>Input!$LY$13</f>
        <v>0</v>
      </c>
      <c r="D39" s="203">
        <f>Input!$LZ$13</f>
        <v>0</v>
      </c>
      <c r="E39" s="203">
        <f>Input!$MA$13</f>
        <v>0</v>
      </c>
      <c r="F39" s="203">
        <f>Input!$MB$13</f>
        <v>0</v>
      </c>
      <c r="G39" s="203">
        <f>Input!$MC$13</f>
        <v>0</v>
      </c>
      <c r="H39" s="204">
        <f>Input!$MD$13</f>
        <v>0</v>
      </c>
    </row>
    <row r="40" spans="1:50">
      <c r="A40" s="202" t="s">
        <v>406</v>
      </c>
      <c r="B40" s="265" t="s">
        <v>392</v>
      </c>
      <c r="C40" s="203">
        <f>Input!$ME$13</f>
        <v>0</v>
      </c>
      <c r="D40" s="203">
        <f>Input!$MF$13</f>
        <v>0</v>
      </c>
      <c r="E40" s="203">
        <f>Input!$MG$13</f>
        <v>0</v>
      </c>
      <c r="F40" s="203">
        <f>Input!$MH$13</f>
        <v>0</v>
      </c>
      <c r="G40" s="203">
        <f>Input!$MI$13</f>
        <v>0</v>
      </c>
      <c r="H40" s="204">
        <f>Input!$MJ$13</f>
        <v>0</v>
      </c>
    </row>
    <row r="41" spans="1:50">
      <c r="A41" s="202" t="s">
        <v>406</v>
      </c>
      <c r="B41" s="265" t="s">
        <v>393</v>
      </c>
      <c r="C41" s="203">
        <f>Input!$MK$13</f>
        <v>0</v>
      </c>
      <c r="D41" s="203">
        <f>Input!$ML$13</f>
        <v>0</v>
      </c>
      <c r="E41" s="203">
        <f>Input!$MM$13</f>
        <v>0</v>
      </c>
      <c r="F41" s="203">
        <f>Input!$MN$13</f>
        <v>0</v>
      </c>
      <c r="G41" s="203">
        <f>Input!$MO$13</f>
        <v>0</v>
      </c>
      <c r="H41" s="204">
        <f>Input!$MP$13</f>
        <v>0</v>
      </c>
    </row>
    <row r="42" spans="1:50">
      <c r="A42" s="202" t="s">
        <v>406</v>
      </c>
      <c r="B42" s="265" t="s">
        <v>402</v>
      </c>
      <c r="C42" s="203">
        <f>Input!$MQ$13</f>
        <v>0</v>
      </c>
      <c r="D42" s="203">
        <f>Input!$MR$13</f>
        <v>0</v>
      </c>
      <c r="E42" s="203">
        <f>Input!$MS$13</f>
        <v>0</v>
      </c>
      <c r="F42" s="203">
        <f>Input!$MT$13</f>
        <v>0</v>
      </c>
      <c r="G42" s="203">
        <f>Input!$MU$13</f>
        <v>0</v>
      </c>
      <c r="H42" s="204">
        <f>Input!$MV$13</f>
        <v>0</v>
      </c>
    </row>
    <row r="43" spans="1:50">
      <c r="A43" s="202" t="s">
        <v>406</v>
      </c>
      <c r="B43" s="265" t="s">
        <v>407</v>
      </c>
      <c r="C43" s="203">
        <f>Input!$MW$13</f>
        <v>0</v>
      </c>
      <c r="D43" s="203">
        <f>Input!$MX$13</f>
        <v>0</v>
      </c>
      <c r="E43" s="203">
        <f>Input!$MY$13</f>
        <v>0</v>
      </c>
      <c r="F43" s="203">
        <f>Input!$MZ$13</f>
        <v>0</v>
      </c>
      <c r="G43" s="203">
        <f>Input!$NA$13</f>
        <v>0</v>
      </c>
      <c r="H43" s="204">
        <f>Input!$NB$13</f>
        <v>0</v>
      </c>
    </row>
    <row r="44" spans="1:50">
      <c r="A44" s="202" t="s">
        <v>406</v>
      </c>
      <c r="B44" s="266">
        <f>Input!$NC$13</f>
        <v>0</v>
      </c>
      <c r="C44" s="203">
        <f>Input!$ND$13</f>
        <v>0</v>
      </c>
      <c r="D44" s="203">
        <f>Input!$NE$13</f>
        <v>0</v>
      </c>
      <c r="E44" s="203">
        <f>Input!$NF$13</f>
        <v>0</v>
      </c>
      <c r="F44" s="203">
        <f>Input!$NG$13</f>
        <v>0</v>
      </c>
      <c r="G44" s="203">
        <f>Input!$NH$13</f>
        <v>0</v>
      </c>
      <c r="H44" s="204">
        <f>Input!$NI$13</f>
        <v>0</v>
      </c>
    </row>
    <row r="45" spans="1:50">
      <c r="A45" s="202" t="s">
        <v>406</v>
      </c>
      <c r="B45" s="266">
        <f>Input!$NJ$13</f>
        <v>0</v>
      </c>
      <c r="C45" s="203">
        <f>Input!$NK$13</f>
        <v>0</v>
      </c>
      <c r="D45" s="203">
        <f>Input!$NL$13</f>
        <v>0</v>
      </c>
      <c r="E45" s="203">
        <f>Input!$NM$13</f>
        <v>0</v>
      </c>
      <c r="F45" s="203">
        <f>Input!$NN$13</f>
        <v>0</v>
      </c>
      <c r="G45" s="203">
        <f>Input!$NO$13</f>
        <v>0</v>
      </c>
      <c r="H45" s="204">
        <f>Input!$NP$13</f>
        <v>0</v>
      </c>
    </row>
    <row r="46" spans="1:50">
      <c r="A46" s="202" t="s">
        <v>406</v>
      </c>
      <c r="B46" s="266">
        <f>Input!$NQ$13</f>
        <v>0</v>
      </c>
      <c r="C46" s="203">
        <f>Input!$NR$13</f>
        <v>0</v>
      </c>
      <c r="D46" s="203">
        <f>Input!$NS$13</f>
        <v>0</v>
      </c>
      <c r="E46" s="203">
        <f>Input!$NT$13</f>
        <v>0</v>
      </c>
      <c r="F46" s="203">
        <f>Input!$NU$13</f>
        <v>0</v>
      </c>
      <c r="G46" s="203">
        <f>Input!$NV$13</f>
        <v>0</v>
      </c>
      <c r="H46" s="204">
        <f>Input!$NW$13</f>
        <v>0</v>
      </c>
    </row>
    <row r="47" spans="1:50">
      <c r="A47" s="202" t="s">
        <v>406</v>
      </c>
      <c r="B47" s="266">
        <f>Input!$NX$13</f>
        <v>0</v>
      </c>
      <c r="C47" s="203">
        <f>Input!$NY$13</f>
        <v>0</v>
      </c>
      <c r="D47" s="203">
        <f>Input!$NZ$13</f>
        <v>0</v>
      </c>
      <c r="E47" s="203">
        <f>Input!$OA$13</f>
        <v>0</v>
      </c>
      <c r="F47" s="203">
        <f>Input!$OB$13</f>
        <v>0</v>
      </c>
      <c r="G47" s="203">
        <f>Input!$OC$13</f>
        <v>0</v>
      </c>
      <c r="H47" s="204">
        <f>Input!$OD$13</f>
        <v>0</v>
      </c>
    </row>
    <row r="48" spans="1:50">
      <c r="A48" s="202" t="s">
        <v>406</v>
      </c>
      <c r="B48" s="265" t="s">
        <v>398</v>
      </c>
      <c r="C48" s="203">
        <f>Input!$OE$13</f>
        <v>0</v>
      </c>
      <c r="D48" s="203">
        <f>Input!$OF$13</f>
        <v>0</v>
      </c>
      <c r="E48" s="203">
        <f>Input!$OG$13</f>
        <v>0</v>
      </c>
      <c r="F48" s="203">
        <f>Input!$OH$13</f>
        <v>0</v>
      </c>
      <c r="G48" s="203">
        <f>Input!$OI$13</f>
        <v>0</v>
      </c>
      <c r="H48" s="204">
        <f>Input!$OJ$13</f>
        <v>0</v>
      </c>
    </row>
    <row r="49" spans="1:50" s="210" customFormat="1">
      <c r="A49" s="198" t="s">
        <v>406</v>
      </c>
      <c r="B49" s="267" t="s">
        <v>408</v>
      </c>
      <c r="C49" s="268">
        <f>SUM(C36:C48)</f>
        <v>0</v>
      </c>
      <c r="D49" s="268">
        <f t="shared" ref="D49:G49" si="2">SUM(D36:D48)</f>
        <v>0</v>
      </c>
      <c r="E49" s="268">
        <f t="shared" si="2"/>
        <v>0</v>
      </c>
      <c r="F49" s="268">
        <f t="shared" si="2"/>
        <v>0</v>
      </c>
      <c r="G49" s="268">
        <f t="shared" si="2"/>
        <v>0</v>
      </c>
      <c r="H49" s="26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70"/>
      <c r="C50" s="271"/>
      <c r="D50" s="271"/>
      <c r="E50" s="271"/>
      <c r="F50" s="271"/>
      <c r="G50" s="271"/>
      <c r="H50" s="272"/>
    </row>
    <row r="51" spans="1:50">
      <c r="A51" s="202" t="s">
        <v>409</v>
      </c>
      <c r="B51" s="266">
        <f>Input!$OK$13</f>
        <v>0</v>
      </c>
      <c r="C51" s="203">
        <f>Input!$OL$13</f>
        <v>0</v>
      </c>
      <c r="D51" s="203">
        <f>Input!$OM$13</f>
        <v>0</v>
      </c>
      <c r="E51" s="203">
        <f>Input!$ON$13</f>
        <v>0</v>
      </c>
      <c r="F51" s="203">
        <f>Input!$OO$13</f>
        <v>0</v>
      </c>
      <c r="G51" s="203">
        <f>Input!$OP$13</f>
        <v>0</v>
      </c>
      <c r="H51" s="204">
        <f>Input!$OQ$13</f>
        <v>0</v>
      </c>
    </row>
    <row r="52" spans="1:50">
      <c r="A52" s="202" t="s">
        <v>409</v>
      </c>
      <c r="B52" s="266">
        <f>Input!$OR$13</f>
        <v>0</v>
      </c>
      <c r="C52" s="203">
        <f>Input!$OS$13</f>
        <v>0</v>
      </c>
      <c r="D52" s="203">
        <f>Input!$OT$13</f>
        <v>0</v>
      </c>
      <c r="E52" s="203">
        <f>Input!$OU$13</f>
        <v>0</v>
      </c>
      <c r="F52" s="203">
        <f>Input!$OV$13</f>
        <v>0</v>
      </c>
      <c r="G52" s="203">
        <f>Input!$OW$13</f>
        <v>0</v>
      </c>
      <c r="H52" s="204">
        <f>Input!$OX$13</f>
        <v>0</v>
      </c>
    </row>
    <row r="53" spans="1:50">
      <c r="A53" s="202" t="s">
        <v>409</v>
      </c>
      <c r="B53" s="266">
        <f>Input!$OY$13</f>
        <v>0</v>
      </c>
      <c r="C53" s="203">
        <f>Input!$OZ$13</f>
        <v>0</v>
      </c>
      <c r="D53" s="203">
        <f>Input!$PA$13</f>
        <v>0</v>
      </c>
      <c r="E53" s="203">
        <f>Input!$PB$13</f>
        <v>0</v>
      </c>
      <c r="F53" s="203">
        <f>Input!$PC$13</f>
        <v>0</v>
      </c>
      <c r="G53" s="203">
        <f>Input!$PD$13</f>
        <v>0</v>
      </c>
      <c r="H53" s="204">
        <f>Input!$PE$13</f>
        <v>0</v>
      </c>
    </row>
    <row r="54" spans="1:50">
      <c r="A54" s="202" t="s">
        <v>409</v>
      </c>
      <c r="B54" s="266">
        <f>Input!$PF$13</f>
        <v>0</v>
      </c>
      <c r="C54" s="203">
        <f>Input!$PG$13</f>
        <v>0</v>
      </c>
      <c r="D54" s="203">
        <f>Input!$PH$13</f>
        <v>0</v>
      </c>
      <c r="E54" s="203">
        <f>Input!$PI$13</f>
        <v>0</v>
      </c>
      <c r="F54" s="203">
        <f>Input!$PJ$13</f>
        <v>0</v>
      </c>
      <c r="G54" s="203">
        <f>Input!$PK$13</f>
        <v>0</v>
      </c>
      <c r="H54" s="204">
        <f>Input!$PL$13</f>
        <v>0</v>
      </c>
    </row>
    <row r="55" spans="1:50">
      <c r="A55" s="202" t="s">
        <v>409</v>
      </c>
      <c r="B55" s="266">
        <f>Input!$PM$13</f>
        <v>0</v>
      </c>
      <c r="C55" s="203">
        <f>Input!$PN$13</f>
        <v>0</v>
      </c>
      <c r="D55" s="203">
        <f>Input!$PO$13</f>
        <v>0</v>
      </c>
      <c r="E55" s="203">
        <f>Input!$PP$13</f>
        <v>0</v>
      </c>
      <c r="F55" s="203">
        <f>Input!$PQ$13</f>
        <v>0</v>
      </c>
      <c r="G55" s="203">
        <f>Input!$PR$13</f>
        <v>0</v>
      </c>
      <c r="H55" s="204">
        <f>Input!$PS$13</f>
        <v>0</v>
      </c>
    </row>
    <row r="56" spans="1:50">
      <c r="A56" s="202" t="s">
        <v>409</v>
      </c>
      <c r="B56" s="266">
        <f>Input!$PT$13</f>
        <v>0</v>
      </c>
      <c r="C56" s="203">
        <f>Input!$PU$13</f>
        <v>0</v>
      </c>
      <c r="D56" s="203">
        <f>Input!$PV$13</f>
        <v>0</v>
      </c>
      <c r="E56" s="203">
        <f>Input!$PW$13</f>
        <v>0</v>
      </c>
      <c r="F56" s="203">
        <f>Input!$PX$13</f>
        <v>0</v>
      </c>
      <c r="G56" s="203">
        <f>Input!$PY$13</f>
        <v>0</v>
      </c>
      <c r="H56" s="204">
        <f>Input!$PZ$13</f>
        <v>0</v>
      </c>
    </row>
    <row r="57" spans="1:50">
      <c r="A57" s="202" t="s">
        <v>409</v>
      </c>
      <c r="B57" s="266">
        <f>Input!$QA$13</f>
        <v>0</v>
      </c>
      <c r="C57" s="203">
        <f>Input!$QB$13</f>
        <v>0</v>
      </c>
      <c r="D57" s="203">
        <f>Input!$QC$13</f>
        <v>0</v>
      </c>
      <c r="E57" s="203">
        <f>Input!$QD$13</f>
        <v>0</v>
      </c>
      <c r="F57" s="203">
        <f>Input!$QE$13</f>
        <v>0</v>
      </c>
      <c r="G57" s="203">
        <f>Input!$QF$13</f>
        <v>0</v>
      </c>
      <c r="H57" s="204">
        <f>Input!$QG$13</f>
        <v>0</v>
      </c>
    </row>
    <row r="58" spans="1:50">
      <c r="A58" s="202" t="s">
        <v>409</v>
      </c>
      <c r="B58" s="266">
        <f>Input!$QH$13</f>
        <v>0</v>
      </c>
      <c r="C58" s="203">
        <f>Input!$QI$13</f>
        <v>0</v>
      </c>
      <c r="D58" s="203">
        <f>Input!$QJ$13</f>
        <v>0</v>
      </c>
      <c r="E58" s="203">
        <f>Input!$QK$13</f>
        <v>0</v>
      </c>
      <c r="F58" s="203">
        <f>Input!$QL$13</f>
        <v>0</v>
      </c>
      <c r="G58" s="203">
        <f>Input!$QM$13</f>
        <v>0</v>
      </c>
      <c r="H58" s="204">
        <f>Input!$QN$13</f>
        <v>0</v>
      </c>
    </row>
    <row r="59" spans="1:50">
      <c r="A59" s="202" t="s">
        <v>409</v>
      </c>
      <c r="B59" s="266">
        <f>Input!$QO$13</f>
        <v>0</v>
      </c>
      <c r="C59" s="203">
        <f>Input!$QP$13</f>
        <v>0</v>
      </c>
      <c r="D59" s="203">
        <f>Input!$QQ$13</f>
        <v>0</v>
      </c>
      <c r="E59" s="203">
        <f>Input!$QR$13</f>
        <v>0</v>
      </c>
      <c r="F59" s="203">
        <f>Input!$QS$13</f>
        <v>0</v>
      </c>
      <c r="G59" s="203">
        <f>Input!$QT$13</f>
        <v>0</v>
      </c>
      <c r="H59" s="204">
        <f>Input!$QU$13</f>
        <v>0</v>
      </c>
    </row>
    <row r="60" spans="1:50">
      <c r="A60" s="202" t="s">
        <v>409</v>
      </c>
      <c r="B60" s="266">
        <f>Input!$QV$13</f>
        <v>0</v>
      </c>
      <c r="C60" s="203">
        <f>Input!$QW$13</f>
        <v>0</v>
      </c>
      <c r="D60" s="203">
        <f>Input!$QX$13</f>
        <v>0</v>
      </c>
      <c r="E60" s="203">
        <f>Input!$QY$13</f>
        <v>0</v>
      </c>
      <c r="F60" s="203">
        <f>Input!$QZ$13</f>
        <v>0</v>
      </c>
      <c r="G60" s="203">
        <f>Input!$RA$13</f>
        <v>0</v>
      </c>
      <c r="H60" s="204">
        <f>Input!$RB$13</f>
        <v>0</v>
      </c>
    </row>
    <row r="61" spans="1:50">
      <c r="A61" s="202" t="s">
        <v>409</v>
      </c>
      <c r="B61" s="266">
        <f>Input!$RC$13</f>
        <v>0</v>
      </c>
      <c r="C61" s="203">
        <f>Input!$RD$13</f>
        <v>0</v>
      </c>
      <c r="D61" s="203">
        <f>Input!$RE$13</f>
        <v>0</v>
      </c>
      <c r="E61" s="203">
        <f>Input!$RF$13</f>
        <v>0</v>
      </c>
      <c r="F61" s="203">
        <f>Input!$RG$13</f>
        <v>0</v>
      </c>
      <c r="G61" s="203">
        <f>Input!$RH$13</f>
        <v>0</v>
      </c>
      <c r="H61" s="204">
        <f>Input!$RI$13</f>
        <v>0</v>
      </c>
    </row>
    <row r="62" spans="1:50">
      <c r="A62" s="202" t="s">
        <v>409</v>
      </c>
      <c r="B62" s="266">
        <f>Input!$RJ$13</f>
        <v>0</v>
      </c>
      <c r="C62" s="203">
        <f>Input!$RK$13</f>
        <v>0</v>
      </c>
      <c r="D62" s="203">
        <f>Input!$RL$13</f>
        <v>0</v>
      </c>
      <c r="E62" s="203">
        <f>Input!$RM$13</f>
        <v>0</v>
      </c>
      <c r="F62" s="203">
        <f>Input!$RN$13</f>
        <v>0</v>
      </c>
      <c r="G62" s="203">
        <f>Input!$RO$13</f>
        <v>0</v>
      </c>
      <c r="H62" s="204">
        <f>Input!$RP$13</f>
        <v>0</v>
      </c>
    </row>
    <row r="63" spans="1:50">
      <c r="A63" s="202" t="s">
        <v>409</v>
      </c>
      <c r="B63" s="265" t="s">
        <v>398</v>
      </c>
      <c r="C63" s="203">
        <f>Input!$RQ$13</f>
        <v>0</v>
      </c>
      <c r="D63" s="203">
        <f>Input!$RR$13</f>
        <v>0</v>
      </c>
      <c r="E63" s="203">
        <f>Input!$RS$13</f>
        <v>0</v>
      </c>
      <c r="F63" s="203">
        <f>Input!$RT$13</f>
        <v>0</v>
      </c>
      <c r="G63" s="203">
        <f>Input!$RU$13</f>
        <v>0</v>
      </c>
      <c r="H63" s="204">
        <f>Input!$RV$13</f>
        <v>0</v>
      </c>
    </row>
    <row r="64" spans="1:50" s="211" customFormat="1">
      <c r="A64" s="198" t="s">
        <v>409</v>
      </c>
      <c r="B64" s="267" t="s">
        <v>410</v>
      </c>
      <c r="C64" s="268">
        <f>SUM(C51:C63)</f>
        <v>0</v>
      </c>
      <c r="D64" s="268">
        <f t="shared" ref="D64:G64" si="3">SUM(D51:D63)</f>
        <v>0</v>
      </c>
      <c r="E64" s="268">
        <f t="shared" si="3"/>
        <v>0</v>
      </c>
      <c r="F64" s="268">
        <f t="shared" si="3"/>
        <v>0</v>
      </c>
      <c r="G64" s="268">
        <f t="shared" si="3"/>
        <v>0</v>
      </c>
      <c r="H64" s="269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70"/>
      <c r="C65" s="271"/>
      <c r="D65" s="271"/>
      <c r="E65" s="271"/>
      <c r="F65" s="271"/>
      <c r="G65" s="271"/>
      <c r="H65" s="272"/>
    </row>
    <row r="66" spans="1:50">
      <c r="A66" s="202" t="s">
        <v>411</v>
      </c>
      <c r="B66" s="266">
        <f>Input!$RW$13</f>
        <v>0</v>
      </c>
      <c r="C66" s="203">
        <f>Input!$RX$13</f>
        <v>0</v>
      </c>
      <c r="D66" s="203">
        <f>Input!$RY$13</f>
        <v>0</v>
      </c>
      <c r="E66" s="203">
        <f>Input!$RZ$13</f>
        <v>0</v>
      </c>
      <c r="F66" s="203">
        <f>Input!$SA$13</f>
        <v>0</v>
      </c>
      <c r="G66" s="203">
        <f>Input!$SB$13</f>
        <v>0</v>
      </c>
      <c r="H66" s="204">
        <f>Input!$SC$13</f>
        <v>0</v>
      </c>
    </row>
    <row r="67" spans="1:50">
      <c r="A67" s="202" t="s">
        <v>411</v>
      </c>
      <c r="B67" s="266">
        <f>Input!$SD$13</f>
        <v>0</v>
      </c>
      <c r="C67" s="203">
        <f>Input!$SE$13</f>
        <v>0</v>
      </c>
      <c r="D67" s="203">
        <f>Input!$SF$13</f>
        <v>0</v>
      </c>
      <c r="E67" s="203">
        <f>Input!$SG$13</f>
        <v>0</v>
      </c>
      <c r="F67" s="203">
        <f>Input!$SH$13</f>
        <v>0</v>
      </c>
      <c r="G67" s="203">
        <f>Input!$SI$13</f>
        <v>0</v>
      </c>
      <c r="H67" s="204">
        <f>Input!$SJ$13</f>
        <v>0</v>
      </c>
    </row>
    <row r="68" spans="1:50">
      <c r="A68" s="202" t="s">
        <v>411</v>
      </c>
      <c r="B68" s="266">
        <f>Input!$SK$13</f>
        <v>0</v>
      </c>
      <c r="C68" s="203">
        <f>Input!$SL$13</f>
        <v>0</v>
      </c>
      <c r="D68" s="203">
        <f>Input!$SM$13</f>
        <v>0</v>
      </c>
      <c r="E68" s="203">
        <f>Input!$SN$13</f>
        <v>0</v>
      </c>
      <c r="F68" s="203">
        <f>Input!$SO$13</f>
        <v>0</v>
      </c>
      <c r="G68" s="203">
        <f>Input!$SP$13</f>
        <v>0</v>
      </c>
      <c r="H68" s="204">
        <f>Input!$SQ$13</f>
        <v>0</v>
      </c>
    </row>
    <row r="69" spans="1:50">
      <c r="A69" s="202" t="s">
        <v>411</v>
      </c>
      <c r="B69" s="266">
        <f>Input!$SR$13</f>
        <v>0</v>
      </c>
      <c r="C69" s="203">
        <f>Input!$SS$13</f>
        <v>0</v>
      </c>
      <c r="D69" s="203">
        <f>Input!$ST$13</f>
        <v>0</v>
      </c>
      <c r="E69" s="203">
        <f>Input!$SU$13</f>
        <v>0</v>
      </c>
      <c r="F69" s="203">
        <f>Input!$SV$13</f>
        <v>0</v>
      </c>
      <c r="G69" s="203">
        <f>Input!$SW$13</f>
        <v>0</v>
      </c>
      <c r="H69" s="204">
        <f>Input!$SX$13</f>
        <v>0</v>
      </c>
    </row>
    <row r="70" spans="1:50">
      <c r="A70" s="202" t="s">
        <v>411</v>
      </c>
      <c r="B70" s="266">
        <f>Input!$SY$13</f>
        <v>0</v>
      </c>
      <c r="C70" s="203">
        <f>Input!$SZ$13</f>
        <v>0</v>
      </c>
      <c r="D70" s="203">
        <f>Input!$TA$13</f>
        <v>0</v>
      </c>
      <c r="E70" s="203">
        <f>Input!$TB$13</f>
        <v>0</v>
      </c>
      <c r="F70" s="203">
        <f>Input!$TC$13</f>
        <v>0</v>
      </c>
      <c r="G70" s="203">
        <f>Input!$TD$13</f>
        <v>0</v>
      </c>
      <c r="H70" s="204">
        <f>Input!$TE$13</f>
        <v>0</v>
      </c>
    </row>
    <row r="71" spans="1:50">
      <c r="A71" s="202" t="s">
        <v>411</v>
      </c>
      <c r="B71" s="266">
        <f>Input!$TF$13</f>
        <v>0</v>
      </c>
      <c r="C71" s="203">
        <f>Input!$TG$13</f>
        <v>0</v>
      </c>
      <c r="D71" s="203">
        <f>Input!$TH$13</f>
        <v>0</v>
      </c>
      <c r="E71" s="203">
        <f>Input!$TI$13</f>
        <v>0</v>
      </c>
      <c r="F71" s="203">
        <f>Input!$TJ$13</f>
        <v>0</v>
      </c>
      <c r="G71" s="203">
        <f>Input!$TK$13</f>
        <v>0</v>
      </c>
      <c r="H71" s="204">
        <f>Input!$TL$13</f>
        <v>0</v>
      </c>
    </row>
    <row r="72" spans="1:50">
      <c r="A72" s="202" t="s">
        <v>411</v>
      </c>
      <c r="B72" s="266">
        <f>Input!$TM$13</f>
        <v>0</v>
      </c>
      <c r="C72" s="203">
        <f>Input!$TN$13</f>
        <v>0</v>
      </c>
      <c r="D72" s="203">
        <f>Input!$TO$13</f>
        <v>0</v>
      </c>
      <c r="E72" s="203">
        <f>Input!$TP$13</f>
        <v>0</v>
      </c>
      <c r="F72" s="203">
        <f>Input!$TQ$13</f>
        <v>0</v>
      </c>
      <c r="G72" s="203">
        <f>Input!$TR$13</f>
        <v>0</v>
      </c>
      <c r="H72" s="204">
        <f>Input!$TS$13</f>
        <v>0</v>
      </c>
    </row>
    <row r="73" spans="1:50">
      <c r="A73" s="202" t="s">
        <v>411</v>
      </c>
      <c r="B73" s="266">
        <f>Input!$TT$13</f>
        <v>0</v>
      </c>
      <c r="C73" s="203">
        <f>Input!$TU$13</f>
        <v>0</v>
      </c>
      <c r="D73" s="203">
        <f>Input!$TV$13</f>
        <v>0</v>
      </c>
      <c r="E73" s="203">
        <f>Input!$TW$13</f>
        <v>0</v>
      </c>
      <c r="F73" s="203">
        <f>Input!$TX$13</f>
        <v>0</v>
      </c>
      <c r="G73" s="203">
        <f>Input!$TY$13</f>
        <v>0</v>
      </c>
      <c r="H73" s="204">
        <f>Input!$TZ$13</f>
        <v>0</v>
      </c>
    </row>
    <row r="74" spans="1:50">
      <c r="A74" s="202" t="s">
        <v>411</v>
      </c>
      <c r="B74" s="266">
        <f>Input!$UA$13</f>
        <v>0</v>
      </c>
      <c r="C74" s="203">
        <f>Input!$UB$13</f>
        <v>0</v>
      </c>
      <c r="D74" s="203">
        <f>Input!$UC$13</f>
        <v>0</v>
      </c>
      <c r="E74" s="203">
        <f>Input!$UD$13</f>
        <v>0</v>
      </c>
      <c r="F74" s="203">
        <f>Input!$UE$13</f>
        <v>0</v>
      </c>
      <c r="G74" s="203">
        <f>Input!$UF$13</f>
        <v>0</v>
      </c>
      <c r="H74" s="204">
        <f>Input!$UG$13</f>
        <v>0</v>
      </c>
    </row>
    <row r="75" spans="1:50">
      <c r="A75" s="202" t="s">
        <v>411</v>
      </c>
      <c r="B75" s="266">
        <f>Input!$UH$13</f>
        <v>0</v>
      </c>
      <c r="C75" s="203">
        <f>Input!$UI$13</f>
        <v>0</v>
      </c>
      <c r="D75" s="203">
        <f>Input!$UJ$13</f>
        <v>0</v>
      </c>
      <c r="E75" s="203">
        <f>Input!$UK$13</f>
        <v>0</v>
      </c>
      <c r="F75" s="203">
        <f>Input!$UL$13</f>
        <v>0</v>
      </c>
      <c r="G75" s="203">
        <f>Input!$UM$13</f>
        <v>0</v>
      </c>
      <c r="H75" s="204">
        <f>Input!$UN$13</f>
        <v>0</v>
      </c>
    </row>
    <row r="76" spans="1:50">
      <c r="A76" s="202" t="s">
        <v>411</v>
      </c>
      <c r="B76" s="266">
        <f>Input!$UO$13</f>
        <v>0</v>
      </c>
      <c r="C76" s="203">
        <f>Input!$UP$13</f>
        <v>0</v>
      </c>
      <c r="D76" s="203">
        <f>Input!$UQ$13</f>
        <v>0</v>
      </c>
      <c r="E76" s="203">
        <f>Input!$UR$13</f>
        <v>0</v>
      </c>
      <c r="F76" s="203">
        <f>Input!$US$13</f>
        <v>0</v>
      </c>
      <c r="G76" s="203">
        <f>Input!$UT$13</f>
        <v>0</v>
      </c>
      <c r="H76" s="204">
        <f>Input!$UU$13</f>
        <v>0</v>
      </c>
    </row>
    <row r="77" spans="1:50">
      <c r="A77" s="202" t="s">
        <v>411</v>
      </c>
      <c r="B77" s="266">
        <f>Input!$UV$13</f>
        <v>0</v>
      </c>
      <c r="C77" s="203">
        <f>Input!$UW$13</f>
        <v>0</v>
      </c>
      <c r="D77" s="203">
        <f>Input!$UX$13</f>
        <v>0</v>
      </c>
      <c r="E77" s="203">
        <f>Input!$UY$13</f>
        <v>0</v>
      </c>
      <c r="F77" s="203">
        <f>Input!$UZ$13</f>
        <v>0</v>
      </c>
      <c r="G77" s="203">
        <f>Input!$VA$13</f>
        <v>0</v>
      </c>
      <c r="H77" s="204">
        <f>Input!$VB$13</f>
        <v>0</v>
      </c>
    </row>
    <row r="78" spans="1:50">
      <c r="A78" s="202" t="s">
        <v>411</v>
      </c>
      <c r="B78" s="266">
        <f>Input!$VC$13</f>
        <v>0</v>
      </c>
      <c r="C78" s="203">
        <f>Input!$VD$13</f>
        <v>0</v>
      </c>
      <c r="D78" s="203">
        <f>Input!$VE$13</f>
        <v>0</v>
      </c>
      <c r="E78" s="203">
        <f>Input!$VF$13</f>
        <v>0</v>
      </c>
      <c r="F78" s="203">
        <f>Input!$VG$13</f>
        <v>0</v>
      </c>
      <c r="G78" s="203">
        <f>Input!$VH$13</f>
        <v>0</v>
      </c>
      <c r="H78" s="204">
        <f>Input!$VI$13</f>
        <v>0</v>
      </c>
    </row>
    <row r="79" spans="1:50">
      <c r="A79" s="202" t="s">
        <v>411</v>
      </c>
      <c r="B79" s="265" t="s">
        <v>398</v>
      </c>
      <c r="C79" s="203">
        <f>Input!$VJ$13</f>
        <v>0</v>
      </c>
      <c r="D79" s="203">
        <f>Input!$VK$13</f>
        <v>0</v>
      </c>
      <c r="E79" s="203">
        <f>Input!$VL$13</f>
        <v>0</v>
      </c>
      <c r="F79" s="203">
        <f>Input!$VM$13</f>
        <v>0</v>
      </c>
      <c r="G79" s="203">
        <f>Input!$VN$13</f>
        <v>0</v>
      </c>
      <c r="H79" s="204">
        <f>Input!$VO$13</f>
        <v>0</v>
      </c>
    </row>
    <row r="80" spans="1:50" s="211" customFormat="1">
      <c r="A80" s="198" t="s">
        <v>411</v>
      </c>
      <c r="B80" s="267" t="s">
        <v>412</v>
      </c>
      <c r="C80" s="268">
        <f>SUM(C66:C79)</f>
        <v>0</v>
      </c>
      <c r="D80" s="268">
        <f t="shared" ref="D80:G80" si="4">SUM(D66:D79)</f>
        <v>0</v>
      </c>
      <c r="E80" s="268">
        <f t="shared" si="4"/>
        <v>0</v>
      </c>
      <c r="F80" s="268">
        <f t="shared" si="4"/>
        <v>0</v>
      </c>
      <c r="G80" s="268">
        <f t="shared" si="4"/>
        <v>0</v>
      </c>
      <c r="H80" s="269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02"/>
      <c r="B81" s="272"/>
      <c r="C81" s="273"/>
      <c r="D81" s="273"/>
      <c r="E81" s="273"/>
      <c r="F81" s="273"/>
      <c r="G81" s="273"/>
      <c r="H81" s="272"/>
    </row>
    <row r="82" spans="1:50">
      <c r="A82" s="202" t="s">
        <v>362</v>
      </c>
      <c r="B82" s="266">
        <f>Input!$VP$13</f>
        <v>0</v>
      </c>
      <c r="C82" s="203">
        <f>Input!$VQ$13</f>
        <v>0</v>
      </c>
      <c r="D82" s="203">
        <f>Input!$VR$13</f>
        <v>0</v>
      </c>
      <c r="E82" s="203">
        <f>Input!$VS$13</f>
        <v>0</v>
      </c>
      <c r="F82" s="203">
        <f>Input!$VT$13</f>
        <v>0</v>
      </c>
      <c r="G82" s="203">
        <f>Input!$VU$13</f>
        <v>0</v>
      </c>
      <c r="H82" s="204">
        <f>Input!$VV$13</f>
        <v>0</v>
      </c>
    </row>
    <row r="83" spans="1:50">
      <c r="A83" s="202" t="s">
        <v>362</v>
      </c>
      <c r="B83" s="266">
        <f>Input!$VW$13</f>
        <v>0</v>
      </c>
      <c r="C83" s="203">
        <f>Input!$VX$13</f>
        <v>0</v>
      </c>
      <c r="D83" s="203">
        <f>Input!$VY$13</f>
        <v>0</v>
      </c>
      <c r="E83" s="203">
        <f>Input!$VZ$13</f>
        <v>0</v>
      </c>
      <c r="F83" s="203">
        <f>Input!$WA$13</f>
        <v>0</v>
      </c>
      <c r="G83" s="203">
        <f>Input!$WB$13</f>
        <v>0</v>
      </c>
      <c r="H83" s="204">
        <f>Input!$WC$13</f>
        <v>0</v>
      </c>
    </row>
    <row r="84" spans="1:50">
      <c r="A84" s="202" t="s">
        <v>362</v>
      </c>
      <c r="B84" s="266">
        <f>Input!$WD$13</f>
        <v>0</v>
      </c>
      <c r="C84" s="203">
        <f>Input!$WE$13</f>
        <v>0</v>
      </c>
      <c r="D84" s="203">
        <f>Input!$WF$13</f>
        <v>0</v>
      </c>
      <c r="E84" s="203">
        <f>Input!$WG$13</f>
        <v>0</v>
      </c>
      <c r="F84" s="203">
        <f>Input!$WH$13</f>
        <v>0</v>
      </c>
      <c r="G84" s="203">
        <f>Input!$WI$13</f>
        <v>0</v>
      </c>
      <c r="H84" s="204">
        <f>Input!$WJ$13</f>
        <v>0</v>
      </c>
    </row>
    <row r="85" spans="1:50">
      <c r="A85" s="202" t="s">
        <v>362</v>
      </c>
      <c r="B85" s="266">
        <f>Input!$WK$13</f>
        <v>0</v>
      </c>
      <c r="C85" s="203">
        <f>Input!$WL$13</f>
        <v>0</v>
      </c>
      <c r="D85" s="203">
        <f>Input!$WM$13</f>
        <v>0</v>
      </c>
      <c r="E85" s="203">
        <f>Input!$WN$13</f>
        <v>0</v>
      </c>
      <c r="F85" s="203">
        <f>Input!$WO$13</f>
        <v>0</v>
      </c>
      <c r="G85" s="203">
        <f>Input!$WP$13</f>
        <v>0</v>
      </c>
      <c r="H85" s="204">
        <f>Input!$WQ$13</f>
        <v>0</v>
      </c>
    </row>
    <row r="86" spans="1:50">
      <c r="A86" s="202" t="s">
        <v>362</v>
      </c>
      <c r="B86" s="266">
        <f>Input!$WR$13</f>
        <v>0</v>
      </c>
      <c r="C86" s="203">
        <f>Input!$WS$13</f>
        <v>0</v>
      </c>
      <c r="D86" s="203">
        <f>Input!$WT$13</f>
        <v>0</v>
      </c>
      <c r="E86" s="203">
        <f>Input!$WU$13</f>
        <v>0</v>
      </c>
      <c r="F86" s="203">
        <f>Input!$WV$13</f>
        <v>0</v>
      </c>
      <c r="G86" s="203">
        <f>Input!$WW$13</f>
        <v>0</v>
      </c>
      <c r="H86" s="204">
        <f>Input!$WX$13</f>
        <v>0</v>
      </c>
    </row>
    <row r="87" spans="1:50">
      <c r="A87" s="202" t="s">
        <v>362</v>
      </c>
      <c r="B87" s="266">
        <f>Input!$WY$13</f>
        <v>0</v>
      </c>
      <c r="C87" s="203">
        <f>Input!$WZ$13</f>
        <v>0</v>
      </c>
      <c r="D87" s="203">
        <f>Input!$XA$13</f>
        <v>0</v>
      </c>
      <c r="E87" s="203">
        <f>Input!$XB$13</f>
        <v>0</v>
      </c>
      <c r="F87" s="203">
        <f>Input!$XC$13</f>
        <v>0</v>
      </c>
      <c r="G87" s="203">
        <f>Input!$XD$13</f>
        <v>0</v>
      </c>
      <c r="H87" s="204">
        <f>Input!$XE$13</f>
        <v>0</v>
      </c>
    </row>
    <row r="88" spans="1:50">
      <c r="A88" s="202" t="s">
        <v>362</v>
      </c>
      <c r="B88" s="266">
        <f>Input!$XF$13</f>
        <v>0</v>
      </c>
      <c r="C88" s="203">
        <f>Input!$XG$13</f>
        <v>0</v>
      </c>
      <c r="D88" s="203">
        <f>Input!$XH$13</f>
        <v>0</v>
      </c>
      <c r="E88" s="203">
        <f>Input!$XI$13</f>
        <v>0</v>
      </c>
      <c r="F88" s="203">
        <f>Input!$XJ$13</f>
        <v>0</v>
      </c>
      <c r="G88" s="203">
        <f>Input!$XK$13</f>
        <v>0</v>
      </c>
      <c r="H88" s="204">
        <f>Input!$XL$13</f>
        <v>0</v>
      </c>
    </row>
    <row r="89" spans="1:50">
      <c r="A89" s="202" t="s">
        <v>362</v>
      </c>
      <c r="B89" s="266">
        <f>Input!$XM$13</f>
        <v>0</v>
      </c>
      <c r="C89" s="203">
        <f>Input!$XN$13</f>
        <v>0</v>
      </c>
      <c r="D89" s="203">
        <f>Input!$XO$13</f>
        <v>0</v>
      </c>
      <c r="E89" s="203">
        <f>Input!$XP$13</f>
        <v>0</v>
      </c>
      <c r="F89" s="203">
        <f>Input!$XQ$13</f>
        <v>0</v>
      </c>
      <c r="G89" s="203">
        <f>Input!$XR$13</f>
        <v>0</v>
      </c>
      <c r="H89" s="204">
        <f>Input!$XS$13</f>
        <v>0</v>
      </c>
    </row>
    <row r="90" spans="1:50" s="211" customFormat="1">
      <c r="A90" s="198" t="s">
        <v>362</v>
      </c>
      <c r="B90" s="267" t="s">
        <v>413</v>
      </c>
      <c r="C90" s="268">
        <f>SUM(C82:C89)</f>
        <v>0</v>
      </c>
      <c r="D90" s="268">
        <f t="shared" ref="D90:G90" si="5">SUM(D82:D89)</f>
        <v>0</v>
      </c>
      <c r="E90" s="268">
        <f t="shared" si="5"/>
        <v>0</v>
      </c>
      <c r="F90" s="268">
        <f t="shared" si="5"/>
        <v>0</v>
      </c>
      <c r="G90" s="268">
        <f t="shared" si="5"/>
        <v>0</v>
      </c>
      <c r="H90" s="269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B91" s="272"/>
      <c r="C91" s="273"/>
      <c r="D91" s="273"/>
      <c r="E91" s="273"/>
      <c r="F91" s="273"/>
      <c r="G91" s="273"/>
      <c r="H91" s="272"/>
    </row>
    <row r="92" spans="1:50" s="211" customFormat="1">
      <c r="A92" s="198" t="s">
        <v>414</v>
      </c>
      <c r="B92" s="267"/>
      <c r="C92" s="268"/>
      <c r="D92" s="268"/>
      <c r="E92" s="268"/>
      <c r="F92" s="268"/>
      <c r="G92" s="268"/>
      <c r="H92" s="269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02" t="s">
        <v>415</v>
      </c>
      <c r="B93" s="259" t="s">
        <v>416</v>
      </c>
      <c r="C93" s="203">
        <f>Input!$XT$13</f>
        <v>0</v>
      </c>
      <c r="D93" s="203">
        <f>Input!$XU$13</f>
        <v>0</v>
      </c>
      <c r="E93" s="203">
        <f>Input!$XV$13</f>
        <v>0</v>
      </c>
      <c r="F93" s="203">
        <f>Input!$XW$13</f>
        <v>0</v>
      </c>
      <c r="G93" s="203">
        <f>Input!$XX$13</f>
        <v>0</v>
      </c>
      <c r="H93" s="204">
        <f>Input!$XY$13</f>
        <v>0</v>
      </c>
    </row>
    <row r="94" spans="1:50" ht="47.25">
      <c r="A94" s="202" t="s">
        <v>417</v>
      </c>
      <c r="B94" s="259" t="s">
        <v>418</v>
      </c>
      <c r="C94" s="203">
        <f>Input!$XZ$13</f>
        <v>0</v>
      </c>
      <c r="D94" s="203">
        <f>Input!$YA$13</f>
        <v>0</v>
      </c>
      <c r="E94" s="203">
        <f>Input!$YB$13</f>
        <v>0</v>
      </c>
      <c r="F94" s="203">
        <f>Input!$YC$13</f>
        <v>0</v>
      </c>
      <c r="G94" s="203">
        <f>Input!$YD$13</f>
        <v>0</v>
      </c>
      <c r="H94" s="204">
        <f>Input!$YE$13</f>
        <v>0</v>
      </c>
    </row>
    <row r="95" spans="1:50" s="211" customFormat="1" ht="30">
      <c r="A95" s="207" t="s">
        <v>419</v>
      </c>
      <c r="B95" s="205" t="s">
        <v>420</v>
      </c>
      <c r="C95" s="206">
        <f>SUM(C93:C94)</f>
        <v>0</v>
      </c>
      <c r="D95" s="206">
        <f t="shared" ref="D95:G95" si="6">SUM(D93:D94)</f>
        <v>0</v>
      </c>
      <c r="E95" s="206">
        <f t="shared" si="6"/>
        <v>0</v>
      </c>
      <c r="F95" s="206">
        <f t="shared" si="6"/>
        <v>0</v>
      </c>
      <c r="G95" s="206">
        <f t="shared" si="6"/>
        <v>0</v>
      </c>
      <c r="H95" s="207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12"/>
      <c r="D96" s="212"/>
      <c r="E96" s="212"/>
      <c r="F96" s="212"/>
      <c r="G96" s="212"/>
    </row>
    <row r="97" spans="1:50" s="211" customFormat="1">
      <c r="A97" s="415" t="s">
        <v>421</v>
      </c>
      <c r="B97" s="416"/>
      <c r="C97" s="206">
        <f>C95+C90+C80+C64+C49+C34+C19</f>
        <v>0</v>
      </c>
      <c r="D97" s="206">
        <f t="shared" ref="D97:G97" si="7">D95+D90+D80+D64+D49+D34+D19</f>
        <v>0</v>
      </c>
      <c r="E97" s="206">
        <f t="shared" si="7"/>
        <v>0</v>
      </c>
      <c r="F97" s="206">
        <f t="shared" si="7"/>
        <v>0</v>
      </c>
      <c r="G97" s="206">
        <f t="shared" si="7"/>
        <v>0</v>
      </c>
      <c r="H97" s="207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12"/>
      <c r="D98" s="212"/>
      <c r="E98" s="212"/>
      <c r="F98" s="212"/>
      <c r="G98" s="212"/>
    </row>
    <row r="99" spans="1:50">
      <c r="B99" s="197" t="s">
        <v>422</v>
      </c>
      <c r="C99" s="212"/>
      <c r="D99" s="212">
        <f>'TSTCNT Uses'!C67</f>
        <v>0</v>
      </c>
      <c r="E99" s="212"/>
      <c r="F99" s="212">
        <f>'TSTCNT Uses'!D67</f>
        <v>0</v>
      </c>
      <c r="G99" s="212">
        <f>'TSTCNT Uses'!E67</f>
        <v>0</v>
      </c>
    </row>
    <row r="100" spans="1:50">
      <c r="B100" s="197" t="s">
        <v>9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13">
        <f>SUM(C102:G102)</f>
        <v>0</v>
      </c>
    </row>
    <row r="105" spans="1:50" ht="15" customHeight="1">
      <c r="B105" s="150" t="s">
        <v>378</v>
      </c>
    </row>
    <row r="106" spans="1:50" ht="15" customHeight="1">
      <c r="B106" s="150" t="s">
        <v>379</v>
      </c>
      <c r="C106" s="146">
        <f>SUM(C5:C18)+SUM(C21:C33)+SUM(C36:C48)+SUM(C51:C63)+SUM(C66:C79)+SUM(C82:C89)+SUM(C93:C94)</f>
        <v>0</v>
      </c>
      <c r="D106" s="146">
        <f>SUM(D5:D18)+SUM(D21:D33)+SUM(D36:D48)+SUM(D51:D63)+SUM(D66:D79)+SUM(D82:D89)+SUM(D93:D94)</f>
        <v>0</v>
      </c>
      <c r="E106" s="146">
        <f>SUM(E5:E18)+SUM(E21:E33)+SUM(E36:E48)+SUM(E51:E63)+SUM(E66:E79)+SUM(E82:E89)+SUM(E93:E94)</f>
        <v>0</v>
      </c>
      <c r="F106" s="146">
        <f>SUM(F5:F18)+SUM(F21:F33)+SUM(F36:F48)+SUM(F51:F63)+SUM(F66:F79)+SUM(F82:F89)+SUM(F93:F94)</f>
        <v>0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0</v>
      </c>
    </row>
    <row r="111" spans="1:50">
      <c r="E111" s="274">
        <f>'TSTCNT Uses'!D80</f>
        <v>0</v>
      </c>
    </row>
    <row r="112" spans="1:50">
      <c r="E112" s="275">
        <f>Input!F13</f>
        <v>0</v>
      </c>
    </row>
    <row r="113" spans="5:5">
      <c r="E113" s="276">
        <f>SUM(E110:E112)</f>
        <v>0</v>
      </c>
    </row>
    <row r="114" spans="5:5">
      <c r="E114" s="276">
        <f>Input!G13</f>
        <v>0</v>
      </c>
    </row>
    <row r="115" spans="5:5">
      <c r="E115" s="276">
        <f>E114-E113</f>
        <v>0</v>
      </c>
    </row>
    <row r="116" spans="5:5">
      <c r="E116" s="277" t="str">
        <f>IF(E115&lt;&gt;0,"Out of Balance","Balanced")</f>
        <v>Balanced</v>
      </c>
    </row>
  </sheetData>
  <mergeCells count="1">
    <mergeCell ref="A97:B97"/>
  </mergeCells>
  <conditionalFormatting sqref="F100">
    <cfRule type="expression" dxfId="45" priority="12">
      <formula>$F$100&lt;&gt;0</formula>
    </cfRule>
  </conditionalFormatting>
  <conditionalFormatting sqref="G100">
    <cfRule type="expression" dxfId="44" priority="11">
      <formula>$G$100&lt;&gt;0</formula>
    </cfRule>
  </conditionalFormatting>
  <conditionalFormatting sqref="F102">
    <cfRule type="expression" dxfId="43" priority="10">
      <formula>$F$102&lt;&gt;""</formula>
    </cfRule>
  </conditionalFormatting>
  <conditionalFormatting sqref="G102">
    <cfRule type="expression" dxfId="42" priority="9">
      <formula>$G$102&lt;&gt;""</formula>
    </cfRule>
  </conditionalFormatting>
  <conditionalFormatting sqref="D100">
    <cfRule type="expression" dxfId="41" priority="8">
      <formula>$D$100&lt;&gt;0</formula>
    </cfRule>
  </conditionalFormatting>
  <conditionalFormatting sqref="D102">
    <cfRule type="expression" dxfId="40" priority="7">
      <formula>$D$102&lt;&gt;""</formula>
    </cfRule>
  </conditionalFormatting>
  <conditionalFormatting sqref="C102">
    <cfRule type="expression" dxfId="39" priority="6">
      <formula>$C$102&lt;&gt;""</formula>
    </cfRule>
  </conditionalFormatting>
  <conditionalFormatting sqref="E102">
    <cfRule type="expression" dxfId="38" priority="5">
      <formula>$E$102&lt;&gt;""</formula>
    </cfRule>
  </conditionalFormatting>
  <conditionalFormatting sqref="H2">
    <cfRule type="expression" dxfId="37" priority="2">
      <formula>OR($C$100&lt;&gt;0,$D$100&lt;&gt;0,$E$100&lt;&gt;0,$F$100&lt;&gt;0,$G$100&lt;&gt;0)</formula>
    </cfRule>
  </conditionalFormatting>
  <conditionalFormatting sqref="H1">
    <cfRule type="expression" dxfId="36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19C6-B49C-477B-8488-995A9C671D00}">
  <sheetPr>
    <tabColor rgb="FFFFFF00"/>
  </sheetPr>
  <dimension ref="A1:F488"/>
  <sheetViews>
    <sheetView showGridLines="0" zoomScale="90" zoomScaleNormal="90" zoomScaleSheetLayoutView="100" zoomScalePageLayoutView="57" workbookViewId="0">
      <pane ySplit="4" topLeftCell="A419" activePane="bottomLeft" state="frozen"/>
      <selection activeCell="C6" sqref="C6"/>
      <selection pane="bottomLeft" activeCell="B6" sqref="B6"/>
    </sheetView>
  </sheetViews>
  <sheetFormatPr defaultColWidth="9.140625" defaultRowHeight="15" outlineLevelRow="1"/>
  <cols>
    <col min="1" max="1" width="11.7109375" style="291" customWidth="1"/>
    <col min="2" max="2" width="98.5703125" style="295" customWidth="1"/>
    <col min="3" max="3" width="18.42578125" style="290" customWidth="1"/>
    <col min="4" max="4" width="19.28515625" style="291" bestFit="1" customWidth="1"/>
    <col min="5" max="5" width="19" style="291" customWidth="1"/>
    <col min="6" max="6" width="80.42578125" style="296" customWidth="1"/>
    <col min="7" max="16384" width="9.140625" style="291"/>
  </cols>
  <sheetData>
    <row r="1" spans="1:6" ht="18.75">
      <c r="A1" s="288" t="s">
        <v>302</v>
      </c>
      <c r="B1" s="289" t="s">
        <v>519</v>
      </c>
      <c r="E1" s="292" t="s">
        <v>303</v>
      </c>
      <c r="F1" s="293" t="str">
        <f>IF(OR($C$487&lt;&gt;"",$D$487&lt;&gt;"",$E$487&lt;&gt;""),"Error Message - Enter Whole Dollars Only - See Row 72","")</f>
        <v/>
      </c>
    </row>
    <row r="2" spans="1:6" ht="18.75">
      <c r="A2" s="288" t="s">
        <v>304</v>
      </c>
      <c r="B2" s="289" t="str">
        <f>Index!$B$3</f>
        <v>FY 2020 &amp; FY 2021 Data</v>
      </c>
      <c r="F2" s="293" t="str">
        <f>IF(OR($C$485&lt;&gt;0,$D$485&lt;&gt;0,$E$485&lt;&gt;0),"Error Message - Federal Program Breakout tab does not agree with this tab.","")</f>
        <v/>
      </c>
    </row>
    <row r="3" spans="1:6">
      <c r="A3" s="294"/>
    </row>
    <row r="4" spans="1:6" ht="47.25">
      <c r="A4" s="297" t="s">
        <v>305</v>
      </c>
      <c r="B4" s="297" t="s">
        <v>306</v>
      </c>
      <c r="C4" s="298" t="s">
        <v>307</v>
      </c>
      <c r="D4" s="297" t="s">
        <v>308</v>
      </c>
      <c r="E4" s="297" t="s">
        <v>309</v>
      </c>
      <c r="F4" s="299" t="s">
        <v>521</v>
      </c>
    </row>
    <row r="5" spans="1:6" ht="15.75">
      <c r="A5" s="300">
        <v>1</v>
      </c>
      <c r="B5" s="301" t="s">
        <v>311</v>
      </c>
      <c r="C5" s="302"/>
      <c r="D5" s="302"/>
      <c r="E5" s="302"/>
      <c r="F5" s="303"/>
    </row>
    <row r="6" spans="1:6" ht="15.75" hidden="1" outlineLevel="1">
      <c r="A6" s="300"/>
      <c r="B6" s="393" t="str">
        <f>'LIT Uses'!B1</f>
        <v>Lamar Institute of Technology</v>
      </c>
      <c r="C6" s="393">
        <f>'LIT Uses'!$C$6</f>
        <v>362975</v>
      </c>
      <c r="D6" s="393">
        <f>'LIT Uses'!$D$6</f>
        <v>1018557</v>
      </c>
      <c r="E6" s="393">
        <f>'LIT Uses'!$E$6</f>
        <v>474076</v>
      </c>
      <c r="F6" s="303"/>
    </row>
    <row r="7" spans="1:6" ht="15.75" hidden="1" outlineLevel="1" collapsed="1">
      <c r="A7" s="300"/>
      <c r="B7" s="393" t="str">
        <f>'LSCO Uses'!$B1</f>
        <v>Lamar State College - Orange</v>
      </c>
      <c r="C7" s="393">
        <f>'LSCO Uses'!$C$6</f>
        <v>860510</v>
      </c>
      <c r="D7" s="393">
        <f>'LSCO Uses'!$D$6</f>
        <v>1473017</v>
      </c>
      <c r="E7" s="393">
        <f>'LSCO Uses'!$E$6</f>
        <v>0</v>
      </c>
      <c r="F7" s="303"/>
    </row>
    <row r="8" spans="1:6" ht="15.75" hidden="1" outlineLevel="1" collapsed="1">
      <c r="A8" s="300"/>
      <c r="B8" s="393" t="str">
        <f>'LSPCA Uses'!$B1</f>
        <v>Lamar State College - Port Arthur</v>
      </c>
      <c r="C8" s="393">
        <f>'LSPCA Uses'!$C$6</f>
        <v>947082</v>
      </c>
      <c r="D8" s="393">
        <f>'LSPCA Uses'!$D$6</f>
        <v>791160</v>
      </c>
      <c r="E8" s="393">
        <f>'LSPCA Uses'!$E$6</f>
        <v>0</v>
      </c>
      <c r="F8" s="303"/>
    </row>
    <row r="9" spans="1:6" ht="15.75" hidden="1" outlineLevel="1" collapsed="1">
      <c r="A9" s="300"/>
      <c r="B9" s="393" t="str">
        <f>'TSTCFB Uses'!$B1</f>
        <v>Texas State Technical College - Fort Bend</v>
      </c>
      <c r="C9" s="393">
        <f>'TSTCFB Uses'!$C$6</f>
        <v>0</v>
      </c>
      <c r="D9" s="393">
        <f>'TSTCFB Uses'!$D$6</f>
        <v>0</v>
      </c>
      <c r="E9" s="393">
        <f>'TSTCFB Uses'!$E$6</f>
        <v>0</v>
      </c>
      <c r="F9" s="303"/>
    </row>
    <row r="10" spans="1:6" ht="15.75" hidden="1" outlineLevel="1" collapsed="1">
      <c r="A10" s="300"/>
      <c r="B10" s="393" t="str">
        <f>'TSTCH Uses'!$B1</f>
        <v>Texas State Technical College - Harlingen</v>
      </c>
      <c r="C10" s="393">
        <f>'TSTCH Uses'!$C$6</f>
        <v>0</v>
      </c>
      <c r="D10" s="393">
        <f>'TSTCH Uses'!$D$6</f>
        <v>0</v>
      </c>
      <c r="E10" s="393">
        <f>'TSTCH Uses'!$E$6</f>
        <v>0</v>
      </c>
      <c r="F10" s="303"/>
    </row>
    <row r="11" spans="1:6" ht="15.75" hidden="1" outlineLevel="1" collapsed="1">
      <c r="A11" s="300"/>
      <c r="B11" s="393" t="str">
        <f>'TSTCM Uses'!$B1</f>
        <v>Texas State Technical College - Marshall</v>
      </c>
      <c r="C11" s="393">
        <f>'TSTCM Uses'!$C$6</f>
        <v>0</v>
      </c>
      <c r="D11" s="393">
        <f>'TSTCM Uses'!$D$6</f>
        <v>0</v>
      </c>
      <c r="E11" s="393">
        <f>'TSTCM Uses'!$E$6</f>
        <v>0</v>
      </c>
      <c r="F11" s="303"/>
    </row>
    <row r="12" spans="1:6" ht="15.75" hidden="1" outlineLevel="1" collapsed="1">
      <c r="A12" s="300"/>
      <c r="B12" s="393" t="str">
        <f>'TSTCNT Uses'!$B1</f>
        <v>Texas State Technical College - North Texas</v>
      </c>
      <c r="C12" s="393">
        <f>'TSTCNT Uses'!$C$6</f>
        <v>0</v>
      </c>
      <c r="D12" s="393">
        <f>'TSTCNT Uses'!$D$6</f>
        <v>0</v>
      </c>
      <c r="E12" s="393">
        <f>'TSTCNT Uses'!$E$6</f>
        <v>0</v>
      </c>
      <c r="F12" s="303"/>
    </row>
    <row r="13" spans="1:6" ht="15.75" hidden="1" outlineLevel="1" collapsed="1">
      <c r="A13" s="300"/>
      <c r="B13" s="393" t="str">
        <f>'TSTCW Uses'!$B1</f>
        <v>Texas State Technical College - Waco</v>
      </c>
      <c r="C13" s="393">
        <f>'TSTCW Uses'!$C$6</f>
        <v>4306417</v>
      </c>
      <c r="D13" s="393">
        <f>'TSTCW Uses'!$D$6</f>
        <v>6459707</v>
      </c>
      <c r="E13" s="393">
        <f>'TSTCW Uses'!$E$6</f>
        <v>0</v>
      </c>
      <c r="F13" s="303"/>
    </row>
    <row r="14" spans="1:6" ht="15.75" hidden="1" outlineLevel="1" collapsed="1">
      <c r="A14" s="300"/>
      <c r="B14" s="393" t="str">
        <f>'TSTCWT Uses'!$B1</f>
        <v>Texas State Technical College - West Texas</v>
      </c>
      <c r="C14" s="393">
        <f>'TSTCWT Uses'!$C$6</f>
        <v>0</v>
      </c>
      <c r="D14" s="393">
        <f>'TSTCWT Uses'!$D$6</f>
        <v>0</v>
      </c>
      <c r="E14" s="393">
        <f>'TSTCWT Uses'!$E$6</f>
        <v>0</v>
      </c>
      <c r="F14" s="303"/>
    </row>
    <row r="15" spans="1:6" ht="15.75" collapsed="1">
      <c r="A15" s="304" t="s">
        <v>312</v>
      </c>
      <c r="B15" s="305" t="s">
        <v>313</v>
      </c>
      <c r="C15" s="306">
        <f>SUM(C6:C14)</f>
        <v>6476984</v>
      </c>
      <c r="D15" s="307">
        <f>SUM(D6:D14)</f>
        <v>9742441</v>
      </c>
      <c r="E15" s="307">
        <f>SUM(E6:E14)</f>
        <v>474076</v>
      </c>
      <c r="F15" s="308"/>
    </row>
    <row r="16" spans="1:6" ht="15.75" hidden="1" outlineLevel="1">
      <c r="A16" s="304"/>
      <c r="B16" s="305"/>
      <c r="C16" s="311">
        <f>'LIT Uses'!$C$7</f>
        <v>781</v>
      </c>
      <c r="D16" s="394">
        <f>'LIT Uses'!$D$7</f>
        <v>1849</v>
      </c>
      <c r="E16" s="307"/>
      <c r="F16" s="308"/>
    </row>
    <row r="17" spans="1:6" ht="15.75" hidden="1" outlineLevel="1" collapsed="1">
      <c r="A17" s="304"/>
      <c r="B17" s="305"/>
      <c r="C17" s="311">
        <f>'LSCO Uses'!$C$7</f>
        <v>857</v>
      </c>
      <c r="D17" s="394">
        <f>'LSCO Uses'!$D$7</f>
        <v>1364</v>
      </c>
      <c r="E17" s="307"/>
      <c r="F17" s="308"/>
    </row>
    <row r="18" spans="1:6" ht="15.75" hidden="1" outlineLevel="1" collapsed="1">
      <c r="A18" s="304"/>
      <c r="B18" s="305"/>
      <c r="C18" s="311">
        <f>'LSPCA Uses'!$C$7</f>
        <v>1320</v>
      </c>
      <c r="D18" s="394">
        <f>'LSPCA Uses'!$D$7</f>
        <v>1616</v>
      </c>
      <c r="E18" s="307"/>
      <c r="F18" s="308"/>
    </row>
    <row r="19" spans="1:6" ht="15.75" hidden="1" outlineLevel="1" collapsed="1">
      <c r="A19" s="304"/>
      <c r="B19" s="305"/>
      <c r="C19" s="311">
        <f>'TSTCFB Uses'!$C$7</f>
        <v>0</v>
      </c>
      <c r="D19" s="394">
        <f>'TSTCFB Uses'!$D$7</f>
        <v>0</v>
      </c>
      <c r="E19" s="307"/>
      <c r="F19" s="308"/>
    </row>
    <row r="20" spans="1:6" ht="15.75" hidden="1" outlineLevel="1" collapsed="1">
      <c r="A20" s="304"/>
      <c r="B20" s="305"/>
      <c r="C20" s="311">
        <f>'TSTCH Uses'!$C$7</f>
        <v>0</v>
      </c>
      <c r="D20" s="394">
        <f>'TSTCH Uses'!$D$7</f>
        <v>0</v>
      </c>
      <c r="E20" s="307"/>
      <c r="F20" s="308"/>
    </row>
    <row r="21" spans="1:6" ht="15.75" hidden="1" outlineLevel="1" collapsed="1">
      <c r="A21" s="304"/>
      <c r="B21" s="305"/>
      <c r="C21" s="311">
        <f>'TSTCM Uses'!$C$7</f>
        <v>0</v>
      </c>
      <c r="D21" s="394">
        <f>'TSTCM Uses'!$D$7</f>
        <v>0</v>
      </c>
      <c r="E21" s="307"/>
      <c r="F21" s="308"/>
    </row>
    <row r="22" spans="1:6" ht="15.75" hidden="1" outlineLevel="1" collapsed="1">
      <c r="A22" s="304"/>
      <c r="B22" s="305"/>
      <c r="C22" s="311">
        <f>'TSTCNT Uses'!$C$7</f>
        <v>0</v>
      </c>
      <c r="D22" s="394">
        <f>'TSTCNT Uses'!$D$7</f>
        <v>0</v>
      </c>
      <c r="E22" s="307"/>
      <c r="F22" s="308"/>
    </row>
    <row r="23" spans="1:6" ht="15.75" hidden="1" outlineLevel="1" collapsed="1">
      <c r="A23" s="304"/>
      <c r="B23" s="305"/>
      <c r="C23" s="311">
        <f>'TSTCW Uses'!$C$7</f>
        <v>2975</v>
      </c>
      <c r="D23" s="394">
        <f>'TSTCW Uses'!$D$7</f>
        <v>2333</v>
      </c>
      <c r="E23" s="307"/>
      <c r="F23" s="308"/>
    </row>
    <row r="24" spans="1:6" ht="15.75" hidden="1" outlineLevel="1" collapsed="1">
      <c r="A24" s="304"/>
      <c r="B24" s="305"/>
      <c r="C24" s="311">
        <f>'TSTCWT Uses'!$C$7</f>
        <v>0</v>
      </c>
      <c r="D24" s="394">
        <f>'TSTCWT Uses'!$D$7</f>
        <v>0</v>
      </c>
      <c r="E24" s="307"/>
      <c r="F24" s="308"/>
    </row>
    <row r="25" spans="1:6" ht="15.75" collapsed="1">
      <c r="A25" s="309" t="s">
        <v>312</v>
      </c>
      <c r="B25" s="310" t="s">
        <v>314</v>
      </c>
      <c r="C25" s="311">
        <f>SUM(C16:C24)</f>
        <v>5933</v>
      </c>
      <c r="D25" s="311">
        <f>SUM(D16:D24)</f>
        <v>7162</v>
      </c>
      <c r="E25" s="312"/>
      <c r="F25" s="313"/>
    </row>
    <row r="26" spans="1:6" ht="15.75" hidden="1" outlineLevel="1">
      <c r="A26" s="309"/>
      <c r="B26" s="310"/>
      <c r="C26" s="306">
        <f>'LIT Uses'!$C$8</f>
        <v>99709</v>
      </c>
      <c r="D26" s="306">
        <f>'LIT Uses'!$D$8</f>
        <v>0</v>
      </c>
      <c r="E26" s="312">
        <f>'LIT Uses'!$E$8</f>
        <v>0</v>
      </c>
      <c r="F26" s="313"/>
    </row>
    <row r="27" spans="1:6" ht="15.75" hidden="1" outlineLevel="1" collapsed="1">
      <c r="A27" s="309"/>
      <c r="B27" s="310"/>
      <c r="C27" s="306">
        <f>'LSCO Uses'!$C$8</f>
        <v>0</v>
      </c>
      <c r="D27" s="306">
        <f>'LSCO Uses'!$D$8</f>
        <v>0</v>
      </c>
      <c r="E27" s="312">
        <f>'LSCO Uses'!$E$8</f>
        <v>0</v>
      </c>
      <c r="F27" s="313"/>
    </row>
    <row r="28" spans="1:6" ht="15.75" hidden="1" outlineLevel="1" collapsed="1">
      <c r="A28" s="309"/>
      <c r="B28" s="310"/>
      <c r="C28" s="306">
        <f>'LSPCA Uses'!$C$8</f>
        <v>0</v>
      </c>
      <c r="D28" s="306">
        <f>'LSPCA Uses'!$D$8</f>
        <v>0</v>
      </c>
      <c r="E28" s="312">
        <f>'LSPCA Uses'!$E$8</f>
        <v>0</v>
      </c>
      <c r="F28" s="313"/>
    </row>
    <row r="29" spans="1:6" ht="15.75" hidden="1" outlineLevel="1" collapsed="1">
      <c r="A29" s="309"/>
      <c r="B29" s="310"/>
      <c r="C29" s="306">
        <f>'TSTCFB Uses'!$C$8</f>
        <v>0</v>
      </c>
      <c r="D29" s="306">
        <f>'TSTCFB Uses'!$D$8</f>
        <v>0</v>
      </c>
      <c r="E29" s="312">
        <f>'TSTCFB Uses'!$E$8</f>
        <v>0</v>
      </c>
      <c r="F29" s="313"/>
    </row>
    <row r="30" spans="1:6" ht="15.75" hidden="1" outlineLevel="1" collapsed="1">
      <c r="A30" s="309"/>
      <c r="B30" s="310"/>
      <c r="C30" s="306">
        <f>'TSTCH Uses'!$C$8</f>
        <v>0</v>
      </c>
      <c r="D30" s="306">
        <f>'TSTCH Uses'!$D$8</f>
        <v>0</v>
      </c>
      <c r="E30" s="312">
        <f>'TSTCH Uses'!$E$8</f>
        <v>0</v>
      </c>
      <c r="F30" s="313"/>
    </row>
    <row r="31" spans="1:6" ht="15.75" hidden="1" outlineLevel="1" collapsed="1">
      <c r="A31" s="309"/>
      <c r="B31" s="310"/>
      <c r="C31" s="306">
        <f>'TSTCM Uses'!$C$8</f>
        <v>0</v>
      </c>
      <c r="D31" s="306">
        <f>'TSTCM Uses'!$D$8</f>
        <v>0</v>
      </c>
      <c r="E31" s="312">
        <f>'TSTCM Uses'!$E$8</f>
        <v>0</v>
      </c>
      <c r="F31" s="313"/>
    </row>
    <row r="32" spans="1:6" ht="15.75" hidden="1" outlineLevel="1" collapsed="1">
      <c r="A32" s="309"/>
      <c r="B32" s="310"/>
      <c r="C32" s="306">
        <f>'TSTCNT Uses'!$C$8</f>
        <v>0</v>
      </c>
      <c r="D32" s="306">
        <f>'TSTCNT Uses'!$D$8</f>
        <v>0</v>
      </c>
      <c r="E32" s="312">
        <f>'TSTCNT Uses'!$E$8</f>
        <v>0</v>
      </c>
      <c r="F32" s="313"/>
    </row>
    <row r="33" spans="1:6" ht="15.75" hidden="1" outlineLevel="1" collapsed="1">
      <c r="A33" s="309"/>
      <c r="B33" s="310"/>
      <c r="C33" s="306">
        <f>'TSTCW Uses'!$C$8</f>
        <v>151837</v>
      </c>
      <c r="D33" s="306">
        <f>'TSTCW Uses'!$D$8</f>
        <v>0</v>
      </c>
      <c r="E33" s="312">
        <f>'TSTCW Uses'!$E$8</f>
        <v>0</v>
      </c>
      <c r="F33" s="313"/>
    </row>
    <row r="34" spans="1:6" ht="15.75" hidden="1" outlineLevel="1" collapsed="1">
      <c r="A34" s="309"/>
      <c r="B34" s="310"/>
      <c r="C34" s="306">
        <f>'TSTCWT Uses'!$C$8</f>
        <v>0</v>
      </c>
      <c r="D34" s="306">
        <f>'TSTCWT Uses'!$D$8</f>
        <v>0</v>
      </c>
      <c r="E34" s="312">
        <f>'TSTCWT Uses'!$E$8</f>
        <v>0</v>
      </c>
      <c r="F34" s="313"/>
    </row>
    <row r="35" spans="1:6" ht="15.75" collapsed="1">
      <c r="A35" s="314" t="s">
        <v>315</v>
      </c>
      <c r="B35" s="315" t="s">
        <v>316</v>
      </c>
      <c r="C35" s="306">
        <f>SUM(C26:C34)</f>
        <v>251546</v>
      </c>
      <c r="D35" s="307">
        <f>SUM(D26:D34)</f>
        <v>0</v>
      </c>
      <c r="E35" s="307">
        <f>SUM(E26:E34)</f>
        <v>0</v>
      </c>
      <c r="F35" s="308"/>
    </row>
    <row r="36" spans="1:6" ht="15.75" hidden="1" outlineLevel="1">
      <c r="A36" s="314"/>
      <c r="B36" s="315"/>
      <c r="C36" s="311">
        <f>'LIT Uses'!$C$9</f>
        <v>893</v>
      </c>
      <c r="D36" s="394">
        <f>'LIT Uses'!$D$9</f>
        <v>0</v>
      </c>
      <c r="E36" s="307"/>
      <c r="F36" s="308"/>
    </row>
    <row r="37" spans="1:6" ht="15.75" hidden="1" outlineLevel="1" collapsed="1">
      <c r="A37" s="314"/>
      <c r="B37" s="315"/>
      <c r="C37" s="311">
        <f>'LSCO Uses'!$C$9</f>
        <v>0</v>
      </c>
      <c r="D37" s="394">
        <f>'LSCO Uses'!$D$9</f>
        <v>0</v>
      </c>
      <c r="E37" s="307"/>
      <c r="F37" s="308"/>
    </row>
    <row r="38" spans="1:6" ht="15.75" hidden="1" outlineLevel="1" collapsed="1">
      <c r="A38" s="314"/>
      <c r="B38" s="315"/>
      <c r="C38" s="311">
        <f>'LSPCA Uses'!$C$9</f>
        <v>0</v>
      </c>
      <c r="D38" s="394">
        <f>'LSPCA Uses'!$D$9</f>
        <v>0</v>
      </c>
      <c r="E38" s="307"/>
      <c r="F38" s="308"/>
    </row>
    <row r="39" spans="1:6" ht="15.75" hidden="1" outlineLevel="1" collapsed="1">
      <c r="A39" s="314"/>
      <c r="B39" s="315"/>
      <c r="C39" s="311">
        <f>'TSTCFB Uses'!$C$9</f>
        <v>0</v>
      </c>
      <c r="D39" s="394">
        <f>'TSTCFB Uses'!$D$9</f>
        <v>0</v>
      </c>
      <c r="E39" s="307"/>
      <c r="F39" s="308"/>
    </row>
    <row r="40" spans="1:6" ht="15.75" hidden="1" outlineLevel="1" collapsed="1">
      <c r="A40" s="314"/>
      <c r="B40" s="315"/>
      <c r="C40" s="311">
        <f>'TSTCH Uses'!$C$9</f>
        <v>0</v>
      </c>
      <c r="D40" s="394">
        <f>'TSTCH Uses'!$D$9</f>
        <v>0</v>
      </c>
      <c r="E40" s="307"/>
      <c r="F40" s="308"/>
    </row>
    <row r="41" spans="1:6" ht="15.75" hidden="1" outlineLevel="1" collapsed="1">
      <c r="A41" s="314"/>
      <c r="B41" s="315"/>
      <c r="C41" s="311">
        <f>'TSTCM Uses'!$C$9</f>
        <v>0</v>
      </c>
      <c r="D41" s="394">
        <f>'TSTCM Uses'!$D$9</f>
        <v>0</v>
      </c>
      <c r="E41" s="307"/>
      <c r="F41" s="308"/>
    </row>
    <row r="42" spans="1:6" ht="15.75" hidden="1" outlineLevel="1" collapsed="1">
      <c r="A42" s="314"/>
      <c r="B42" s="315"/>
      <c r="C42" s="311">
        <f>'TSTCNT Uses'!$C$9</f>
        <v>0</v>
      </c>
      <c r="D42" s="394">
        <f>'TSTCNT Uses'!$D$9</f>
        <v>0</v>
      </c>
      <c r="E42" s="307"/>
      <c r="F42" s="308"/>
    </row>
    <row r="43" spans="1:6" ht="15.75" hidden="1" outlineLevel="1" collapsed="1">
      <c r="A43" s="314"/>
      <c r="B43" s="315"/>
      <c r="C43" s="311">
        <f>'TSTCW Uses'!$C$9</f>
        <v>454</v>
      </c>
      <c r="D43" s="394">
        <f>'TSTCW Uses'!$D$9</f>
        <v>0</v>
      </c>
      <c r="E43" s="307"/>
      <c r="F43" s="308"/>
    </row>
    <row r="44" spans="1:6" ht="15.75" hidden="1" outlineLevel="1" collapsed="1">
      <c r="A44" s="314"/>
      <c r="B44" s="315"/>
      <c r="C44" s="311">
        <f>'TSTCWT Uses'!$C$9</f>
        <v>0</v>
      </c>
      <c r="D44" s="394">
        <f>'TSTCWT Uses'!$D$9</f>
        <v>0</v>
      </c>
      <c r="E44" s="307"/>
      <c r="F44" s="308"/>
    </row>
    <row r="45" spans="1:6" ht="15.75" collapsed="1">
      <c r="A45" s="309" t="s">
        <v>315</v>
      </c>
      <c r="B45" s="310" t="s">
        <v>314</v>
      </c>
      <c r="C45" s="311">
        <f>SUM(C36:C44)</f>
        <v>1347</v>
      </c>
      <c r="D45" s="311">
        <f>SUM(D36:D44)</f>
        <v>0</v>
      </c>
      <c r="E45" s="312"/>
      <c r="F45" s="313"/>
    </row>
    <row r="46" spans="1:6" ht="15.75" hidden="1" outlineLevel="1">
      <c r="A46" s="309"/>
      <c r="B46" s="310"/>
      <c r="C46" s="306">
        <f>'LIT Uses'!$C$10</f>
        <v>0</v>
      </c>
      <c r="D46" s="306">
        <f>'LIT Uses'!$D$10</f>
        <v>57023</v>
      </c>
      <c r="E46" s="312">
        <f>'LIT Uses'!$E$10</f>
        <v>0</v>
      </c>
      <c r="F46" s="313"/>
    </row>
    <row r="47" spans="1:6" ht="15.75" hidden="1" outlineLevel="1" collapsed="1">
      <c r="A47" s="309"/>
      <c r="B47" s="310"/>
      <c r="C47" s="306">
        <f>'LSCO Uses'!$C$10</f>
        <v>144083</v>
      </c>
      <c r="D47" s="306">
        <f>'LSCO Uses'!$D$10</f>
        <v>0</v>
      </c>
      <c r="E47" s="312">
        <f>'LSCO Uses'!$E$10</f>
        <v>0</v>
      </c>
      <c r="F47" s="313"/>
    </row>
    <row r="48" spans="1:6" ht="15.75" hidden="1" outlineLevel="1" collapsed="1">
      <c r="A48" s="309"/>
      <c r="B48" s="310"/>
      <c r="C48" s="306">
        <f>'LSPCA Uses'!$C$10</f>
        <v>0</v>
      </c>
      <c r="D48" s="306">
        <f>'LSPCA Uses'!$D$10</f>
        <v>0</v>
      </c>
      <c r="E48" s="312">
        <f>'LSPCA Uses'!$E$10</f>
        <v>0</v>
      </c>
      <c r="F48" s="313"/>
    </row>
    <row r="49" spans="1:6" ht="15.75" hidden="1" outlineLevel="1" collapsed="1">
      <c r="A49" s="309"/>
      <c r="B49" s="310"/>
      <c r="C49" s="306">
        <f>'TSTCFB Uses'!$C$10</f>
        <v>0</v>
      </c>
      <c r="D49" s="306">
        <f>'TSTCFB Uses'!$D$10</f>
        <v>0</v>
      </c>
      <c r="E49" s="312">
        <f>'TSTCFB Uses'!$E$10</f>
        <v>0</v>
      </c>
      <c r="F49" s="313"/>
    </row>
    <row r="50" spans="1:6" ht="15.75" hidden="1" outlineLevel="1" collapsed="1">
      <c r="A50" s="309"/>
      <c r="B50" s="310"/>
      <c r="C50" s="306">
        <f>'TSTCH Uses'!$C$10</f>
        <v>0</v>
      </c>
      <c r="D50" s="306">
        <f>'TSTCH Uses'!$D$10</f>
        <v>0</v>
      </c>
      <c r="E50" s="312">
        <f>'TSTCH Uses'!$E$10</f>
        <v>0</v>
      </c>
      <c r="F50" s="313"/>
    </row>
    <row r="51" spans="1:6" ht="15.75" hidden="1" outlineLevel="1" collapsed="1">
      <c r="A51" s="309"/>
      <c r="B51" s="310"/>
      <c r="C51" s="306">
        <f>'TSTCM Uses'!$C$10</f>
        <v>0</v>
      </c>
      <c r="D51" s="306">
        <f>'TSTCM Uses'!$D$10</f>
        <v>0</v>
      </c>
      <c r="E51" s="312">
        <f>'TSTCM Uses'!$E$10</f>
        <v>0</v>
      </c>
      <c r="F51" s="313"/>
    </row>
    <row r="52" spans="1:6" ht="15.75" hidden="1" outlineLevel="1" collapsed="1">
      <c r="A52" s="309"/>
      <c r="B52" s="310"/>
      <c r="C52" s="306">
        <f>'TSTCNT Uses'!$C$10</f>
        <v>0</v>
      </c>
      <c r="D52" s="306">
        <f>'TSTCNT Uses'!$D$10</f>
        <v>0</v>
      </c>
      <c r="E52" s="312">
        <f>'TSTCNT Uses'!$E$10</f>
        <v>0</v>
      </c>
      <c r="F52" s="313"/>
    </row>
    <row r="53" spans="1:6" ht="15.75" hidden="1" outlineLevel="1" collapsed="1">
      <c r="A53" s="309"/>
      <c r="B53" s="310"/>
      <c r="C53" s="306">
        <f>'TSTCW Uses'!$C$10</f>
        <v>0</v>
      </c>
      <c r="D53" s="306">
        <f>'TSTCW Uses'!$D$10</f>
        <v>0</v>
      </c>
      <c r="E53" s="312">
        <f>'TSTCW Uses'!$E$10</f>
        <v>0</v>
      </c>
      <c r="F53" s="313"/>
    </row>
    <row r="54" spans="1:6" ht="15.75" hidden="1" outlineLevel="1" collapsed="1">
      <c r="A54" s="309"/>
      <c r="B54" s="310"/>
      <c r="C54" s="306">
        <f>'TSTCWT Uses'!$C$10</f>
        <v>0</v>
      </c>
      <c r="D54" s="306">
        <f>'TSTCWT Uses'!$D$10</f>
        <v>0</v>
      </c>
      <c r="E54" s="312">
        <f>'TSTCWT Uses'!$E$10</f>
        <v>0</v>
      </c>
      <c r="F54" s="313"/>
    </row>
    <row r="55" spans="1:6" ht="15.75" collapsed="1">
      <c r="A55" s="314" t="s">
        <v>317</v>
      </c>
      <c r="B55" s="315" t="s">
        <v>318</v>
      </c>
      <c r="C55" s="306">
        <f>SUM(C46:C54)</f>
        <v>144083</v>
      </c>
      <c r="D55" s="307">
        <f>SUM(D46:D54)</f>
        <v>57023</v>
      </c>
      <c r="E55" s="307">
        <f>SUM(E46:E54)</f>
        <v>0</v>
      </c>
      <c r="F55" s="308"/>
    </row>
    <row r="56" spans="1:6" ht="15.75" hidden="1" outlineLevel="1">
      <c r="A56" s="314"/>
      <c r="B56" s="315"/>
      <c r="C56" s="311">
        <f>'LIT Uses'!$C$11</f>
        <v>0</v>
      </c>
      <c r="D56" s="394">
        <f>'LIT Uses'!$D$11</f>
        <v>152</v>
      </c>
      <c r="E56" s="307"/>
      <c r="F56" s="308"/>
    </row>
    <row r="57" spans="1:6" ht="15.75" hidden="1" outlineLevel="1" collapsed="1">
      <c r="A57" s="314"/>
      <c r="B57" s="315"/>
      <c r="C57" s="311">
        <f>'LSCO Uses'!$C$11</f>
        <v>473</v>
      </c>
      <c r="D57" s="394">
        <f>'LSCO Uses'!$D$11</f>
        <v>0</v>
      </c>
      <c r="E57" s="307"/>
      <c r="F57" s="308"/>
    </row>
    <row r="58" spans="1:6" ht="15.75" hidden="1" outlineLevel="1" collapsed="1">
      <c r="A58" s="314"/>
      <c r="B58" s="315"/>
      <c r="C58" s="311">
        <f>'LSPCA Uses'!$C$11</f>
        <v>0</v>
      </c>
      <c r="D58" s="394">
        <f>'LSPCA Uses'!$D$11</f>
        <v>0</v>
      </c>
      <c r="E58" s="307"/>
      <c r="F58" s="308"/>
    </row>
    <row r="59" spans="1:6" ht="15.75" hidden="1" outlineLevel="1" collapsed="1">
      <c r="A59" s="314"/>
      <c r="B59" s="315"/>
      <c r="C59" s="311">
        <f>'TSTCFB Uses'!$C$11</f>
        <v>0</v>
      </c>
      <c r="D59" s="394">
        <f>'TSTCFB Uses'!$D$11</f>
        <v>0</v>
      </c>
      <c r="E59" s="307"/>
      <c r="F59" s="308"/>
    </row>
    <row r="60" spans="1:6" ht="15.75" hidden="1" outlineLevel="1" collapsed="1">
      <c r="A60" s="314"/>
      <c r="B60" s="315"/>
      <c r="C60" s="311">
        <f>'TSTCH Uses'!$C$11</f>
        <v>0</v>
      </c>
      <c r="D60" s="394">
        <f>'TSTCH Uses'!$D$11</f>
        <v>0</v>
      </c>
      <c r="E60" s="307"/>
      <c r="F60" s="308"/>
    </row>
    <row r="61" spans="1:6" ht="15.75" hidden="1" outlineLevel="1" collapsed="1">
      <c r="A61" s="314"/>
      <c r="B61" s="315"/>
      <c r="C61" s="311">
        <f>'TSTCM Uses'!$C$11</f>
        <v>0</v>
      </c>
      <c r="D61" s="394">
        <f>'TSTCM Uses'!$D$11</f>
        <v>0</v>
      </c>
      <c r="E61" s="307"/>
      <c r="F61" s="308"/>
    </row>
    <row r="62" spans="1:6" ht="15.75" hidden="1" outlineLevel="1" collapsed="1">
      <c r="A62" s="314"/>
      <c r="B62" s="315"/>
      <c r="C62" s="311">
        <f>'TSTCNT Uses'!$C$11</f>
        <v>0</v>
      </c>
      <c r="D62" s="394">
        <f>'TSTCNT Uses'!$D$11</f>
        <v>0</v>
      </c>
      <c r="E62" s="307"/>
      <c r="F62" s="308"/>
    </row>
    <row r="63" spans="1:6" ht="15.75" hidden="1" outlineLevel="1" collapsed="1">
      <c r="A63" s="314"/>
      <c r="B63" s="315"/>
      <c r="C63" s="311">
        <f>'TSTCW Uses'!$C$11</f>
        <v>0</v>
      </c>
      <c r="D63" s="394">
        <f>'TSTCW Uses'!$D$11</f>
        <v>0</v>
      </c>
      <c r="E63" s="307"/>
      <c r="F63" s="308"/>
    </row>
    <row r="64" spans="1:6" ht="15.75" hidden="1" outlineLevel="1" collapsed="1">
      <c r="A64" s="314"/>
      <c r="B64" s="315"/>
      <c r="C64" s="311">
        <f>'TSTCWT Uses'!$C$11</f>
        <v>0</v>
      </c>
      <c r="D64" s="394">
        <f>'TSTCWT Uses'!$D$11</f>
        <v>0</v>
      </c>
      <c r="E64" s="307"/>
      <c r="F64" s="308"/>
    </row>
    <row r="65" spans="1:6" ht="15.75" collapsed="1">
      <c r="A65" s="309" t="s">
        <v>317</v>
      </c>
      <c r="B65" s="310" t="s">
        <v>314</v>
      </c>
      <c r="C65" s="311">
        <f>SUM(C56:C64)</f>
        <v>473</v>
      </c>
      <c r="D65" s="311">
        <f>SUM(D56:D64)</f>
        <v>152</v>
      </c>
      <c r="E65" s="312"/>
      <c r="F65" s="313"/>
    </row>
    <row r="66" spans="1:6" ht="15.75" hidden="1" outlineLevel="1">
      <c r="A66" s="309"/>
      <c r="B66" s="310"/>
      <c r="C66" s="306">
        <f>'LIT Uses'!$C$12</f>
        <v>0</v>
      </c>
      <c r="D66" s="306">
        <f>'LIT Uses'!$D$12</f>
        <v>0</v>
      </c>
      <c r="E66" s="312">
        <f>'LIT Uses'!$E$12</f>
        <v>0</v>
      </c>
      <c r="F66" s="313"/>
    </row>
    <row r="67" spans="1:6" ht="15.75" hidden="1" outlineLevel="1" collapsed="1">
      <c r="A67" s="309"/>
      <c r="B67" s="310"/>
      <c r="C67" s="306">
        <f>'LSCO Uses'!$C$12</f>
        <v>38726</v>
      </c>
      <c r="D67" s="306">
        <f>'LSCO Uses'!$D$12</f>
        <v>0</v>
      </c>
      <c r="E67" s="312">
        <f>'LSCO Uses'!$E$12</f>
        <v>0</v>
      </c>
      <c r="F67" s="313"/>
    </row>
    <row r="68" spans="1:6" ht="15.75" hidden="1" outlineLevel="1" collapsed="1">
      <c r="A68" s="309"/>
      <c r="B68" s="310"/>
      <c r="C68" s="306">
        <f>'LSPCA Uses'!$C$12</f>
        <v>0</v>
      </c>
      <c r="D68" s="306">
        <f>'LSPCA Uses'!$D$12</f>
        <v>0</v>
      </c>
      <c r="E68" s="312">
        <f>'LSPCA Uses'!$E$12</f>
        <v>0</v>
      </c>
      <c r="F68" s="313"/>
    </row>
    <row r="69" spans="1:6" ht="15.75" hidden="1" outlineLevel="1" collapsed="1">
      <c r="A69" s="309"/>
      <c r="B69" s="310"/>
      <c r="C69" s="306">
        <f>'TSTCFB Uses'!$C$12</f>
        <v>0</v>
      </c>
      <c r="D69" s="306">
        <f>'TSTCFB Uses'!$D$12</f>
        <v>0</v>
      </c>
      <c r="E69" s="312">
        <f>'TSTCFB Uses'!$E$12</f>
        <v>0</v>
      </c>
      <c r="F69" s="313"/>
    </row>
    <row r="70" spans="1:6" ht="15.75" hidden="1" outlineLevel="1" collapsed="1">
      <c r="A70" s="309"/>
      <c r="B70" s="310"/>
      <c r="C70" s="306">
        <f>'TSTCH Uses'!$C$12</f>
        <v>0</v>
      </c>
      <c r="D70" s="306">
        <f>'TSTCH Uses'!$D$12</f>
        <v>0</v>
      </c>
      <c r="E70" s="312">
        <f>'TSTCH Uses'!$E$12</f>
        <v>0</v>
      </c>
      <c r="F70" s="313"/>
    </row>
    <row r="71" spans="1:6" ht="15.75" hidden="1" outlineLevel="1" collapsed="1">
      <c r="A71" s="309"/>
      <c r="B71" s="310"/>
      <c r="C71" s="306">
        <f>'TSTCM Uses'!$C$12</f>
        <v>0</v>
      </c>
      <c r="D71" s="306">
        <f>'TSTCM Uses'!$D$12</f>
        <v>0</v>
      </c>
      <c r="E71" s="312">
        <f>'TSTCM Uses'!$E$12</f>
        <v>0</v>
      </c>
      <c r="F71" s="313"/>
    </row>
    <row r="72" spans="1:6" ht="15.75" hidden="1" outlineLevel="1" collapsed="1">
      <c r="A72" s="309"/>
      <c r="B72" s="310"/>
      <c r="C72" s="306">
        <f>'TSTCNT Uses'!$C$12</f>
        <v>0</v>
      </c>
      <c r="D72" s="306">
        <f>'TSTCNT Uses'!$D$12</f>
        <v>0</v>
      </c>
      <c r="E72" s="312">
        <f>'TSTCNT Uses'!$E$12</f>
        <v>0</v>
      </c>
      <c r="F72" s="313"/>
    </row>
    <row r="73" spans="1:6" ht="15.75" hidden="1" outlineLevel="1" collapsed="1">
      <c r="A73" s="309"/>
      <c r="B73" s="310"/>
      <c r="C73" s="306">
        <f>'TSTCW Uses'!$C$12</f>
        <v>0</v>
      </c>
      <c r="D73" s="306">
        <f>'TSTCW Uses'!$D$12</f>
        <v>0</v>
      </c>
      <c r="E73" s="312">
        <f>'TSTCW Uses'!$E$12</f>
        <v>0</v>
      </c>
      <c r="F73" s="313"/>
    </row>
    <row r="74" spans="1:6" ht="15.75" hidden="1" outlineLevel="1" collapsed="1">
      <c r="A74" s="309"/>
      <c r="B74" s="310"/>
      <c r="C74" s="306">
        <f>'TSTCWT Uses'!$C$12</f>
        <v>0</v>
      </c>
      <c r="D74" s="306">
        <f>'TSTCWT Uses'!$D$12</f>
        <v>0</v>
      </c>
      <c r="E74" s="312">
        <f>'TSTCWT Uses'!$E$12</f>
        <v>0</v>
      </c>
      <c r="F74" s="313"/>
    </row>
    <row r="75" spans="1:6" ht="31.5" collapsed="1">
      <c r="A75" s="314" t="s">
        <v>319</v>
      </c>
      <c r="B75" s="315" t="s">
        <v>320</v>
      </c>
      <c r="C75" s="306">
        <f>SUM(C66:C74)</f>
        <v>38726</v>
      </c>
      <c r="D75" s="307">
        <f>SUM(D66:D74)</f>
        <v>0</v>
      </c>
      <c r="E75" s="307">
        <f>SUM(E66:E74)</f>
        <v>0</v>
      </c>
      <c r="F75" s="308"/>
    </row>
    <row r="76" spans="1:6" ht="15.75" hidden="1" outlineLevel="1">
      <c r="A76" s="314"/>
      <c r="B76" s="315"/>
      <c r="C76" s="311">
        <f>'LIT Uses'!$C$13</f>
        <v>0</v>
      </c>
      <c r="D76" s="394">
        <f>'LIT Uses'!$D$13</f>
        <v>0</v>
      </c>
      <c r="E76" s="307"/>
      <c r="F76" s="308"/>
    </row>
    <row r="77" spans="1:6" ht="15.75" hidden="1" outlineLevel="1" collapsed="1">
      <c r="A77" s="314"/>
      <c r="B77" s="315"/>
      <c r="C77" s="311">
        <f>'LSCO Uses'!$C$13</f>
        <v>0</v>
      </c>
      <c r="D77" s="394">
        <f>'LSCO Uses'!$D$13</f>
        <v>0</v>
      </c>
      <c r="E77" s="307"/>
      <c r="F77" s="308"/>
    </row>
    <row r="78" spans="1:6" ht="15.75" hidden="1" outlineLevel="1" collapsed="1">
      <c r="A78" s="314"/>
      <c r="B78" s="315"/>
      <c r="C78" s="311">
        <f>'LSPCA Uses'!$C$13</f>
        <v>0</v>
      </c>
      <c r="D78" s="394">
        <f>'LSPCA Uses'!$D$13</f>
        <v>0</v>
      </c>
      <c r="E78" s="307"/>
      <c r="F78" s="308"/>
    </row>
    <row r="79" spans="1:6" ht="15.75" hidden="1" outlineLevel="1" collapsed="1">
      <c r="A79" s="314"/>
      <c r="B79" s="315"/>
      <c r="C79" s="311">
        <f>'TSTCFB Uses'!$C$13</f>
        <v>0</v>
      </c>
      <c r="D79" s="394">
        <f>'TSTCFB Uses'!$D$13</f>
        <v>0</v>
      </c>
      <c r="E79" s="307"/>
      <c r="F79" s="308"/>
    </row>
    <row r="80" spans="1:6" ht="15.75" hidden="1" outlineLevel="1" collapsed="1">
      <c r="A80" s="314"/>
      <c r="B80" s="315"/>
      <c r="C80" s="311">
        <f>'TSTCH Uses'!$C$13</f>
        <v>0</v>
      </c>
      <c r="D80" s="394">
        <f>'TSTCH Uses'!$D$13</f>
        <v>0</v>
      </c>
      <c r="E80" s="307"/>
      <c r="F80" s="308"/>
    </row>
    <row r="81" spans="1:6" ht="15.75" hidden="1" outlineLevel="1" collapsed="1">
      <c r="A81" s="314"/>
      <c r="B81" s="315"/>
      <c r="C81" s="311">
        <f>'TSTCM Uses'!$C$13</f>
        <v>0</v>
      </c>
      <c r="D81" s="394">
        <f>'TSTCM Uses'!$D$13</f>
        <v>0</v>
      </c>
      <c r="E81" s="307"/>
      <c r="F81" s="308"/>
    </row>
    <row r="82" spans="1:6" ht="15.75" hidden="1" outlineLevel="1" collapsed="1">
      <c r="A82" s="314"/>
      <c r="B82" s="315"/>
      <c r="C82" s="311">
        <f>'TSTCNT Uses'!$C$13</f>
        <v>0</v>
      </c>
      <c r="D82" s="394">
        <f>'TSTCNT Uses'!$D$13</f>
        <v>0</v>
      </c>
      <c r="E82" s="307"/>
      <c r="F82" s="308"/>
    </row>
    <row r="83" spans="1:6" ht="15.75" hidden="1" outlineLevel="1" collapsed="1">
      <c r="A83" s="314"/>
      <c r="B83" s="315"/>
      <c r="C83" s="311">
        <f>'TSTCW Uses'!$C$13</f>
        <v>0</v>
      </c>
      <c r="D83" s="394">
        <f>'TSTCW Uses'!$D$13</f>
        <v>0</v>
      </c>
      <c r="E83" s="307"/>
      <c r="F83" s="308"/>
    </row>
    <row r="84" spans="1:6" ht="15.75" hidden="1" outlineLevel="1" collapsed="1">
      <c r="A84" s="314"/>
      <c r="B84" s="315"/>
      <c r="C84" s="311">
        <f>'TSTCWT Uses'!$C$13</f>
        <v>0</v>
      </c>
      <c r="D84" s="394">
        <f>'TSTCWT Uses'!$D$13</f>
        <v>0</v>
      </c>
      <c r="E84" s="307"/>
      <c r="F84" s="308"/>
    </row>
    <row r="85" spans="1:6" ht="15.75" collapsed="1">
      <c r="A85" s="309" t="s">
        <v>319</v>
      </c>
      <c r="B85" s="310" t="s">
        <v>314</v>
      </c>
      <c r="C85" s="311">
        <f>SUM(C76:C84)</f>
        <v>0</v>
      </c>
      <c r="D85" s="311">
        <f>SUM(D76:D84)</f>
        <v>0</v>
      </c>
      <c r="E85" s="312"/>
      <c r="F85" s="313"/>
    </row>
    <row r="86" spans="1:6" ht="15.75" hidden="1" outlineLevel="1">
      <c r="A86" s="309"/>
      <c r="B86" s="310"/>
      <c r="C86" s="306">
        <f>'LIT Uses'!$C$14</f>
        <v>0</v>
      </c>
      <c r="D86" s="306">
        <f>'LIT Uses'!$D$14</f>
        <v>0</v>
      </c>
      <c r="E86" s="312">
        <f>'LIT Uses'!$E$14</f>
        <v>0</v>
      </c>
      <c r="F86" s="313"/>
    </row>
    <row r="87" spans="1:6" ht="15.75" hidden="1" outlineLevel="1" collapsed="1">
      <c r="A87" s="309"/>
      <c r="B87" s="310"/>
      <c r="C87" s="306">
        <f>'LSCO Uses'!$C$14</f>
        <v>0</v>
      </c>
      <c r="D87" s="306">
        <f>'LSCO Uses'!$D$14</f>
        <v>0</v>
      </c>
      <c r="E87" s="312">
        <f>'LSCO Uses'!$E$14</f>
        <v>0</v>
      </c>
      <c r="F87" s="313"/>
    </row>
    <row r="88" spans="1:6" ht="15.75" hidden="1" outlineLevel="1" collapsed="1">
      <c r="A88" s="309"/>
      <c r="B88" s="310"/>
      <c r="C88" s="306">
        <f>'LSPCA Uses'!$C$14</f>
        <v>0</v>
      </c>
      <c r="D88" s="306">
        <f>'LSPCA Uses'!$D$14</f>
        <v>0</v>
      </c>
      <c r="E88" s="312">
        <f>'LSPCA Uses'!$E$14</f>
        <v>0</v>
      </c>
      <c r="F88" s="313"/>
    </row>
    <row r="89" spans="1:6" ht="15.75" hidden="1" outlineLevel="1" collapsed="1">
      <c r="A89" s="309"/>
      <c r="B89" s="310"/>
      <c r="C89" s="306">
        <f>'TSTCFB Uses'!$C$14</f>
        <v>0</v>
      </c>
      <c r="D89" s="306">
        <f>'TSTCFB Uses'!$D$14</f>
        <v>0</v>
      </c>
      <c r="E89" s="312">
        <f>'TSTCFB Uses'!$E$14</f>
        <v>0</v>
      </c>
      <c r="F89" s="313"/>
    </row>
    <row r="90" spans="1:6" ht="15.75" hidden="1" outlineLevel="1" collapsed="1">
      <c r="A90" s="309"/>
      <c r="B90" s="310"/>
      <c r="C90" s="306">
        <f>'TSTCH Uses'!$C$14</f>
        <v>0</v>
      </c>
      <c r="D90" s="306">
        <f>'TSTCH Uses'!$D$14</f>
        <v>0</v>
      </c>
      <c r="E90" s="312">
        <f>'TSTCH Uses'!$E$14</f>
        <v>0</v>
      </c>
      <c r="F90" s="313"/>
    </row>
    <row r="91" spans="1:6" ht="15.75" hidden="1" outlineLevel="1" collapsed="1">
      <c r="A91" s="309"/>
      <c r="B91" s="310"/>
      <c r="C91" s="306">
        <f>'TSTCM Uses'!$C$14</f>
        <v>0</v>
      </c>
      <c r="D91" s="306">
        <f>'TSTCM Uses'!$D$14</f>
        <v>0</v>
      </c>
      <c r="E91" s="312">
        <f>'TSTCM Uses'!$E$14</f>
        <v>0</v>
      </c>
      <c r="F91" s="313"/>
    </row>
    <row r="92" spans="1:6" ht="15.75" hidden="1" outlineLevel="1" collapsed="1">
      <c r="A92" s="309"/>
      <c r="B92" s="310"/>
      <c r="C92" s="306">
        <f>'TSTCNT Uses'!$C$14</f>
        <v>0</v>
      </c>
      <c r="D92" s="306">
        <f>'TSTCNT Uses'!$D$14</f>
        <v>0</v>
      </c>
      <c r="E92" s="312">
        <f>'TSTCNT Uses'!$E$14</f>
        <v>0</v>
      </c>
      <c r="F92" s="313"/>
    </row>
    <row r="93" spans="1:6" ht="15.75" hidden="1" outlineLevel="1" collapsed="1">
      <c r="A93" s="309"/>
      <c r="B93" s="310"/>
      <c r="C93" s="306">
        <f>'TSTCW Uses'!$C$14</f>
        <v>0</v>
      </c>
      <c r="D93" s="306">
        <f>'TSTCW Uses'!$D$14</f>
        <v>0</v>
      </c>
      <c r="E93" s="312">
        <f>'TSTCW Uses'!$E$14</f>
        <v>0</v>
      </c>
      <c r="F93" s="313"/>
    </row>
    <row r="94" spans="1:6" ht="15.75" hidden="1" outlineLevel="1" collapsed="1">
      <c r="A94" s="309"/>
      <c r="B94" s="310"/>
      <c r="C94" s="306">
        <f>'TSTCWT Uses'!$C$14</f>
        <v>0</v>
      </c>
      <c r="D94" s="306">
        <f>'TSTCWT Uses'!$D$14</f>
        <v>0</v>
      </c>
      <c r="E94" s="312">
        <f>'TSTCWT Uses'!$E$14</f>
        <v>0</v>
      </c>
      <c r="F94" s="313"/>
    </row>
    <row r="95" spans="1:6" ht="31.5" collapsed="1">
      <c r="A95" s="314" t="s">
        <v>321</v>
      </c>
      <c r="B95" s="315" t="s">
        <v>322</v>
      </c>
      <c r="C95" s="306">
        <f>SUM(C86:C94)</f>
        <v>0</v>
      </c>
      <c r="D95" s="307">
        <f>SUM(D86:D94)</f>
        <v>0</v>
      </c>
      <c r="E95" s="307">
        <f>SUM(E86:E94)</f>
        <v>0</v>
      </c>
      <c r="F95" s="308"/>
    </row>
    <row r="96" spans="1:6" ht="15.75" hidden="1" outlineLevel="1">
      <c r="A96" s="314"/>
      <c r="B96" s="315"/>
      <c r="C96" s="311">
        <f>'LIT Uses'!$C$15</f>
        <v>0</v>
      </c>
      <c r="D96" s="394">
        <f>'LIT Uses'!$D$15</f>
        <v>0</v>
      </c>
      <c r="E96" s="307"/>
      <c r="F96" s="308"/>
    </row>
    <row r="97" spans="1:6" ht="15.75" hidden="1" outlineLevel="1" collapsed="1">
      <c r="A97" s="314"/>
      <c r="B97" s="315"/>
      <c r="C97" s="311">
        <f>'LSCO Uses'!$C$15</f>
        <v>0</v>
      </c>
      <c r="D97" s="394">
        <f>'LSCO Uses'!$D$15</f>
        <v>0</v>
      </c>
      <c r="E97" s="307"/>
      <c r="F97" s="308"/>
    </row>
    <row r="98" spans="1:6" ht="15.75" hidden="1" outlineLevel="1" collapsed="1">
      <c r="A98" s="314"/>
      <c r="B98" s="315"/>
      <c r="C98" s="311">
        <f>'LSPCA Uses'!$C$15</f>
        <v>0</v>
      </c>
      <c r="D98" s="394">
        <f>'LSPCA Uses'!$D$15</f>
        <v>0</v>
      </c>
      <c r="E98" s="307"/>
      <c r="F98" s="308"/>
    </row>
    <row r="99" spans="1:6" ht="15.75" hidden="1" outlineLevel="1" collapsed="1">
      <c r="A99" s="314"/>
      <c r="B99" s="315"/>
      <c r="C99" s="311">
        <f>'TSTCFB Uses'!$C$15</f>
        <v>0</v>
      </c>
      <c r="D99" s="394">
        <f>'TSTCFB Uses'!$D$15</f>
        <v>0</v>
      </c>
      <c r="E99" s="307"/>
      <c r="F99" s="308"/>
    </row>
    <row r="100" spans="1:6" ht="15.75" hidden="1" outlineLevel="1" collapsed="1">
      <c r="A100" s="314"/>
      <c r="B100" s="315"/>
      <c r="C100" s="311">
        <f>'TSTCH Uses'!$C$15</f>
        <v>0</v>
      </c>
      <c r="D100" s="394">
        <f>'TSTCH Uses'!$D$15</f>
        <v>0</v>
      </c>
      <c r="E100" s="307"/>
      <c r="F100" s="308"/>
    </row>
    <row r="101" spans="1:6" ht="15.75" hidden="1" outlineLevel="1" collapsed="1">
      <c r="A101" s="314"/>
      <c r="B101" s="315"/>
      <c r="C101" s="311">
        <f>'TSTCM Uses'!$C$15</f>
        <v>0</v>
      </c>
      <c r="D101" s="394">
        <f>'TSTCM Uses'!$D$15</f>
        <v>0</v>
      </c>
      <c r="E101" s="307"/>
      <c r="F101" s="308"/>
    </row>
    <row r="102" spans="1:6" ht="15.75" hidden="1" outlineLevel="1" collapsed="1">
      <c r="A102" s="314"/>
      <c r="B102" s="315"/>
      <c r="C102" s="311">
        <f>'TSTCNT Uses'!$C$15</f>
        <v>0</v>
      </c>
      <c r="D102" s="394">
        <f>'TSTCNT Uses'!$D$15</f>
        <v>0</v>
      </c>
      <c r="E102" s="307"/>
      <c r="F102" s="308"/>
    </row>
    <row r="103" spans="1:6" ht="15.75" hidden="1" outlineLevel="1" collapsed="1">
      <c r="A103" s="314"/>
      <c r="B103" s="315"/>
      <c r="C103" s="311">
        <f>'TSTCW Uses'!$C$15</f>
        <v>0</v>
      </c>
      <c r="D103" s="394">
        <f>'TSTCW Uses'!$D$15</f>
        <v>0</v>
      </c>
      <c r="E103" s="307"/>
      <c r="F103" s="308"/>
    </row>
    <row r="104" spans="1:6" ht="15.75" hidden="1" outlineLevel="1" collapsed="1">
      <c r="A104" s="314"/>
      <c r="B104" s="315"/>
      <c r="C104" s="311">
        <f>'TSTCWT Uses'!$C$15</f>
        <v>0</v>
      </c>
      <c r="D104" s="394">
        <f>'TSTCWT Uses'!$D$15</f>
        <v>0</v>
      </c>
      <c r="E104" s="307"/>
      <c r="F104" s="308"/>
    </row>
    <row r="105" spans="1:6" ht="15.75" collapsed="1">
      <c r="A105" s="309" t="s">
        <v>321</v>
      </c>
      <c r="B105" s="310" t="s">
        <v>314</v>
      </c>
      <c r="C105" s="311">
        <f>SUM(C96:C104)</f>
        <v>0</v>
      </c>
      <c r="D105" s="311">
        <f>SUM(D96:D104)</f>
        <v>0</v>
      </c>
      <c r="E105" s="312"/>
      <c r="F105" s="313"/>
    </row>
    <row r="106" spans="1:6" ht="15.75" hidden="1" outlineLevel="1">
      <c r="A106" s="309"/>
      <c r="B106" s="310"/>
      <c r="C106" s="306">
        <f>'LIT Uses'!$C$16</f>
        <v>0</v>
      </c>
      <c r="D106" s="306">
        <f>'LIT Uses'!$D$16</f>
        <v>0</v>
      </c>
      <c r="E106" s="312">
        <f>'LIT Uses'!$E$16</f>
        <v>0</v>
      </c>
      <c r="F106" s="313"/>
    </row>
    <row r="107" spans="1:6" ht="15.75" hidden="1" outlineLevel="1" collapsed="1">
      <c r="A107" s="309"/>
      <c r="B107" s="310"/>
      <c r="C107" s="306">
        <f>'LSCO Uses'!$C$16</f>
        <v>0</v>
      </c>
      <c r="D107" s="306">
        <f>'LSCO Uses'!$D$16</f>
        <v>0</v>
      </c>
      <c r="E107" s="312">
        <f>'LSCO Uses'!$E$16</f>
        <v>0</v>
      </c>
      <c r="F107" s="313"/>
    </row>
    <row r="108" spans="1:6" ht="15.75" hidden="1" outlineLevel="1" collapsed="1">
      <c r="A108" s="309"/>
      <c r="B108" s="310"/>
      <c r="C108" s="306">
        <f>'LSPCA Uses'!$C$16</f>
        <v>0</v>
      </c>
      <c r="D108" s="306">
        <f>'LSPCA Uses'!$D$16</f>
        <v>0</v>
      </c>
      <c r="E108" s="312">
        <f>'LSPCA Uses'!$E$16</f>
        <v>0</v>
      </c>
      <c r="F108" s="313"/>
    </row>
    <row r="109" spans="1:6" ht="15.75" hidden="1" outlineLevel="1" collapsed="1">
      <c r="A109" s="309"/>
      <c r="B109" s="310"/>
      <c r="C109" s="306">
        <f>'TSTCFB Uses'!$C$16</f>
        <v>0</v>
      </c>
      <c r="D109" s="306">
        <f>'TSTCFB Uses'!$D$16</f>
        <v>0</v>
      </c>
      <c r="E109" s="312">
        <f>'TSTCFB Uses'!$E$16</f>
        <v>0</v>
      </c>
      <c r="F109" s="313"/>
    </row>
    <row r="110" spans="1:6" ht="15.75" hidden="1" outlineLevel="1" collapsed="1">
      <c r="A110" s="309"/>
      <c r="B110" s="310"/>
      <c r="C110" s="306">
        <f>'TSTCH Uses'!$C$16</f>
        <v>0</v>
      </c>
      <c r="D110" s="306">
        <f>'TSTCH Uses'!$D$16</f>
        <v>0</v>
      </c>
      <c r="E110" s="312">
        <f>'TSTCH Uses'!$E$16</f>
        <v>0</v>
      </c>
      <c r="F110" s="313"/>
    </row>
    <row r="111" spans="1:6" ht="15.75" hidden="1" outlineLevel="1" collapsed="1">
      <c r="A111" s="309"/>
      <c r="B111" s="310"/>
      <c r="C111" s="306">
        <f>'TSTCM Uses'!$C$16</f>
        <v>0</v>
      </c>
      <c r="D111" s="306">
        <f>'TSTCM Uses'!$D$16</f>
        <v>0</v>
      </c>
      <c r="E111" s="312">
        <f>'TSTCM Uses'!$E$16</f>
        <v>0</v>
      </c>
      <c r="F111" s="313"/>
    </row>
    <row r="112" spans="1:6" ht="15.75" hidden="1" outlineLevel="1" collapsed="1">
      <c r="A112" s="309"/>
      <c r="B112" s="310"/>
      <c r="C112" s="306">
        <f>'TSTCNT Uses'!$C$16</f>
        <v>0</v>
      </c>
      <c r="D112" s="306">
        <f>'TSTCNT Uses'!$D$16</f>
        <v>0</v>
      </c>
      <c r="E112" s="312">
        <f>'TSTCNT Uses'!$E$16</f>
        <v>0</v>
      </c>
      <c r="F112" s="313"/>
    </row>
    <row r="113" spans="1:6" ht="15.75" hidden="1" outlineLevel="1" collapsed="1">
      <c r="A113" s="309"/>
      <c r="B113" s="310"/>
      <c r="C113" s="306">
        <f>'TSTCW Uses'!$C$16</f>
        <v>0</v>
      </c>
      <c r="D113" s="306">
        <f>'TSTCW Uses'!$D$16</f>
        <v>0</v>
      </c>
      <c r="E113" s="312">
        <f>'TSTCW Uses'!$E$16</f>
        <v>0</v>
      </c>
      <c r="F113" s="313"/>
    </row>
    <row r="114" spans="1:6" ht="15.75" hidden="1" outlineLevel="1" collapsed="1">
      <c r="A114" s="309"/>
      <c r="B114" s="310"/>
      <c r="C114" s="306">
        <f>'TSTCWT Uses'!$C$16</f>
        <v>0</v>
      </c>
      <c r="D114" s="306">
        <f>'TSTCWT Uses'!$D$16</f>
        <v>0</v>
      </c>
      <c r="E114" s="312">
        <f>'TSTCWT Uses'!$E$16</f>
        <v>0</v>
      </c>
      <c r="F114" s="313"/>
    </row>
    <row r="115" spans="1:6" ht="63" collapsed="1">
      <c r="A115" s="314" t="s">
        <v>323</v>
      </c>
      <c r="B115" s="315" t="s">
        <v>324</v>
      </c>
      <c r="C115" s="306">
        <f>SUM(C106:C114)</f>
        <v>0</v>
      </c>
      <c r="D115" s="307">
        <f>SUM(D106:D114)</f>
        <v>0</v>
      </c>
      <c r="E115" s="307">
        <f>SUM(E106:E114)</f>
        <v>0</v>
      </c>
      <c r="F115" s="308"/>
    </row>
    <row r="116" spans="1:6" ht="15.75" hidden="1" outlineLevel="1">
      <c r="A116" s="314"/>
      <c r="B116" s="315"/>
      <c r="C116" s="311">
        <f>'LIT Uses'!$C$17</f>
        <v>0</v>
      </c>
      <c r="D116" s="394">
        <f>'LIT Uses'!$D$17</f>
        <v>0</v>
      </c>
      <c r="E116" s="307"/>
      <c r="F116" s="308"/>
    </row>
    <row r="117" spans="1:6" ht="15.75" hidden="1" outlineLevel="1" collapsed="1">
      <c r="A117" s="314"/>
      <c r="B117" s="315"/>
      <c r="C117" s="311">
        <f>'LSCO Uses'!$C$17</f>
        <v>0</v>
      </c>
      <c r="D117" s="394">
        <f>'LSCO Uses'!$D$17</f>
        <v>0</v>
      </c>
      <c r="E117" s="307"/>
      <c r="F117" s="308"/>
    </row>
    <row r="118" spans="1:6" ht="15.75" hidden="1" outlineLevel="1" collapsed="1">
      <c r="A118" s="314"/>
      <c r="B118" s="315"/>
      <c r="C118" s="311">
        <f>'LSPCA Uses'!$C$17</f>
        <v>0</v>
      </c>
      <c r="D118" s="394">
        <f>'LSPCA Uses'!$D$17</f>
        <v>0</v>
      </c>
      <c r="E118" s="307"/>
      <c r="F118" s="308"/>
    </row>
    <row r="119" spans="1:6" ht="15.75" hidden="1" outlineLevel="1" collapsed="1">
      <c r="A119" s="314"/>
      <c r="B119" s="315"/>
      <c r="C119" s="311">
        <f>'TSTCFB Uses'!$C$17</f>
        <v>0</v>
      </c>
      <c r="D119" s="394">
        <f>'TSTCFB Uses'!$D$17</f>
        <v>0</v>
      </c>
      <c r="E119" s="307"/>
      <c r="F119" s="308"/>
    </row>
    <row r="120" spans="1:6" ht="15.75" hidden="1" outlineLevel="1" collapsed="1">
      <c r="A120" s="314"/>
      <c r="B120" s="315"/>
      <c r="C120" s="311">
        <f>'TSTCH Uses'!$C$17</f>
        <v>0</v>
      </c>
      <c r="D120" s="394">
        <f>'TSTCH Uses'!$D$17</f>
        <v>0</v>
      </c>
      <c r="E120" s="307"/>
      <c r="F120" s="308"/>
    </row>
    <row r="121" spans="1:6" ht="15.75" hidden="1" outlineLevel="1" collapsed="1">
      <c r="A121" s="314"/>
      <c r="B121" s="315"/>
      <c r="C121" s="311">
        <f>'TSTCM Uses'!$C$17</f>
        <v>0</v>
      </c>
      <c r="D121" s="394">
        <f>'TSTCM Uses'!$D$17</f>
        <v>0</v>
      </c>
      <c r="E121" s="307"/>
      <c r="F121" s="308"/>
    </row>
    <row r="122" spans="1:6" ht="15.75" hidden="1" outlineLevel="1" collapsed="1">
      <c r="A122" s="314"/>
      <c r="B122" s="315"/>
      <c r="C122" s="311">
        <f>'TSTCNT Uses'!$C$17</f>
        <v>0</v>
      </c>
      <c r="D122" s="394">
        <f>'TSTCNT Uses'!$D$17</f>
        <v>0</v>
      </c>
      <c r="E122" s="307"/>
      <c r="F122" s="308"/>
    </row>
    <row r="123" spans="1:6" ht="15.75" hidden="1" outlineLevel="1" collapsed="1">
      <c r="A123" s="314"/>
      <c r="B123" s="315"/>
      <c r="C123" s="311">
        <f>'TSTCW Uses'!$C$17</f>
        <v>0</v>
      </c>
      <c r="D123" s="394">
        <f>'TSTCW Uses'!$D$17</f>
        <v>0</v>
      </c>
      <c r="E123" s="307"/>
      <c r="F123" s="308"/>
    </row>
    <row r="124" spans="1:6" ht="15.75" hidden="1" outlineLevel="1" collapsed="1">
      <c r="A124" s="314"/>
      <c r="B124" s="315"/>
      <c r="C124" s="311">
        <f>'TSTCWT Uses'!$C$17</f>
        <v>0</v>
      </c>
      <c r="D124" s="394">
        <f>'TSTCWT Uses'!$D$17</f>
        <v>0</v>
      </c>
      <c r="E124" s="307"/>
      <c r="F124" s="308"/>
    </row>
    <row r="125" spans="1:6" ht="15.75" collapsed="1">
      <c r="A125" s="309" t="s">
        <v>323</v>
      </c>
      <c r="B125" s="310" t="s">
        <v>314</v>
      </c>
      <c r="C125" s="311">
        <f>SUM(C116:C124)</f>
        <v>0</v>
      </c>
      <c r="D125" s="311">
        <f>SUM(D116:D124)</f>
        <v>0</v>
      </c>
      <c r="E125" s="312"/>
      <c r="F125" s="313"/>
    </row>
    <row r="126" spans="1:6" ht="15.75" hidden="1" outlineLevel="1">
      <c r="A126" s="309"/>
      <c r="B126" s="310"/>
      <c r="C126" s="306">
        <f>'LIT Uses'!$C$18</f>
        <v>0</v>
      </c>
      <c r="D126" s="306">
        <f>'LIT Uses'!$D$18</f>
        <v>0</v>
      </c>
      <c r="E126" s="312">
        <f>'LIT Uses'!$E$18</f>
        <v>183067</v>
      </c>
      <c r="F126" s="313"/>
    </row>
    <row r="127" spans="1:6" ht="15.75" hidden="1" outlineLevel="1" collapsed="1">
      <c r="A127" s="309"/>
      <c r="B127" s="310"/>
      <c r="C127" s="306">
        <f>'LSCO Uses'!$C$18</f>
        <v>0</v>
      </c>
      <c r="D127" s="306">
        <f>'LSCO Uses'!$D$18</f>
        <v>32442</v>
      </c>
      <c r="E127" s="312">
        <f>'LSCO Uses'!$E$18</f>
        <v>0</v>
      </c>
      <c r="F127" s="313"/>
    </row>
    <row r="128" spans="1:6" ht="15.75" hidden="1" outlineLevel="1" collapsed="1">
      <c r="A128" s="309"/>
      <c r="B128" s="310"/>
      <c r="C128" s="306">
        <f>'LSPCA Uses'!$C$18</f>
        <v>0</v>
      </c>
      <c r="D128" s="306">
        <f>'LSPCA Uses'!$D$18</f>
        <v>0</v>
      </c>
      <c r="E128" s="312">
        <f>'LSPCA Uses'!$E$18</f>
        <v>0</v>
      </c>
      <c r="F128" s="313"/>
    </row>
    <row r="129" spans="1:6" ht="15.75" hidden="1" outlineLevel="1" collapsed="1">
      <c r="A129" s="309"/>
      <c r="B129" s="310"/>
      <c r="C129" s="306">
        <f>'TSTCFB Uses'!$C$18</f>
        <v>0</v>
      </c>
      <c r="D129" s="306">
        <f>'TSTCFB Uses'!$D$18</f>
        <v>0</v>
      </c>
      <c r="E129" s="312">
        <f>'TSTCFB Uses'!$E$18</f>
        <v>0</v>
      </c>
      <c r="F129" s="313"/>
    </row>
    <row r="130" spans="1:6" ht="15.75" hidden="1" outlineLevel="1" collapsed="1">
      <c r="A130" s="309"/>
      <c r="B130" s="310"/>
      <c r="C130" s="306">
        <f>'TSTCH Uses'!$C$18</f>
        <v>0</v>
      </c>
      <c r="D130" s="306">
        <f>'TSTCH Uses'!$D$18</f>
        <v>0</v>
      </c>
      <c r="E130" s="312">
        <f>'TSTCH Uses'!$E$18</f>
        <v>0</v>
      </c>
      <c r="F130" s="313"/>
    </row>
    <row r="131" spans="1:6" ht="15.75" hidden="1" outlineLevel="1" collapsed="1">
      <c r="A131" s="309"/>
      <c r="B131" s="310"/>
      <c r="C131" s="306">
        <f>'TSTCM Uses'!$C$18</f>
        <v>0</v>
      </c>
      <c r="D131" s="306">
        <f>'TSTCM Uses'!$D$18</f>
        <v>0</v>
      </c>
      <c r="E131" s="312">
        <f>'TSTCM Uses'!$E$18</f>
        <v>0</v>
      </c>
      <c r="F131" s="313"/>
    </row>
    <row r="132" spans="1:6" ht="15.75" hidden="1" outlineLevel="1" collapsed="1">
      <c r="A132" s="309"/>
      <c r="B132" s="310"/>
      <c r="C132" s="306">
        <f>'TSTCNT Uses'!$C$18</f>
        <v>0</v>
      </c>
      <c r="D132" s="306">
        <f>'TSTCNT Uses'!$D$18</f>
        <v>0</v>
      </c>
      <c r="E132" s="312">
        <f>'TSTCNT Uses'!$E$18</f>
        <v>0</v>
      </c>
      <c r="F132" s="313"/>
    </row>
    <row r="133" spans="1:6" ht="15.75" hidden="1" outlineLevel="1" collapsed="1">
      <c r="A133" s="309"/>
      <c r="B133" s="310"/>
      <c r="C133" s="306">
        <f>'TSTCW Uses'!$C$18</f>
        <v>0</v>
      </c>
      <c r="D133" s="306">
        <f>'TSTCW Uses'!$D$18</f>
        <v>2648721</v>
      </c>
      <c r="E133" s="312">
        <f>'TSTCW Uses'!$E$18</f>
        <v>0</v>
      </c>
      <c r="F133" s="313"/>
    </row>
    <row r="134" spans="1:6" ht="15.75" hidden="1" outlineLevel="1" collapsed="1">
      <c r="A134" s="309"/>
      <c r="B134" s="310"/>
      <c r="C134" s="306">
        <f>'TSTCWT Uses'!$C$18</f>
        <v>0</v>
      </c>
      <c r="D134" s="306">
        <f>'TSTCWT Uses'!$D$18</f>
        <v>0</v>
      </c>
      <c r="E134" s="312">
        <f>'TSTCWT Uses'!$E$18</f>
        <v>0</v>
      </c>
      <c r="F134" s="313"/>
    </row>
    <row r="135" spans="1:6" ht="15.75" collapsed="1">
      <c r="A135" s="314" t="s">
        <v>325</v>
      </c>
      <c r="B135" s="315" t="s">
        <v>326</v>
      </c>
      <c r="C135" s="306">
        <f>SUM(C126:C134)</f>
        <v>0</v>
      </c>
      <c r="D135" s="307">
        <f>SUM(D126:D134)</f>
        <v>2681163</v>
      </c>
      <c r="E135" s="307">
        <f>SUM(E126:E134)</f>
        <v>183067</v>
      </c>
      <c r="F135" s="308"/>
    </row>
    <row r="136" spans="1:6" ht="15.75" hidden="1" outlineLevel="1">
      <c r="A136" s="314"/>
      <c r="B136" s="315"/>
      <c r="C136" s="311">
        <f>'LIT Uses'!$C$19</f>
        <v>0</v>
      </c>
      <c r="D136" s="394">
        <f>'LIT Uses'!$D$19</f>
        <v>0</v>
      </c>
      <c r="E136" s="307"/>
      <c r="F136" s="308"/>
    </row>
    <row r="137" spans="1:6" ht="15.75" hidden="1" outlineLevel="1" collapsed="1">
      <c r="A137" s="314"/>
      <c r="B137" s="315"/>
      <c r="C137" s="311">
        <f>'LSCO Uses'!$C$19</f>
        <v>0</v>
      </c>
      <c r="D137" s="394">
        <f>'LSCO Uses'!$D$19</f>
        <v>32</v>
      </c>
      <c r="E137" s="307"/>
      <c r="F137" s="308"/>
    </row>
    <row r="138" spans="1:6" ht="15.75" hidden="1" outlineLevel="1" collapsed="1">
      <c r="A138" s="314"/>
      <c r="B138" s="315"/>
      <c r="C138" s="311">
        <f>'LSPCA Uses'!$C$19</f>
        <v>0</v>
      </c>
      <c r="D138" s="394">
        <f>'LSPCA Uses'!$D$19</f>
        <v>0</v>
      </c>
      <c r="E138" s="307"/>
      <c r="F138" s="308"/>
    </row>
    <row r="139" spans="1:6" ht="15.75" hidden="1" outlineLevel="1" collapsed="1">
      <c r="A139" s="314"/>
      <c r="B139" s="315"/>
      <c r="C139" s="311">
        <f>'TSTCFB Uses'!$C$19</f>
        <v>0</v>
      </c>
      <c r="D139" s="394">
        <f>'TSTCFB Uses'!$D$19</f>
        <v>0</v>
      </c>
      <c r="E139" s="307"/>
      <c r="F139" s="308"/>
    </row>
    <row r="140" spans="1:6" ht="15.75" hidden="1" outlineLevel="1" collapsed="1">
      <c r="A140" s="314"/>
      <c r="B140" s="315"/>
      <c r="C140" s="311">
        <f>'TSTCH Uses'!$C$19</f>
        <v>0</v>
      </c>
      <c r="D140" s="394">
        <f>'TSTCH Uses'!$D$19</f>
        <v>0</v>
      </c>
      <c r="E140" s="307"/>
      <c r="F140" s="308"/>
    </row>
    <row r="141" spans="1:6" ht="15.75" hidden="1" outlineLevel="1" collapsed="1">
      <c r="A141" s="314"/>
      <c r="B141" s="315"/>
      <c r="C141" s="311">
        <f>'TSTCM Uses'!$C$19</f>
        <v>0</v>
      </c>
      <c r="D141" s="394">
        <f>'TSTCM Uses'!$D$19</f>
        <v>0</v>
      </c>
      <c r="E141" s="307"/>
      <c r="F141" s="308"/>
    </row>
    <row r="142" spans="1:6" ht="15.75" hidden="1" outlineLevel="1" collapsed="1">
      <c r="A142" s="314"/>
      <c r="B142" s="315"/>
      <c r="C142" s="311">
        <f>'TSTCNT Uses'!$C$19</f>
        <v>0</v>
      </c>
      <c r="D142" s="394">
        <f>'TSTCNT Uses'!$D$19</f>
        <v>0</v>
      </c>
      <c r="E142" s="307"/>
      <c r="F142" s="308"/>
    </row>
    <row r="143" spans="1:6" ht="15.75" hidden="1" outlineLevel="1" collapsed="1">
      <c r="A143" s="314"/>
      <c r="B143" s="315"/>
      <c r="C143" s="311">
        <f>'TSTCW Uses'!$C$19</f>
        <v>0</v>
      </c>
      <c r="D143" s="394">
        <f>'TSTCW Uses'!$D$19</f>
        <v>1430</v>
      </c>
      <c r="E143" s="307"/>
      <c r="F143" s="308"/>
    </row>
    <row r="144" spans="1:6" ht="15.75" hidden="1" outlineLevel="1" collapsed="1">
      <c r="A144" s="314"/>
      <c r="B144" s="315"/>
      <c r="C144" s="311">
        <f>'TSTCWT Uses'!$C$19</f>
        <v>0</v>
      </c>
      <c r="D144" s="394">
        <f>'TSTCWT Uses'!$D$19</f>
        <v>0</v>
      </c>
      <c r="E144" s="307"/>
      <c r="F144" s="308"/>
    </row>
    <row r="145" spans="1:6" ht="15.75" collapsed="1">
      <c r="A145" s="309" t="s">
        <v>325</v>
      </c>
      <c r="B145" s="310" t="s">
        <v>314</v>
      </c>
      <c r="C145" s="311">
        <f>SUM(C136:C144)</f>
        <v>0</v>
      </c>
      <c r="D145" s="311">
        <f>SUM(D136:D144)</f>
        <v>1462</v>
      </c>
      <c r="E145" s="312"/>
      <c r="F145" s="313"/>
    </row>
    <row r="146" spans="1:6" ht="15.75" hidden="1" outlineLevel="1">
      <c r="A146" s="309"/>
      <c r="B146" s="310"/>
      <c r="C146" s="306">
        <f>'LIT Uses'!$C$20</f>
        <v>462684</v>
      </c>
      <c r="D146" s="306">
        <f>'LIT Uses'!$D$20</f>
        <v>1075580</v>
      </c>
      <c r="E146" s="312">
        <f>'LIT Uses'!$E$20</f>
        <v>657143</v>
      </c>
      <c r="F146" s="386"/>
    </row>
    <row r="147" spans="1:6" ht="15.75" hidden="1" outlineLevel="1" collapsed="1">
      <c r="A147" s="309"/>
      <c r="B147" s="310"/>
      <c r="C147" s="306">
        <f>'LSCO Uses'!$C$20</f>
        <v>1043319</v>
      </c>
      <c r="D147" s="306">
        <f>'LSCO Uses'!$D$20</f>
        <v>1505459</v>
      </c>
      <c r="E147" s="312">
        <f>'LSCO Uses'!$E$20</f>
        <v>0</v>
      </c>
      <c r="F147" s="386"/>
    </row>
    <row r="148" spans="1:6" ht="15.75" hidden="1" outlineLevel="1" collapsed="1">
      <c r="A148" s="309"/>
      <c r="B148" s="310"/>
      <c r="C148" s="306">
        <f>'LSPCA Uses'!$C$20</f>
        <v>947082</v>
      </c>
      <c r="D148" s="306">
        <f>'LSPCA Uses'!$D$20</f>
        <v>791160</v>
      </c>
      <c r="E148" s="312">
        <f>'LSPCA Uses'!$E$20</f>
        <v>0</v>
      </c>
      <c r="F148" s="386"/>
    </row>
    <row r="149" spans="1:6" ht="15.75" hidden="1" outlineLevel="1" collapsed="1">
      <c r="A149" s="309"/>
      <c r="B149" s="310"/>
      <c r="C149" s="306">
        <f>'TSTCFB Uses'!$C$20</f>
        <v>0</v>
      </c>
      <c r="D149" s="306">
        <f>'TSTCFB Uses'!$D$20</f>
        <v>0</v>
      </c>
      <c r="E149" s="312">
        <f>'TSTCFB Uses'!$E$20</f>
        <v>0</v>
      </c>
      <c r="F149" s="386"/>
    </row>
    <row r="150" spans="1:6" ht="15.75" hidden="1" outlineLevel="1" collapsed="1">
      <c r="A150" s="309"/>
      <c r="B150" s="310"/>
      <c r="C150" s="306">
        <f>'TSTCH Uses'!$C$20</f>
        <v>0</v>
      </c>
      <c r="D150" s="306">
        <f>'TSTCH Uses'!$D$20</f>
        <v>0</v>
      </c>
      <c r="E150" s="312">
        <f>'TSTCH Uses'!$E$20</f>
        <v>0</v>
      </c>
      <c r="F150" s="386"/>
    </row>
    <row r="151" spans="1:6" ht="15.75" hidden="1" outlineLevel="1" collapsed="1">
      <c r="A151" s="309"/>
      <c r="B151" s="310"/>
      <c r="C151" s="306">
        <f>'TSTCM Uses'!$C$20</f>
        <v>0</v>
      </c>
      <c r="D151" s="306">
        <f>'TSTCM Uses'!$D$20</f>
        <v>0</v>
      </c>
      <c r="E151" s="312">
        <f>'TSTCM Uses'!$E$20</f>
        <v>0</v>
      </c>
      <c r="F151" s="386"/>
    </row>
    <row r="152" spans="1:6" ht="15.75" hidden="1" outlineLevel="1" collapsed="1">
      <c r="A152" s="309"/>
      <c r="B152" s="310"/>
      <c r="C152" s="306">
        <f>'TSTCNT Uses'!$C$20</f>
        <v>0</v>
      </c>
      <c r="D152" s="306">
        <f>'TSTCNT Uses'!$D$20</f>
        <v>0</v>
      </c>
      <c r="E152" s="312">
        <f>'TSTCNT Uses'!$E$20</f>
        <v>0</v>
      </c>
      <c r="F152" s="386"/>
    </row>
    <row r="153" spans="1:6" ht="15.75" hidden="1" outlineLevel="1" collapsed="1">
      <c r="A153" s="309"/>
      <c r="B153" s="310"/>
      <c r="C153" s="306">
        <f>'TSTCW Uses'!$C$20</f>
        <v>4458254</v>
      </c>
      <c r="D153" s="306">
        <f>'TSTCW Uses'!$D$20</f>
        <v>9108428</v>
      </c>
      <c r="E153" s="312">
        <f>'TSTCW Uses'!$E$20</f>
        <v>0</v>
      </c>
      <c r="F153" s="386"/>
    </row>
    <row r="154" spans="1:6" ht="15.75" hidden="1" outlineLevel="1" collapsed="1">
      <c r="A154" s="309"/>
      <c r="B154" s="310"/>
      <c r="C154" s="306">
        <f>'TSTCWT Uses'!$C$20</f>
        <v>0</v>
      </c>
      <c r="D154" s="306">
        <f>'TSTCWT Uses'!$D$20</f>
        <v>0</v>
      </c>
      <c r="E154" s="312">
        <f>'TSTCWT Uses'!$E$20</f>
        <v>0</v>
      </c>
      <c r="F154" s="386"/>
    </row>
    <row r="155" spans="1:6" ht="15.75" collapsed="1">
      <c r="A155" s="314"/>
      <c r="B155" s="316" t="s">
        <v>327</v>
      </c>
      <c r="C155" s="317">
        <f>SUM(C146:C154)</f>
        <v>6911339</v>
      </c>
      <c r="D155" s="317">
        <f>SUM(D146:D154)</f>
        <v>12480627</v>
      </c>
      <c r="E155" s="317">
        <f>SUM(E146:E154)</f>
        <v>657143</v>
      </c>
      <c r="F155" s="318"/>
    </row>
    <row r="156" spans="1:6" ht="15.75" hidden="1" outlineLevel="1">
      <c r="A156" s="314"/>
      <c r="B156" s="316"/>
      <c r="C156" s="317">
        <f>'LIT Uses'!$C$21</f>
        <v>1674</v>
      </c>
      <c r="D156" s="317">
        <f>'LIT Uses'!$D$21</f>
        <v>2001</v>
      </c>
      <c r="E156" s="317"/>
      <c r="F156" s="318"/>
    </row>
    <row r="157" spans="1:6" ht="15.75" hidden="1" outlineLevel="1" collapsed="1">
      <c r="A157" s="314"/>
      <c r="B157" s="316"/>
      <c r="C157" s="317">
        <f>'LSCO Uses'!$C$21</f>
        <v>1330</v>
      </c>
      <c r="D157" s="317">
        <f>'LSCO Uses'!$D$21</f>
        <v>1396</v>
      </c>
      <c r="E157" s="317"/>
      <c r="F157" s="318"/>
    </row>
    <row r="158" spans="1:6" ht="15.75" hidden="1" outlineLevel="1" collapsed="1">
      <c r="A158" s="314"/>
      <c r="B158" s="316"/>
      <c r="C158" s="317">
        <f>'LSPCA Uses'!$C$21</f>
        <v>1320</v>
      </c>
      <c r="D158" s="317">
        <f>'LSPCA Uses'!$D$21</f>
        <v>1616</v>
      </c>
      <c r="E158" s="317"/>
      <c r="F158" s="318"/>
    </row>
    <row r="159" spans="1:6" ht="15.75" hidden="1" outlineLevel="1" collapsed="1">
      <c r="A159" s="314"/>
      <c r="B159" s="316"/>
      <c r="C159" s="317">
        <f>'TSTCFB Uses'!$C$21</f>
        <v>0</v>
      </c>
      <c r="D159" s="317">
        <f>'TSTCFB Uses'!$D$21</f>
        <v>0</v>
      </c>
      <c r="E159" s="317"/>
      <c r="F159" s="318"/>
    </row>
    <row r="160" spans="1:6" ht="15.75" hidden="1" outlineLevel="1" collapsed="1">
      <c r="A160" s="314"/>
      <c r="B160" s="316"/>
      <c r="C160" s="317">
        <f>'TSTCH Uses'!$C$21</f>
        <v>0</v>
      </c>
      <c r="D160" s="317">
        <f>'TSTCH Uses'!$D$21</f>
        <v>0</v>
      </c>
      <c r="E160" s="317"/>
      <c r="F160" s="318"/>
    </row>
    <row r="161" spans="1:6" ht="15.75" hidden="1" outlineLevel="1" collapsed="1">
      <c r="A161" s="314"/>
      <c r="B161" s="316"/>
      <c r="C161" s="317">
        <f>'TSTCM Uses'!$C$21</f>
        <v>0</v>
      </c>
      <c r="D161" s="317">
        <f>'TSTCM Uses'!$D$21</f>
        <v>0</v>
      </c>
      <c r="E161" s="317"/>
      <c r="F161" s="318"/>
    </row>
    <row r="162" spans="1:6" ht="15.75" hidden="1" outlineLevel="1" collapsed="1">
      <c r="A162" s="314"/>
      <c r="B162" s="316"/>
      <c r="C162" s="317">
        <f>'TSTCNT Uses'!$C$21</f>
        <v>0</v>
      </c>
      <c r="D162" s="317">
        <f>'TSTCNT Uses'!$D$21</f>
        <v>0</v>
      </c>
      <c r="E162" s="317"/>
      <c r="F162" s="318"/>
    </row>
    <row r="163" spans="1:6" ht="15.75" hidden="1" outlineLevel="1" collapsed="1">
      <c r="A163" s="314"/>
      <c r="B163" s="316"/>
      <c r="C163" s="317">
        <f>'TSTCW Uses'!$C$21</f>
        <v>3429</v>
      </c>
      <c r="D163" s="317">
        <f>'TSTCW Uses'!$D$21</f>
        <v>3763</v>
      </c>
      <c r="E163" s="317"/>
      <c r="F163" s="318"/>
    </row>
    <row r="164" spans="1:6" ht="15.75" hidden="1" outlineLevel="1" collapsed="1">
      <c r="A164" s="314"/>
      <c r="B164" s="316"/>
      <c r="C164" s="317">
        <f>'TSTCWT Uses'!$C$21</f>
        <v>0</v>
      </c>
      <c r="D164" s="317">
        <f>'TSTCWT Uses'!$D$21</f>
        <v>0</v>
      </c>
      <c r="E164" s="317"/>
      <c r="F164" s="318"/>
    </row>
    <row r="165" spans="1:6" ht="15.75" collapsed="1">
      <c r="A165" s="314"/>
      <c r="B165" s="319" t="s">
        <v>328</v>
      </c>
      <c r="C165" s="320">
        <f>SUM(C156:C164)</f>
        <v>7753</v>
      </c>
      <c r="D165" s="320">
        <f>SUM(D156:D164)</f>
        <v>8776</v>
      </c>
      <c r="E165" s="320"/>
      <c r="F165" s="318"/>
    </row>
    <row r="166" spans="1:6" ht="15.75">
      <c r="A166" s="321"/>
      <c r="B166" s="322"/>
      <c r="C166" s="323"/>
      <c r="D166" s="324"/>
      <c r="E166" s="324"/>
      <c r="F166" s="325"/>
    </row>
    <row r="167" spans="1:6" ht="15.75">
      <c r="A167" s="326">
        <v>2</v>
      </c>
      <c r="B167" s="301" t="s">
        <v>329</v>
      </c>
      <c r="C167" s="302"/>
      <c r="D167" s="302"/>
      <c r="E167" s="302"/>
      <c r="F167" s="303"/>
    </row>
    <row r="168" spans="1:6" ht="15.75" hidden="1" outlineLevel="1">
      <c r="A168" s="326"/>
      <c r="B168" s="301"/>
      <c r="C168" s="393">
        <f>'LIT Uses'!$C$24</f>
        <v>0</v>
      </c>
      <c r="D168" s="393">
        <f>'LIT Uses'!$D$24</f>
        <v>0</v>
      </c>
      <c r="E168" s="393">
        <f>'LIT Uses'!$E$24</f>
        <v>0</v>
      </c>
      <c r="F168" s="303"/>
    </row>
    <row r="169" spans="1:6" ht="15.75" hidden="1" outlineLevel="1" collapsed="1">
      <c r="A169" s="326"/>
      <c r="B169" s="301"/>
      <c r="C169" s="393">
        <f>'LSCO Uses'!$C$24</f>
        <v>0</v>
      </c>
      <c r="D169" s="393">
        <f>'LSCO Uses'!$D$24</f>
        <v>0</v>
      </c>
      <c r="E169" s="393">
        <f>'LSCO Uses'!$E$24</f>
        <v>0</v>
      </c>
      <c r="F169" s="303"/>
    </row>
    <row r="170" spans="1:6" ht="15.75" hidden="1" outlineLevel="1" collapsed="1">
      <c r="A170" s="326"/>
      <c r="B170" s="301"/>
      <c r="C170" s="393">
        <f>'LSPCA Uses'!$C$24</f>
        <v>1148</v>
      </c>
      <c r="D170" s="393">
        <f>'LSPCA Uses'!$D$24</f>
        <v>86</v>
      </c>
      <c r="E170" s="393">
        <f>'LSPCA Uses'!$E$24</f>
        <v>0</v>
      </c>
      <c r="F170" s="303"/>
    </row>
    <row r="171" spans="1:6" ht="15.75" hidden="1" outlineLevel="1" collapsed="1">
      <c r="A171" s="326"/>
      <c r="B171" s="301"/>
      <c r="C171" s="393">
        <f>'TSTCFB Uses'!$C$24</f>
        <v>0</v>
      </c>
      <c r="D171" s="393">
        <f>'TSTCFB Uses'!$D$24</f>
        <v>0</v>
      </c>
      <c r="E171" s="393">
        <f>'TSTCFB Uses'!$E$24</f>
        <v>0</v>
      </c>
      <c r="F171" s="303"/>
    </row>
    <row r="172" spans="1:6" ht="15.75" hidden="1" outlineLevel="1" collapsed="1">
      <c r="A172" s="326"/>
      <c r="B172" s="301"/>
      <c r="C172" s="393">
        <f>'TSTCH Uses'!$C$24</f>
        <v>0</v>
      </c>
      <c r="D172" s="393">
        <f>'TSTCH Uses'!$D$24</f>
        <v>0</v>
      </c>
      <c r="E172" s="393">
        <f>'TSTCH Uses'!$E$24</f>
        <v>0</v>
      </c>
      <c r="F172" s="303"/>
    </row>
    <row r="173" spans="1:6" ht="15.75" hidden="1" outlineLevel="1" collapsed="1">
      <c r="A173" s="326"/>
      <c r="B173" s="301"/>
      <c r="C173" s="393">
        <f>'TSTCM Uses'!$C$24</f>
        <v>0</v>
      </c>
      <c r="D173" s="393">
        <f>'TSTCM Uses'!$D$24</f>
        <v>0</v>
      </c>
      <c r="E173" s="393">
        <f>'TSTCM Uses'!$E$24</f>
        <v>0</v>
      </c>
      <c r="F173" s="303"/>
    </row>
    <row r="174" spans="1:6" ht="15.75" hidden="1" outlineLevel="1" collapsed="1">
      <c r="A174" s="326"/>
      <c r="B174" s="301"/>
      <c r="C174" s="393">
        <f>'TSTCNT Uses'!$C$24</f>
        <v>0</v>
      </c>
      <c r="D174" s="393">
        <f>'TSTCNT Uses'!$D$24</f>
        <v>0</v>
      </c>
      <c r="E174" s="393">
        <f>'TSTCNT Uses'!$E$24</f>
        <v>0</v>
      </c>
      <c r="F174" s="303"/>
    </row>
    <row r="175" spans="1:6" ht="15.75" hidden="1" outlineLevel="1" collapsed="1">
      <c r="A175" s="326"/>
      <c r="B175" s="301"/>
      <c r="C175" s="393">
        <f>'TSTCW Uses'!$C$24</f>
        <v>22572</v>
      </c>
      <c r="D175" s="393">
        <f>'TSTCW Uses'!$D$24</f>
        <v>1871271</v>
      </c>
      <c r="E175" s="393">
        <f>'TSTCW Uses'!$E$24</f>
        <v>0</v>
      </c>
      <c r="F175" s="303"/>
    </row>
    <row r="176" spans="1:6" ht="15.75" hidden="1" outlineLevel="1" collapsed="1">
      <c r="A176" s="326"/>
      <c r="B176" s="301"/>
      <c r="C176" s="393">
        <f>'TSTCWT Uses'!$C$24</f>
        <v>0</v>
      </c>
      <c r="D176" s="393">
        <f>'TSTCWT Uses'!$D$24</f>
        <v>0</v>
      </c>
      <c r="E176" s="393">
        <f>'TSTCWT Uses'!$E$24</f>
        <v>0</v>
      </c>
      <c r="F176" s="303"/>
    </row>
    <row r="177" spans="1:6" ht="31.5" collapsed="1">
      <c r="A177" s="314" t="s">
        <v>330</v>
      </c>
      <c r="B177" s="315" t="s">
        <v>331</v>
      </c>
      <c r="C177" s="306">
        <f>SUM(C168:C176)</f>
        <v>23720</v>
      </c>
      <c r="D177" s="307">
        <f>SUM(D168:D176)</f>
        <v>1871357</v>
      </c>
      <c r="E177" s="307">
        <f>SUM(E168:E176)</f>
        <v>0</v>
      </c>
      <c r="F177" s="308"/>
    </row>
    <row r="178" spans="1:6" ht="15.75" hidden="1" outlineLevel="1">
      <c r="A178" s="314"/>
      <c r="B178" s="315"/>
      <c r="C178" s="306">
        <f>'LIT Uses'!$C$25</f>
        <v>0</v>
      </c>
      <c r="D178" s="307">
        <f>'LIT Uses'!$D$25</f>
        <v>0</v>
      </c>
      <c r="E178" s="307">
        <f>'LIT Uses'!$E$25</f>
        <v>0</v>
      </c>
      <c r="F178" s="308"/>
    </row>
    <row r="179" spans="1:6" ht="15.75" hidden="1" outlineLevel="1" collapsed="1">
      <c r="A179" s="314"/>
      <c r="B179" s="315"/>
      <c r="C179" s="306">
        <f>'LSCO Uses'!$C$25</f>
        <v>0</v>
      </c>
      <c r="D179" s="307">
        <f>'LSCO Uses'!$D$25</f>
        <v>0</v>
      </c>
      <c r="E179" s="307">
        <f>'LSCO Uses'!$E$25</f>
        <v>0</v>
      </c>
      <c r="F179" s="308"/>
    </row>
    <row r="180" spans="1:6" ht="15.75" hidden="1" outlineLevel="1" collapsed="1">
      <c r="A180" s="314"/>
      <c r="B180" s="315"/>
      <c r="C180" s="306">
        <f>'LSPCA Uses'!$C$25</f>
        <v>0</v>
      </c>
      <c r="D180" s="307">
        <f>'LSPCA Uses'!$D$25</f>
        <v>0</v>
      </c>
      <c r="E180" s="307">
        <f>'LSPCA Uses'!$E$25</f>
        <v>0</v>
      </c>
      <c r="F180" s="308"/>
    </row>
    <row r="181" spans="1:6" ht="15.75" hidden="1" outlineLevel="1" collapsed="1">
      <c r="A181" s="314"/>
      <c r="B181" s="315"/>
      <c r="C181" s="306">
        <f>'TSTCFB Uses'!$C$25</f>
        <v>0</v>
      </c>
      <c r="D181" s="307">
        <f>'TSTCFB Uses'!$D$25</f>
        <v>0</v>
      </c>
      <c r="E181" s="307">
        <f>'TSTCFB Uses'!$E$25</f>
        <v>0</v>
      </c>
      <c r="F181" s="308"/>
    </row>
    <row r="182" spans="1:6" ht="15.75" hidden="1" outlineLevel="1" collapsed="1">
      <c r="A182" s="314"/>
      <c r="B182" s="315"/>
      <c r="C182" s="306">
        <f>'TSTCH Uses'!$C$25</f>
        <v>0</v>
      </c>
      <c r="D182" s="307">
        <f>'TSTCH Uses'!$D$25</f>
        <v>0</v>
      </c>
      <c r="E182" s="307">
        <f>'TSTCH Uses'!$E$25</f>
        <v>0</v>
      </c>
      <c r="F182" s="308"/>
    </row>
    <row r="183" spans="1:6" ht="15.75" hidden="1" outlineLevel="1" collapsed="1">
      <c r="A183" s="314"/>
      <c r="B183" s="315"/>
      <c r="C183" s="306">
        <f>'TSTCM Uses'!$C$25</f>
        <v>0</v>
      </c>
      <c r="D183" s="307">
        <f>'TSTCM Uses'!$D$25</f>
        <v>0</v>
      </c>
      <c r="E183" s="307">
        <f>'TSTCM Uses'!$E$25</f>
        <v>0</v>
      </c>
      <c r="F183" s="308"/>
    </row>
    <row r="184" spans="1:6" ht="15.75" hidden="1" outlineLevel="1" collapsed="1">
      <c r="A184" s="314"/>
      <c r="B184" s="315"/>
      <c r="C184" s="306">
        <f>'TSTCNT Uses'!$C$25</f>
        <v>0</v>
      </c>
      <c r="D184" s="307">
        <f>'TSTCNT Uses'!$D$25</f>
        <v>0</v>
      </c>
      <c r="E184" s="307">
        <f>'TSTCNT Uses'!$E$25</f>
        <v>0</v>
      </c>
      <c r="F184" s="308"/>
    </row>
    <row r="185" spans="1:6" ht="15.75" hidden="1" outlineLevel="1" collapsed="1">
      <c r="A185" s="314"/>
      <c r="B185" s="315"/>
      <c r="C185" s="306">
        <f>'TSTCW Uses'!$C$25</f>
        <v>29538</v>
      </c>
      <c r="D185" s="307">
        <f>'TSTCW Uses'!$D$25</f>
        <v>709480</v>
      </c>
      <c r="E185" s="307">
        <f>'TSTCW Uses'!$E$25</f>
        <v>0</v>
      </c>
      <c r="F185" s="308"/>
    </row>
    <row r="186" spans="1:6" ht="15.75" hidden="1" outlineLevel="1" collapsed="1">
      <c r="A186" s="314"/>
      <c r="B186" s="315"/>
      <c r="C186" s="306">
        <f>'TSTCWT Uses'!$C$25</f>
        <v>0</v>
      </c>
      <c r="D186" s="307">
        <f>'TSTCWT Uses'!$D$25</f>
        <v>0</v>
      </c>
      <c r="E186" s="307">
        <f>'TSTCWT Uses'!$E$25</f>
        <v>0</v>
      </c>
      <c r="F186" s="308"/>
    </row>
    <row r="187" spans="1:6" ht="31.5" collapsed="1">
      <c r="A187" s="314" t="s">
        <v>332</v>
      </c>
      <c r="B187" s="315" t="s">
        <v>333</v>
      </c>
      <c r="C187" s="306">
        <f>SUM(C178:C186)</f>
        <v>29538</v>
      </c>
      <c r="D187" s="307">
        <f>SUM(D178:D186)</f>
        <v>709480</v>
      </c>
      <c r="E187" s="307">
        <f>SUM(E178:E186)</f>
        <v>0</v>
      </c>
      <c r="F187" s="308"/>
    </row>
    <row r="188" spans="1:6" ht="15.75" hidden="1" outlineLevel="1">
      <c r="A188" s="314"/>
      <c r="B188" s="315"/>
      <c r="C188" s="306">
        <f>'LIT Uses'!$C$26</f>
        <v>0</v>
      </c>
      <c r="D188" s="307">
        <f>'LIT Uses'!$D$26</f>
        <v>0</v>
      </c>
      <c r="E188" s="307">
        <f>'LIT Uses'!$E$26</f>
        <v>0</v>
      </c>
      <c r="F188" s="308"/>
    </row>
    <row r="189" spans="1:6" ht="15.75" hidden="1" outlineLevel="1" collapsed="1">
      <c r="A189" s="314"/>
      <c r="B189" s="315"/>
      <c r="C189" s="306">
        <f>'LSCO Uses'!$C$26</f>
        <v>0</v>
      </c>
      <c r="D189" s="307">
        <f>'LSCO Uses'!$D$26</f>
        <v>0</v>
      </c>
      <c r="E189" s="307">
        <f>'LSCO Uses'!$E$26</f>
        <v>0</v>
      </c>
      <c r="F189" s="308"/>
    </row>
    <row r="190" spans="1:6" ht="15.75" hidden="1" outlineLevel="1" collapsed="1">
      <c r="A190" s="314"/>
      <c r="B190" s="315"/>
      <c r="C190" s="306">
        <f>'LSPCA Uses'!$C$26</f>
        <v>0</v>
      </c>
      <c r="D190" s="307">
        <f>'LSPCA Uses'!$D$26</f>
        <v>0</v>
      </c>
      <c r="E190" s="307">
        <f>'LSPCA Uses'!$E$26</f>
        <v>0</v>
      </c>
      <c r="F190" s="308"/>
    </row>
    <row r="191" spans="1:6" ht="15.75" hidden="1" outlineLevel="1" collapsed="1">
      <c r="A191" s="314"/>
      <c r="B191" s="315"/>
      <c r="C191" s="306">
        <f>'TSTCFB Uses'!$C$26</f>
        <v>0</v>
      </c>
      <c r="D191" s="307">
        <f>'TSTCFB Uses'!$D$26</f>
        <v>0</v>
      </c>
      <c r="E191" s="307">
        <f>'TSTCFB Uses'!$E$26</f>
        <v>0</v>
      </c>
      <c r="F191" s="308"/>
    </row>
    <row r="192" spans="1:6" ht="15.75" hidden="1" outlineLevel="1" collapsed="1">
      <c r="A192" s="314"/>
      <c r="B192" s="315"/>
      <c r="C192" s="306">
        <f>'TSTCH Uses'!$C$26</f>
        <v>0</v>
      </c>
      <c r="D192" s="307">
        <f>'TSTCH Uses'!$D$26</f>
        <v>0</v>
      </c>
      <c r="E192" s="307">
        <f>'TSTCH Uses'!$E$26</f>
        <v>0</v>
      </c>
      <c r="F192" s="308"/>
    </row>
    <row r="193" spans="1:6" ht="15.75" hidden="1" outlineLevel="1" collapsed="1">
      <c r="A193" s="314"/>
      <c r="B193" s="315"/>
      <c r="C193" s="306">
        <f>'TSTCM Uses'!$C$26</f>
        <v>0</v>
      </c>
      <c r="D193" s="307">
        <f>'TSTCM Uses'!$D$26</f>
        <v>0</v>
      </c>
      <c r="E193" s="307">
        <f>'TSTCM Uses'!$E$26</f>
        <v>0</v>
      </c>
      <c r="F193" s="308"/>
    </row>
    <row r="194" spans="1:6" ht="15.75" hidden="1" outlineLevel="1" collapsed="1">
      <c r="A194" s="314"/>
      <c r="B194" s="315"/>
      <c r="C194" s="306">
        <f>'TSTCNT Uses'!$C$26</f>
        <v>0</v>
      </c>
      <c r="D194" s="307">
        <f>'TSTCNT Uses'!$D$26</f>
        <v>0</v>
      </c>
      <c r="E194" s="307">
        <f>'TSTCNT Uses'!$E$26</f>
        <v>0</v>
      </c>
      <c r="F194" s="308"/>
    </row>
    <row r="195" spans="1:6" ht="15.75" hidden="1" outlineLevel="1" collapsed="1">
      <c r="A195" s="314"/>
      <c r="B195" s="315"/>
      <c r="C195" s="306">
        <f>'TSTCW Uses'!$C$26</f>
        <v>316280</v>
      </c>
      <c r="D195" s="307">
        <f>'TSTCW Uses'!$D$26</f>
        <v>3622428</v>
      </c>
      <c r="E195" s="307">
        <f>'TSTCW Uses'!$E$26</f>
        <v>3456675</v>
      </c>
      <c r="F195" s="308"/>
    </row>
    <row r="196" spans="1:6" ht="15.75" hidden="1" outlineLevel="1" collapsed="1">
      <c r="A196" s="314"/>
      <c r="B196" s="315"/>
      <c r="C196" s="306">
        <f>'TSTCWT Uses'!$C$26</f>
        <v>0</v>
      </c>
      <c r="D196" s="307">
        <f>'TSTCWT Uses'!$D$26</f>
        <v>0</v>
      </c>
      <c r="E196" s="307">
        <f>'TSTCWT Uses'!$E$26</f>
        <v>0</v>
      </c>
      <c r="F196" s="308"/>
    </row>
    <row r="197" spans="1:6" ht="47.25" collapsed="1">
      <c r="A197" s="314" t="s">
        <v>334</v>
      </c>
      <c r="B197" s="327" t="s">
        <v>335</v>
      </c>
      <c r="C197" s="306">
        <f>SUM(C188:C196)</f>
        <v>316280</v>
      </c>
      <c r="D197" s="307">
        <f>SUM(D188:D196)</f>
        <v>3622428</v>
      </c>
      <c r="E197" s="307">
        <f>SUM(E188:E196)</f>
        <v>3456675</v>
      </c>
      <c r="F197" s="308"/>
    </row>
    <row r="198" spans="1:6" ht="15.75" hidden="1" outlineLevel="1">
      <c r="A198" s="314"/>
      <c r="B198" s="327"/>
      <c r="C198" s="306">
        <f>'LIT Uses'!$C$27</f>
        <v>0</v>
      </c>
      <c r="D198" s="307">
        <f>'LIT Uses'!$D$27</f>
        <v>0</v>
      </c>
      <c r="E198" s="307">
        <f>'LIT Uses'!$E$27</f>
        <v>10024</v>
      </c>
      <c r="F198" s="308"/>
    </row>
    <row r="199" spans="1:6" ht="15.75" hidden="1" outlineLevel="1" collapsed="1">
      <c r="A199" s="314"/>
      <c r="B199" s="327"/>
      <c r="C199" s="306">
        <f>'LSCO Uses'!$C$27</f>
        <v>0</v>
      </c>
      <c r="D199" s="307">
        <f>'LSCO Uses'!$D$27</f>
        <v>7458</v>
      </c>
      <c r="E199" s="307">
        <f>'LSCO Uses'!$E$27</f>
        <v>0</v>
      </c>
      <c r="F199" s="308"/>
    </row>
    <row r="200" spans="1:6" ht="15.75" hidden="1" outlineLevel="1" collapsed="1">
      <c r="A200" s="314"/>
      <c r="B200" s="327"/>
      <c r="C200" s="306">
        <f>'LSPCA Uses'!$C$27</f>
        <v>0</v>
      </c>
      <c r="D200" s="307">
        <f>'LSPCA Uses'!$D$27</f>
        <v>0</v>
      </c>
      <c r="E200" s="307">
        <f>'LSPCA Uses'!$E$27</f>
        <v>0</v>
      </c>
      <c r="F200" s="308"/>
    </row>
    <row r="201" spans="1:6" ht="15.75" hidden="1" outlineLevel="1" collapsed="1">
      <c r="A201" s="314"/>
      <c r="B201" s="327"/>
      <c r="C201" s="306">
        <f>'TSTCFB Uses'!$C$27</f>
        <v>0</v>
      </c>
      <c r="D201" s="307">
        <f>'TSTCFB Uses'!$D$27</f>
        <v>0</v>
      </c>
      <c r="E201" s="307">
        <f>'TSTCFB Uses'!$E$27</f>
        <v>0</v>
      </c>
      <c r="F201" s="308"/>
    </row>
    <row r="202" spans="1:6" ht="15.75" hidden="1" outlineLevel="1" collapsed="1">
      <c r="A202" s="314"/>
      <c r="B202" s="327"/>
      <c r="C202" s="306">
        <f>'TSTCH Uses'!$C$27</f>
        <v>0</v>
      </c>
      <c r="D202" s="307">
        <f>'TSTCH Uses'!$D$27</f>
        <v>0</v>
      </c>
      <c r="E202" s="307">
        <f>'TSTCH Uses'!$E$27</f>
        <v>0</v>
      </c>
      <c r="F202" s="308"/>
    </row>
    <row r="203" spans="1:6" ht="15.75" hidden="1" outlineLevel="1" collapsed="1">
      <c r="A203" s="314"/>
      <c r="B203" s="327"/>
      <c r="C203" s="306">
        <f>'TSTCM Uses'!$C$27</f>
        <v>0</v>
      </c>
      <c r="D203" s="307">
        <f>'TSTCM Uses'!$D$27</f>
        <v>0</v>
      </c>
      <c r="E203" s="307">
        <f>'TSTCM Uses'!$E$27</f>
        <v>0</v>
      </c>
      <c r="F203" s="308"/>
    </row>
    <row r="204" spans="1:6" ht="15.75" hidden="1" outlineLevel="1" collapsed="1">
      <c r="A204" s="314"/>
      <c r="B204" s="327"/>
      <c r="C204" s="306">
        <f>'TSTCNT Uses'!$C$27</f>
        <v>0</v>
      </c>
      <c r="D204" s="307">
        <f>'TSTCNT Uses'!$D$27</f>
        <v>0</v>
      </c>
      <c r="E204" s="307">
        <f>'TSTCNT Uses'!$E$27</f>
        <v>0</v>
      </c>
      <c r="F204" s="308"/>
    </row>
    <row r="205" spans="1:6" ht="15.75" hidden="1" outlineLevel="1" collapsed="1">
      <c r="A205" s="314"/>
      <c r="B205" s="327"/>
      <c r="C205" s="306">
        <f>'TSTCW Uses'!$C$27</f>
        <v>0</v>
      </c>
      <c r="D205" s="307">
        <f>'TSTCW Uses'!$D$27</f>
        <v>0</v>
      </c>
      <c r="E205" s="307">
        <f>'TSTCW Uses'!$E$27</f>
        <v>0</v>
      </c>
      <c r="F205" s="308"/>
    </row>
    <row r="206" spans="1:6" ht="15.75" hidden="1" outlineLevel="1" collapsed="1">
      <c r="A206" s="314"/>
      <c r="B206" s="327"/>
      <c r="C206" s="306">
        <f>'TSTCWT Uses'!$C$27</f>
        <v>0</v>
      </c>
      <c r="D206" s="307">
        <f>'TSTCWT Uses'!$D$27</f>
        <v>0</v>
      </c>
      <c r="E206" s="307">
        <f>'TSTCWT Uses'!$E$27</f>
        <v>0</v>
      </c>
      <c r="F206" s="308"/>
    </row>
    <row r="207" spans="1:6" ht="31.5" collapsed="1">
      <c r="A207" s="314" t="s">
        <v>336</v>
      </c>
      <c r="B207" s="315" t="s">
        <v>337</v>
      </c>
      <c r="C207" s="306">
        <f>SUM(C198:C206)</f>
        <v>0</v>
      </c>
      <c r="D207" s="307">
        <f>SUM(D198:D206)</f>
        <v>7458</v>
      </c>
      <c r="E207" s="307">
        <f>SUM(E198:E206)</f>
        <v>10024</v>
      </c>
      <c r="F207" s="308"/>
    </row>
    <row r="208" spans="1:6" ht="15.75" hidden="1" outlineLevel="1">
      <c r="A208" s="387"/>
      <c r="B208" s="329"/>
      <c r="C208" s="306">
        <f>'LIT Uses'!$C$28</f>
        <v>7658</v>
      </c>
      <c r="D208" s="307">
        <f>'LIT Uses'!$D$28</f>
        <v>240004</v>
      </c>
      <c r="E208" s="307">
        <f>'LIT Uses'!$E$28</f>
        <v>0</v>
      </c>
      <c r="F208" s="308"/>
    </row>
    <row r="209" spans="1:6" ht="15.75" hidden="1" outlineLevel="1" collapsed="1">
      <c r="A209" s="387"/>
      <c r="B209" s="329"/>
      <c r="C209" s="306">
        <f>'LSCO Uses'!$C$28</f>
        <v>0</v>
      </c>
      <c r="D209" s="307">
        <f>'LSCO Uses'!$D$28</f>
        <v>77656</v>
      </c>
      <c r="E209" s="307">
        <f>'LSCO Uses'!$E$28</f>
        <v>10837</v>
      </c>
      <c r="F209" s="308"/>
    </row>
    <row r="210" spans="1:6" ht="15.75" hidden="1" outlineLevel="1" collapsed="1">
      <c r="A210" s="387"/>
      <c r="B210" s="329"/>
      <c r="C210" s="306">
        <f>'LSPCA Uses'!$C$28</f>
        <v>0</v>
      </c>
      <c r="D210" s="307">
        <f>'LSPCA Uses'!$D$28</f>
        <v>0</v>
      </c>
      <c r="E210" s="307">
        <f>'LSPCA Uses'!$E$28</f>
        <v>0</v>
      </c>
      <c r="F210" s="308"/>
    </row>
    <row r="211" spans="1:6" ht="15.75" hidden="1" outlineLevel="1" collapsed="1">
      <c r="A211" s="387"/>
      <c r="B211" s="329"/>
      <c r="C211" s="306">
        <f>'TSTCFB Uses'!$C$28</f>
        <v>0</v>
      </c>
      <c r="D211" s="307">
        <f>'TSTCFB Uses'!$D$28</f>
        <v>0</v>
      </c>
      <c r="E211" s="307">
        <f>'TSTCFB Uses'!$E$28</f>
        <v>0</v>
      </c>
      <c r="F211" s="308"/>
    </row>
    <row r="212" spans="1:6" ht="15.75" hidden="1" outlineLevel="1" collapsed="1">
      <c r="A212" s="387"/>
      <c r="B212" s="329"/>
      <c r="C212" s="306">
        <f>'TSTCH Uses'!$C$28</f>
        <v>0</v>
      </c>
      <c r="D212" s="307">
        <f>'TSTCH Uses'!$D$28</f>
        <v>0</v>
      </c>
      <c r="E212" s="307">
        <f>'TSTCH Uses'!$E$28</f>
        <v>0</v>
      </c>
      <c r="F212" s="308"/>
    </row>
    <row r="213" spans="1:6" ht="15.75" hidden="1" outlineLevel="1" collapsed="1">
      <c r="A213" s="387"/>
      <c r="B213" s="329"/>
      <c r="C213" s="306">
        <f>'TSTCM Uses'!$C$28</f>
        <v>0</v>
      </c>
      <c r="D213" s="307">
        <f>'TSTCM Uses'!$D$28</f>
        <v>0</v>
      </c>
      <c r="E213" s="307">
        <f>'TSTCM Uses'!$E$28</f>
        <v>0</v>
      </c>
      <c r="F213" s="308"/>
    </row>
    <row r="214" spans="1:6" ht="15.75" hidden="1" outlineLevel="1" collapsed="1">
      <c r="A214" s="387"/>
      <c r="B214" s="329"/>
      <c r="C214" s="306">
        <f>'TSTCNT Uses'!$C$28</f>
        <v>0</v>
      </c>
      <c r="D214" s="307">
        <f>'TSTCNT Uses'!$D$28</f>
        <v>0</v>
      </c>
      <c r="E214" s="307">
        <f>'TSTCNT Uses'!$E$28</f>
        <v>0</v>
      </c>
      <c r="F214" s="308"/>
    </row>
    <row r="215" spans="1:6" ht="15.75" hidden="1" outlineLevel="1" collapsed="1">
      <c r="A215" s="387"/>
      <c r="B215" s="329"/>
      <c r="C215" s="306">
        <f>'TSTCW Uses'!$C$28</f>
        <v>75137</v>
      </c>
      <c r="D215" s="307">
        <f>'TSTCW Uses'!$D$28</f>
        <v>1261843</v>
      </c>
      <c r="E215" s="307">
        <f>'TSTCW Uses'!$E$28</f>
        <v>384075</v>
      </c>
      <c r="F215" s="308"/>
    </row>
    <row r="216" spans="1:6" ht="15.75" hidden="1" outlineLevel="1" collapsed="1">
      <c r="A216" s="387"/>
      <c r="B216" s="329"/>
      <c r="C216" s="306">
        <f>'TSTCWT Uses'!$C$28</f>
        <v>0</v>
      </c>
      <c r="D216" s="307">
        <f>'TSTCWT Uses'!$D$28</f>
        <v>0</v>
      </c>
      <c r="E216" s="307">
        <f>'TSTCWT Uses'!$E$28</f>
        <v>0</v>
      </c>
      <c r="F216" s="308"/>
    </row>
    <row r="217" spans="1:6" ht="31.5" collapsed="1">
      <c r="A217" s="328" t="s">
        <v>338</v>
      </c>
      <c r="B217" s="329" t="s">
        <v>339</v>
      </c>
      <c r="C217" s="306">
        <f>SUM(C208:C216)</f>
        <v>82795</v>
      </c>
      <c r="D217" s="307">
        <f>SUM(D208:D216)</f>
        <v>1579503</v>
      </c>
      <c r="E217" s="307">
        <f>SUM(E208:E216)</f>
        <v>394912</v>
      </c>
      <c r="F217" s="308"/>
    </row>
    <row r="218" spans="1:6" ht="15.75" hidden="1" outlineLevel="1">
      <c r="A218" s="388"/>
      <c r="B218" s="329"/>
      <c r="C218" s="306">
        <f>'LIT Uses'!$C$29</f>
        <v>7658</v>
      </c>
      <c r="D218" s="307">
        <f>'LIT Uses'!$D$29</f>
        <v>240004</v>
      </c>
      <c r="E218" s="307">
        <f>'LIT Uses'!$E$29</f>
        <v>10024</v>
      </c>
      <c r="F218" s="308"/>
    </row>
    <row r="219" spans="1:6" ht="15.75" hidden="1" outlineLevel="1" collapsed="1">
      <c r="A219" s="388"/>
      <c r="B219" s="329"/>
      <c r="C219" s="306">
        <f>'LSCO Uses'!$C$29</f>
        <v>0</v>
      </c>
      <c r="D219" s="307">
        <f>'LSCO Uses'!$D$29</f>
        <v>85114</v>
      </c>
      <c r="E219" s="307">
        <f>'LSCO Uses'!$E$29</f>
        <v>10837</v>
      </c>
      <c r="F219" s="308"/>
    </row>
    <row r="220" spans="1:6" ht="15.75" hidden="1" outlineLevel="1" collapsed="1">
      <c r="A220" s="388"/>
      <c r="B220" s="329"/>
      <c r="C220" s="306">
        <f>'LSPCA Uses'!$C$29</f>
        <v>1148</v>
      </c>
      <c r="D220" s="307">
        <f>'LSPCA Uses'!$D$29</f>
        <v>86</v>
      </c>
      <c r="E220" s="307">
        <f>'LSPCA Uses'!$E$29</f>
        <v>0</v>
      </c>
      <c r="F220" s="308"/>
    </row>
    <row r="221" spans="1:6" ht="15.75" hidden="1" outlineLevel="1" collapsed="1">
      <c r="A221" s="388"/>
      <c r="B221" s="329"/>
      <c r="C221" s="306">
        <f>'TSTCFB Uses'!$C$29</f>
        <v>0</v>
      </c>
      <c r="D221" s="307">
        <f>'TSTCFB Uses'!$D$29</f>
        <v>0</v>
      </c>
      <c r="E221" s="307">
        <f>'TSTCFB Uses'!$E$29</f>
        <v>0</v>
      </c>
      <c r="F221" s="308"/>
    </row>
    <row r="222" spans="1:6" ht="15.75" hidden="1" outlineLevel="1" collapsed="1">
      <c r="A222" s="388"/>
      <c r="B222" s="329"/>
      <c r="C222" s="306">
        <f>'TSTCH Uses'!$C$29</f>
        <v>0</v>
      </c>
      <c r="D222" s="307">
        <f>'TSTCH Uses'!$D$29</f>
        <v>0</v>
      </c>
      <c r="E222" s="307">
        <f>'TSTCH Uses'!$E$29</f>
        <v>0</v>
      </c>
      <c r="F222" s="308"/>
    </row>
    <row r="223" spans="1:6" ht="15.75" hidden="1" outlineLevel="1" collapsed="1">
      <c r="A223" s="388"/>
      <c r="B223" s="329"/>
      <c r="C223" s="306">
        <f>'TSTCM Uses'!$C$29</f>
        <v>0</v>
      </c>
      <c r="D223" s="307">
        <f>'TSTCM Uses'!$D$29</f>
        <v>0</v>
      </c>
      <c r="E223" s="307">
        <f>'TSTCM Uses'!$E$29</f>
        <v>0</v>
      </c>
      <c r="F223" s="308"/>
    </row>
    <row r="224" spans="1:6" ht="15.75" hidden="1" outlineLevel="1" collapsed="1">
      <c r="A224" s="388"/>
      <c r="B224" s="329"/>
      <c r="C224" s="306">
        <f>'TSTCNT Uses'!$C$29</f>
        <v>0</v>
      </c>
      <c r="D224" s="307">
        <f>'TSTCNT Uses'!$D$29</f>
        <v>0</v>
      </c>
      <c r="E224" s="307">
        <f>'TSTCNT Uses'!$E$29</f>
        <v>0</v>
      </c>
      <c r="F224" s="308"/>
    </row>
    <row r="225" spans="1:6" ht="15.75" hidden="1" outlineLevel="1" collapsed="1">
      <c r="A225" s="388"/>
      <c r="B225" s="329"/>
      <c r="C225" s="306">
        <f>'TSTCW Uses'!$C$29</f>
        <v>443527</v>
      </c>
      <c r="D225" s="307">
        <f>'TSTCW Uses'!$D$29</f>
        <v>7465022</v>
      </c>
      <c r="E225" s="307">
        <f>'TSTCW Uses'!$E$29</f>
        <v>3840750</v>
      </c>
      <c r="F225" s="308"/>
    </row>
    <row r="226" spans="1:6" ht="15.75" hidden="1" outlineLevel="1" collapsed="1">
      <c r="A226" s="388"/>
      <c r="B226" s="329"/>
      <c r="C226" s="306">
        <f>'TSTCWT Uses'!$C$29</f>
        <v>0</v>
      </c>
      <c r="D226" s="307">
        <f>'TSTCWT Uses'!$D$29</f>
        <v>0</v>
      </c>
      <c r="E226" s="307">
        <f>'TSTCWT Uses'!$E$29</f>
        <v>0</v>
      </c>
      <c r="F226" s="308"/>
    </row>
    <row r="227" spans="1:6" ht="15.75" collapsed="1">
      <c r="A227" s="330"/>
      <c r="B227" s="331" t="s">
        <v>340</v>
      </c>
      <c r="C227" s="332">
        <f>SUM(C218:C226)</f>
        <v>452333</v>
      </c>
      <c r="D227" s="332">
        <f>SUM(D218:D226)</f>
        <v>7790226</v>
      </c>
      <c r="E227" s="332">
        <f>SUM(E218:E226)</f>
        <v>3861611</v>
      </c>
      <c r="F227" s="308"/>
    </row>
    <row r="228" spans="1:6" ht="15.75">
      <c r="A228" s="321"/>
      <c r="B228" s="322"/>
      <c r="C228" s="323"/>
      <c r="D228" s="324"/>
      <c r="E228" s="324"/>
      <c r="F228" s="325"/>
    </row>
    <row r="229" spans="1:6" ht="15.75">
      <c r="A229" s="300">
        <v>3</v>
      </c>
      <c r="B229" s="301" t="s">
        <v>341</v>
      </c>
      <c r="C229" s="302"/>
      <c r="D229" s="302"/>
      <c r="E229" s="302"/>
      <c r="F229" s="303"/>
    </row>
    <row r="230" spans="1:6" ht="15.75" hidden="1" outlineLevel="1">
      <c r="A230" s="300"/>
      <c r="B230" s="301"/>
      <c r="C230" s="393">
        <f>'LIT Uses'!$C$32</f>
        <v>19921</v>
      </c>
      <c r="D230" s="393">
        <f>'LIT Uses'!$D$32</f>
        <v>140</v>
      </c>
      <c r="E230" s="393">
        <f>'LIT Uses'!$E$32</f>
        <v>0</v>
      </c>
      <c r="F230" s="303"/>
    </row>
    <row r="231" spans="1:6" ht="15.75" hidden="1" outlineLevel="1" collapsed="1">
      <c r="A231" s="300"/>
      <c r="B231" s="301"/>
      <c r="C231" s="393">
        <f>'LSCO Uses'!$C$32</f>
        <v>0</v>
      </c>
      <c r="D231" s="393">
        <f>'LSCO Uses'!$D$32</f>
        <v>0</v>
      </c>
      <c r="E231" s="393">
        <f>'LSCO Uses'!$E$32</f>
        <v>0</v>
      </c>
      <c r="F231" s="303"/>
    </row>
    <row r="232" spans="1:6" ht="15.75" hidden="1" outlineLevel="1" collapsed="1">
      <c r="A232" s="300"/>
      <c r="B232" s="301"/>
      <c r="C232" s="393">
        <f>'LSPCA Uses'!$C$32</f>
        <v>9044</v>
      </c>
      <c r="D232" s="393">
        <f>'LSPCA Uses'!$D$32</f>
        <v>9878</v>
      </c>
      <c r="E232" s="393">
        <f>'LSPCA Uses'!$E$32</f>
        <v>0</v>
      </c>
      <c r="F232" s="303"/>
    </row>
    <row r="233" spans="1:6" ht="15.75" hidden="1" outlineLevel="1" collapsed="1">
      <c r="A233" s="300"/>
      <c r="B233" s="301"/>
      <c r="C233" s="393">
        <f>'TSTCFB Uses'!$C$32</f>
        <v>0</v>
      </c>
      <c r="D233" s="393">
        <f>'TSTCFB Uses'!$D$32</f>
        <v>0</v>
      </c>
      <c r="E233" s="393">
        <f>'TSTCFB Uses'!$E$32</f>
        <v>0</v>
      </c>
      <c r="F233" s="303"/>
    </row>
    <row r="234" spans="1:6" ht="15.75" hidden="1" outlineLevel="1" collapsed="1">
      <c r="A234" s="300"/>
      <c r="B234" s="301"/>
      <c r="C234" s="393">
        <f>'TSTCH Uses'!$C$32</f>
        <v>0</v>
      </c>
      <c r="D234" s="393">
        <f>'TSTCH Uses'!$D$32</f>
        <v>0</v>
      </c>
      <c r="E234" s="393">
        <f>'TSTCH Uses'!$E$32</f>
        <v>0</v>
      </c>
      <c r="F234" s="303"/>
    </row>
    <row r="235" spans="1:6" ht="15.75" hidden="1" outlineLevel="1" collapsed="1">
      <c r="A235" s="300"/>
      <c r="B235" s="301"/>
      <c r="C235" s="393">
        <f>'TSTCM Uses'!$C$32</f>
        <v>0</v>
      </c>
      <c r="D235" s="393">
        <f>'TSTCM Uses'!$D$32</f>
        <v>0</v>
      </c>
      <c r="E235" s="393">
        <f>'TSTCM Uses'!$E$32</f>
        <v>0</v>
      </c>
      <c r="F235" s="303"/>
    </row>
    <row r="236" spans="1:6" ht="15.75" hidden="1" outlineLevel="1" collapsed="1">
      <c r="A236" s="300"/>
      <c r="B236" s="301"/>
      <c r="C236" s="393">
        <f>'TSTCNT Uses'!$C$32</f>
        <v>0</v>
      </c>
      <c r="D236" s="393">
        <f>'TSTCNT Uses'!$D$32</f>
        <v>0</v>
      </c>
      <c r="E236" s="393">
        <f>'TSTCNT Uses'!$E$32</f>
        <v>0</v>
      </c>
      <c r="F236" s="303"/>
    </row>
    <row r="237" spans="1:6" ht="15.75" hidden="1" outlineLevel="1" collapsed="1">
      <c r="A237" s="300"/>
      <c r="B237" s="301"/>
      <c r="C237" s="393">
        <f>'TSTCW Uses'!$C$32</f>
        <v>170021</v>
      </c>
      <c r="D237" s="393">
        <f>'TSTCW Uses'!$D$32</f>
        <v>48593</v>
      </c>
      <c r="E237" s="393">
        <f>'TSTCW Uses'!$E$32</f>
        <v>0</v>
      </c>
      <c r="F237" s="303"/>
    </row>
    <row r="238" spans="1:6" ht="15.75" hidden="1" outlineLevel="1" collapsed="1">
      <c r="A238" s="300"/>
      <c r="B238" s="301"/>
      <c r="C238" s="393">
        <f>'TSTCWT Uses'!$C$32</f>
        <v>0</v>
      </c>
      <c r="D238" s="393">
        <f>'TSTCWT Uses'!$D$32</f>
        <v>0</v>
      </c>
      <c r="E238" s="393">
        <f>'TSTCWT Uses'!$E$32</f>
        <v>0</v>
      </c>
      <c r="F238" s="303"/>
    </row>
    <row r="239" spans="1:6" ht="31.5" collapsed="1">
      <c r="A239" s="314" t="s">
        <v>342</v>
      </c>
      <c r="B239" s="315" t="s">
        <v>343</v>
      </c>
      <c r="C239" s="306">
        <f>SUM(C230:C238)</f>
        <v>198986</v>
      </c>
      <c r="D239" s="307">
        <f>SUM(D230:D238)</f>
        <v>58611</v>
      </c>
      <c r="E239" s="307">
        <f>SUM(E230:E238)</f>
        <v>0</v>
      </c>
      <c r="F239" s="308"/>
    </row>
    <row r="240" spans="1:6" ht="15.75" hidden="1" outlineLevel="1">
      <c r="A240" s="314"/>
      <c r="B240" s="315"/>
      <c r="C240" s="306">
        <f>'LIT Uses'!$C$33</f>
        <v>53428</v>
      </c>
      <c r="D240" s="307">
        <f>'LIT Uses'!$D$33</f>
        <v>32666</v>
      </c>
      <c r="E240" s="307">
        <f>'LIT Uses'!$E$33</f>
        <v>0</v>
      </c>
      <c r="F240" s="308"/>
    </row>
    <row r="241" spans="1:6" ht="15.75" hidden="1" outlineLevel="1" collapsed="1">
      <c r="A241" s="314"/>
      <c r="B241" s="315"/>
      <c r="C241" s="306">
        <f>'LSCO Uses'!$C$33</f>
        <v>0</v>
      </c>
      <c r="D241" s="307">
        <f>'LSCO Uses'!$D$33</f>
        <v>1449</v>
      </c>
      <c r="E241" s="307">
        <f>'LSCO Uses'!$E$33</f>
        <v>0</v>
      </c>
      <c r="F241" s="308"/>
    </row>
    <row r="242" spans="1:6" ht="15.75" hidden="1" outlineLevel="1" collapsed="1">
      <c r="A242" s="314"/>
      <c r="B242" s="315"/>
      <c r="C242" s="306">
        <f>'LSPCA Uses'!$C$33</f>
        <v>0</v>
      </c>
      <c r="D242" s="307">
        <f>'LSPCA Uses'!$D$33</f>
        <v>0</v>
      </c>
      <c r="E242" s="307">
        <f>'LSPCA Uses'!$E$33</f>
        <v>0</v>
      </c>
      <c r="F242" s="308"/>
    </row>
    <row r="243" spans="1:6" ht="15.75" hidden="1" outlineLevel="1" collapsed="1">
      <c r="A243" s="314"/>
      <c r="B243" s="315"/>
      <c r="C243" s="306">
        <f>'TSTCFB Uses'!$C$33</f>
        <v>0</v>
      </c>
      <c r="D243" s="307">
        <f>'TSTCFB Uses'!$D$33</f>
        <v>0</v>
      </c>
      <c r="E243" s="307">
        <f>'TSTCFB Uses'!$E$33</f>
        <v>0</v>
      </c>
      <c r="F243" s="308"/>
    </row>
    <row r="244" spans="1:6" ht="15.75" hidden="1" outlineLevel="1" collapsed="1">
      <c r="A244" s="314"/>
      <c r="B244" s="315"/>
      <c r="C244" s="306">
        <f>'TSTCH Uses'!$C$33</f>
        <v>0</v>
      </c>
      <c r="D244" s="307">
        <f>'TSTCH Uses'!$D$33</f>
        <v>0</v>
      </c>
      <c r="E244" s="307">
        <f>'TSTCH Uses'!$E$33</f>
        <v>0</v>
      </c>
      <c r="F244" s="308"/>
    </row>
    <row r="245" spans="1:6" ht="15.75" hidden="1" outlineLevel="1" collapsed="1">
      <c r="A245" s="314"/>
      <c r="B245" s="315"/>
      <c r="C245" s="306">
        <f>'TSTCM Uses'!$C$33</f>
        <v>0</v>
      </c>
      <c r="D245" s="307">
        <f>'TSTCM Uses'!$D$33</f>
        <v>0</v>
      </c>
      <c r="E245" s="307">
        <f>'TSTCM Uses'!$E$33</f>
        <v>0</v>
      </c>
      <c r="F245" s="308"/>
    </row>
    <row r="246" spans="1:6" ht="15.75" hidden="1" outlineLevel="1" collapsed="1">
      <c r="A246" s="314"/>
      <c r="B246" s="315"/>
      <c r="C246" s="306">
        <f>'TSTCNT Uses'!$C$33</f>
        <v>0</v>
      </c>
      <c r="D246" s="307">
        <f>'TSTCNT Uses'!$D$33</f>
        <v>0</v>
      </c>
      <c r="E246" s="307">
        <f>'TSTCNT Uses'!$E$33</f>
        <v>0</v>
      </c>
      <c r="F246" s="308"/>
    </row>
    <row r="247" spans="1:6" ht="15.75" hidden="1" outlineLevel="1" collapsed="1">
      <c r="A247" s="314"/>
      <c r="B247" s="315"/>
      <c r="C247" s="306">
        <f>'TSTCW Uses'!$C$33</f>
        <v>102013</v>
      </c>
      <c r="D247" s="307">
        <f>'TSTCW Uses'!$D$33</f>
        <v>72890</v>
      </c>
      <c r="E247" s="307">
        <f>'TSTCW Uses'!$E$33</f>
        <v>0</v>
      </c>
      <c r="F247" s="308"/>
    </row>
    <row r="248" spans="1:6" ht="15.75" hidden="1" outlineLevel="1" collapsed="1">
      <c r="A248" s="314"/>
      <c r="B248" s="315"/>
      <c r="C248" s="306">
        <f>'TSTCWT Uses'!$C$33</f>
        <v>0</v>
      </c>
      <c r="D248" s="307">
        <f>'TSTCWT Uses'!$D$33</f>
        <v>0</v>
      </c>
      <c r="E248" s="307">
        <f>'TSTCWT Uses'!$E$33</f>
        <v>0</v>
      </c>
      <c r="F248" s="308"/>
    </row>
    <row r="249" spans="1:6" ht="15.75" collapsed="1">
      <c r="A249" s="314" t="s">
        <v>344</v>
      </c>
      <c r="B249" s="315" t="s">
        <v>516</v>
      </c>
      <c r="C249" s="306">
        <f>SUM(C240:C248)</f>
        <v>155441</v>
      </c>
      <c r="D249" s="307">
        <f>SUM(D240:D248)</f>
        <v>107005</v>
      </c>
      <c r="E249" s="307">
        <f>SUM(E240:E248)</f>
        <v>0</v>
      </c>
      <c r="F249" s="308"/>
    </row>
    <row r="250" spans="1:6" ht="15.75" hidden="1" outlineLevel="1">
      <c r="A250" s="314"/>
      <c r="B250" s="315"/>
      <c r="C250" s="306">
        <f>'LIT Uses'!$C$34</f>
        <v>0</v>
      </c>
      <c r="D250" s="307">
        <f>'LIT Uses'!$D$34</f>
        <v>0</v>
      </c>
      <c r="E250" s="307">
        <f>'LIT Uses'!$E$34</f>
        <v>0</v>
      </c>
      <c r="F250" s="308"/>
    </row>
    <row r="251" spans="1:6" ht="15.75" hidden="1" outlineLevel="1" collapsed="1">
      <c r="A251" s="314"/>
      <c r="B251" s="315"/>
      <c r="C251" s="306">
        <f>'LSCO Uses'!$C$34</f>
        <v>0</v>
      </c>
      <c r="D251" s="307">
        <f>'LSCO Uses'!$D$34</f>
        <v>0</v>
      </c>
      <c r="E251" s="307">
        <f>'LSCO Uses'!$E$34</f>
        <v>49775</v>
      </c>
      <c r="F251" s="308"/>
    </row>
    <row r="252" spans="1:6" ht="15.75" hidden="1" outlineLevel="1" collapsed="1">
      <c r="A252" s="314"/>
      <c r="B252" s="315"/>
      <c r="C252" s="306">
        <f>'LSPCA Uses'!$C$34</f>
        <v>13136</v>
      </c>
      <c r="D252" s="307">
        <f>'LSPCA Uses'!$D$34</f>
        <v>157798</v>
      </c>
      <c r="E252" s="307">
        <f>'LSPCA Uses'!$E$34</f>
        <v>0</v>
      </c>
      <c r="F252" s="308"/>
    </row>
    <row r="253" spans="1:6" ht="15.75" hidden="1" outlineLevel="1" collapsed="1">
      <c r="A253" s="314"/>
      <c r="B253" s="315"/>
      <c r="C253" s="306">
        <f>'TSTCFB Uses'!$C$34</f>
        <v>0</v>
      </c>
      <c r="D253" s="307">
        <f>'TSTCFB Uses'!$D$34</f>
        <v>0</v>
      </c>
      <c r="E253" s="307">
        <f>'TSTCFB Uses'!$E$34</f>
        <v>0</v>
      </c>
      <c r="F253" s="308"/>
    </row>
    <row r="254" spans="1:6" ht="15.75" hidden="1" outlineLevel="1" collapsed="1">
      <c r="A254" s="314"/>
      <c r="B254" s="315"/>
      <c r="C254" s="306">
        <f>'TSTCH Uses'!$C$34</f>
        <v>0</v>
      </c>
      <c r="D254" s="307">
        <f>'TSTCH Uses'!$D$34</f>
        <v>0</v>
      </c>
      <c r="E254" s="307">
        <f>'TSTCH Uses'!$E$34</f>
        <v>0</v>
      </c>
      <c r="F254" s="308"/>
    </row>
    <row r="255" spans="1:6" ht="15.75" hidden="1" outlineLevel="1" collapsed="1">
      <c r="A255" s="314"/>
      <c r="B255" s="315"/>
      <c r="C255" s="306">
        <f>'TSTCM Uses'!$C$34</f>
        <v>0</v>
      </c>
      <c r="D255" s="307">
        <f>'TSTCM Uses'!$D$34</f>
        <v>0</v>
      </c>
      <c r="E255" s="307">
        <f>'TSTCM Uses'!$E$34</f>
        <v>0</v>
      </c>
      <c r="F255" s="308"/>
    </row>
    <row r="256" spans="1:6" ht="15.75" hidden="1" outlineLevel="1" collapsed="1">
      <c r="A256" s="314"/>
      <c r="B256" s="315"/>
      <c r="C256" s="306">
        <f>'TSTCNT Uses'!$C$34</f>
        <v>0</v>
      </c>
      <c r="D256" s="307">
        <f>'TSTCNT Uses'!$D$34</f>
        <v>0</v>
      </c>
      <c r="E256" s="307">
        <f>'TSTCNT Uses'!$E$34</f>
        <v>0</v>
      </c>
      <c r="F256" s="308"/>
    </row>
    <row r="257" spans="1:6" ht="15.75" hidden="1" outlineLevel="1" collapsed="1">
      <c r="A257" s="314"/>
      <c r="B257" s="315"/>
      <c r="C257" s="306">
        <f>'TSTCW Uses'!$C$34</f>
        <v>68009</v>
      </c>
      <c r="D257" s="307">
        <f>'TSTCW Uses'!$D$34</f>
        <v>485932</v>
      </c>
      <c r="E257" s="307">
        <f>'TSTCW Uses'!$E$34</f>
        <v>0</v>
      </c>
      <c r="F257" s="308"/>
    </row>
    <row r="258" spans="1:6" ht="15.75" hidden="1" outlineLevel="1" collapsed="1">
      <c r="A258" s="314"/>
      <c r="B258" s="315"/>
      <c r="C258" s="306">
        <f>'TSTCWT Uses'!$C$34</f>
        <v>0</v>
      </c>
      <c r="D258" s="307">
        <f>'TSTCWT Uses'!$D$34</f>
        <v>0</v>
      </c>
      <c r="E258" s="307">
        <f>'TSTCWT Uses'!$E$34</f>
        <v>0</v>
      </c>
      <c r="F258" s="308"/>
    </row>
    <row r="259" spans="1:6" ht="31.5" collapsed="1">
      <c r="A259" s="314" t="s">
        <v>345</v>
      </c>
      <c r="B259" s="315" t="s">
        <v>346</v>
      </c>
      <c r="C259" s="306">
        <f>SUM(C250:C258)</f>
        <v>81145</v>
      </c>
      <c r="D259" s="307">
        <f>SUM(D250:D258)</f>
        <v>643730</v>
      </c>
      <c r="E259" s="307">
        <f>SUM(E250:E258)</f>
        <v>49775</v>
      </c>
      <c r="F259" s="308"/>
    </row>
    <row r="260" spans="1:6" ht="15.75" hidden="1" outlineLevel="1">
      <c r="A260" s="330"/>
      <c r="B260" s="315"/>
      <c r="C260" s="306">
        <f>'LIT Uses'!$C$35</f>
        <v>0</v>
      </c>
      <c r="D260" s="307">
        <f>'LIT Uses'!$D$35</f>
        <v>0</v>
      </c>
      <c r="E260" s="307">
        <f>'LIT Uses'!$E$35</f>
        <v>0</v>
      </c>
      <c r="F260" s="308"/>
    </row>
    <row r="261" spans="1:6" ht="15.75" hidden="1" outlineLevel="1" collapsed="1">
      <c r="A261" s="330"/>
      <c r="B261" s="315"/>
      <c r="C261" s="306">
        <f>'LSCO Uses'!$C$35</f>
        <v>0</v>
      </c>
      <c r="D261" s="307">
        <f>'LSCO Uses'!$D$35</f>
        <v>0</v>
      </c>
      <c r="E261" s="307">
        <f>'LSCO Uses'!$E$35</f>
        <v>0</v>
      </c>
      <c r="F261" s="308"/>
    </row>
    <row r="262" spans="1:6" ht="15.75" hidden="1" outlineLevel="1" collapsed="1">
      <c r="A262" s="330"/>
      <c r="B262" s="315"/>
      <c r="C262" s="306">
        <f>'LSPCA Uses'!$C$35</f>
        <v>0</v>
      </c>
      <c r="D262" s="307">
        <f>'LSPCA Uses'!$D$35</f>
        <v>0</v>
      </c>
      <c r="E262" s="307">
        <f>'LSPCA Uses'!$E$35</f>
        <v>0</v>
      </c>
      <c r="F262" s="308"/>
    </row>
    <row r="263" spans="1:6" ht="15.75" hidden="1" outlineLevel="1" collapsed="1">
      <c r="A263" s="330"/>
      <c r="B263" s="315"/>
      <c r="C263" s="306">
        <f>'TSTCFB Uses'!$C$35</f>
        <v>0</v>
      </c>
      <c r="D263" s="307">
        <f>'TSTCFB Uses'!$D$35</f>
        <v>0</v>
      </c>
      <c r="E263" s="307">
        <f>'TSTCFB Uses'!$E$35</f>
        <v>0</v>
      </c>
      <c r="F263" s="308"/>
    </row>
    <row r="264" spans="1:6" ht="15.75" hidden="1" outlineLevel="1" collapsed="1">
      <c r="A264" s="330"/>
      <c r="B264" s="315"/>
      <c r="C264" s="306">
        <f>'TSTCH Uses'!$C$35</f>
        <v>0</v>
      </c>
      <c r="D264" s="307">
        <f>'TSTCH Uses'!$D$35</f>
        <v>0</v>
      </c>
      <c r="E264" s="307">
        <f>'TSTCH Uses'!$E$35</f>
        <v>0</v>
      </c>
      <c r="F264" s="308"/>
    </row>
    <row r="265" spans="1:6" ht="15.75" hidden="1" outlineLevel="1" collapsed="1">
      <c r="A265" s="330"/>
      <c r="B265" s="315"/>
      <c r="C265" s="306">
        <f>'TSTCM Uses'!$C$35</f>
        <v>0</v>
      </c>
      <c r="D265" s="307">
        <f>'TSTCM Uses'!$D$35</f>
        <v>0</v>
      </c>
      <c r="E265" s="307">
        <f>'TSTCM Uses'!$E$35</f>
        <v>0</v>
      </c>
      <c r="F265" s="308"/>
    </row>
    <row r="266" spans="1:6" ht="15.75" hidden="1" outlineLevel="1" collapsed="1">
      <c r="A266" s="330"/>
      <c r="B266" s="315"/>
      <c r="C266" s="306">
        <f>'TSTCNT Uses'!$C$35</f>
        <v>0</v>
      </c>
      <c r="D266" s="307">
        <f>'TSTCNT Uses'!$D$35</f>
        <v>0</v>
      </c>
      <c r="E266" s="307">
        <f>'TSTCNT Uses'!$E$35</f>
        <v>0</v>
      </c>
      <c r="F266" s="308"/>
    </row>
    <row r="267" spans="1:6" ht="15.75" hidden="1" outlineLevel="1" collapsed="1">
      <c r="A267" s="330"/>
      <c r="B267" s="315"/>
      <c r="C267" s="306">
        <f>'TSTCW Uses'!$C$35</f>
        <v>0</v>
      </c>
      <c r="D267" s="307">
        <f>'TSTCW Uses'!$D$35</f>
        <v>10183</v>
      </c>
      <c r="E267" s="307">
        <f>'TSTCW Uses'!$E$35</f>
        <v>0</v>
      </c>
      <c r="F267" s="308"/>
    </row>
    <row r="268" spans="1:6" ht="15.75" hidden="1" outlineLevel="1" collapsed="1">
      <c r="A268" s="330"/>
      <c r="B268" s="315"/>
      <c r="C268" s="306">
        <f>'TSTCWT Uses'!$C$35</f>
        <v>0</v>
      </c>
      <c r="D268" s="307">
        <f>'TSTCWT Uses'!$D$35</f>
        <v>0</v>
      </c>
      <c r="E268" s="307">
        <f>'TSTCWT Uses'!$E$35</f>
        <v>0</v>
      </c>
      <c r="F268" s="308"/>
    </row>
    <row r="269" spans="1:6" ht="31.5" collapsed="1">
      <c r="A269" s="330" t="s">
        <v>347</v>
      </c>
      <c r="B269" s="315" t="s">
        <v>348</v>
      </c>
      <c r="C269" s="306">
        <f>SUM(C260:C268)</f>
        <v>0</v>
      </c>
      <c r="D269" s="307">
        <f>SUM(D260:D268)</f>
        <v>10183</v>
      </c>
      <c r="E269" s="307">
        <f>SUM(E260:E268)</f>
        <v>0</v>
      </c>
      <c r="F269" s="308"/>
    </row>
    <row r="270" spans="1:6" ht="15.75" hidden="1" outlineLevel="1">
      <c r="A270" s="330"/>
      <c r="B270" s="315"/>
      <c r="C270" s="306">
        <f>'LIT Uses'!$C$36</f>
        <v>73349</v>
      </c>
      <c r="D270" s="307">
        <f>'LIT Uses'!$D$36</f>
        <v>32806</v>
      </c>
      <c r="E270" s="307">
        <f>'LIT Uses'!$E$36</f>
        <v>0</v>
      </c>
      <c r="F270" s="308"/>
    </row>
    <row r="271" spans="1:6" ht="15.75" hidden="1" outlineLevel="1" collapsed="1">
      <c r="A271" s="330"/>
      <c r="B271" s="315"/>
      <c r="C271" s="306">
        <f>'LSCO Uses'!$C$36</f>
        <v>0</v>
      </c>
      <c r="D271" s="307">
        <f>'LSCO Uses'!$D$36</f>
        <v>1449</v>
      </c>
      <c r="E271" s="307">
        <f>'LSCO Uses'!$E$36</f>
        <v>49775</v>
      </c>
      <c r="F271" s="308"/>
    </row>
    <row r="272" spans="1:6" ht="15.75" hidden="1" outlineLevel="1" collapsed="1">
      <c r="A272" s="330"/>
      <c r="B272" s="315"/>
      <c r="C272" s="306">
        <f>'LSPCA Uses'!$C$36</f>
        <v>22180</v>
      </c>
      <c r="D272" s="307">
        <f>'LSPCA Uses'!$D$36</f>
        <v>167676</v>
      </c>
      <c r="E272" s="307">
        <f>'LSPCA Uses'!$E$36</f>
        <v>0</v>
      </c>
      <c r="F272" s="308"/>
    </row>
    <row r="273" spans="1:6" ht="15.75" hidden="1" outlineLevel="1" collapsed="1">
      <c r="A273" s="330"/>
      <c r="B273" s="315"/>
      <c r="C273" s="306">
        <f>'TSTCFB Uses'!$C$36</f>
        <v>0</v>
      </c>
      <c r="D273" s="307">
        <f>'TSTCFB Uses'!$D$36</f>
        <v>0</v>
      </c>
      <c r="E273" s="307">
        <f>'TSTCFB Uses'!$E$36</f>
        <v>0</v>
      </c>
      <c r="F273" s="308"/>
    </row>
    <row r="274" spans="1:6" ht="15.75" hidden="1" outlineLevel="1" collapsed="1">
      <c r="A274" s="330"/>
      <c r="B274" s="315"/>
      <c r="C274" s="306">
        <f>'TSTCH Uses'!$C$36</f>
        <v>0</v>
      </c>
      <c r="D274" s="307">
        <f>'TSTCH Uses'!$D$36</f>
        <v>0</v>
      </c>
      <c r="E274" s="307">
        <f>'TSTCH Uses'!$E$36</f>
        <v>0</v>
      </c>
      <c r="F274" s="308"/>
    </row>
    <row r="275" spans="1:6" ht="15.75" hidden="1" outlineLevel="1" collapsed="1">
      <c r="A275" s="330"/>
      <c r="B275" s="315"/>
      <c r="C275" s="306">
        <f>'TSTCM Uses'!$C$36</f>
        <v>0</v>
      </c>
      <c r="D275" s="307">
        <f>'TSTCM Uses'!$D$36</f>
        <v>0</v>
      </c>
      <c r="E275" s="307">
        <f>'TSTCM Uses'!$E$36</f>
        <v>0</v>
      </c>
      <c r="F275" s="308"/>
    </row>
    <row r="276" spans="1:6" ht="15.75" hidden="1" outlineLevel="1" collapsed="1">
      <c r="A276" s="330"/>
      <c r="B276" s="315"/>
      <c r="C276" s="306">
        <f>'TSTCNT Uses'!$C$36</f>
        <v>0</v>
      </c>
      <c r="D276" s="307">
        <f>'TSTCNT Uses'!$D$36</f>
        <v>0</v>
      </c>
      <c r="E276" s="307">
        <f>'TSTCNT Uses'!$E$36</f>
        <v>0</v>
      </c>
      <c r="F276" s="308"/>
    </row>
    <row r="277" spans="1:6" ht="15.75" hidden="1" outlineLevel="1" collapsed="1">
      <c r="A277" s="330"/>
      <c r="B277" s="315"/>
      <c r="C277" s="306">
        <f>'TSTCW Uses'!$C$36</f>
        <v>340043</v>
      </c>
      <c r="D277" s="307">
        <f>'TSTCW Uses'!$D$36</f>
        <v>617598</v>
      </c>
      <c r="E277" s="307">
        <f>'TSTCW Uses'!$E$36</f>
        <v>0</v>
      </c>
      <c r="F277" s="308"/>
    </row>
    <row r="278" spans="1:6" ht="15.75" hidden="1" outlineLevel="1" collapsed="1">
      <c r="A278" s="330"/>
      <c r="B278" s="315"/>
      <c r="C278" s="306">
        <f>'TSTCWT Uses'!$C$36</f>
        <v>0</v>
      </c>
      <c r="D278" s="307">
        <f>'TSTCWT Uses'!$D$36</f>
        <v>0</v>
      </c>
      <c r="E278" s="307">
        <f>'TSTCWT Uses'!$E$36</f>
        <v>0</v>
      </c>
      <c r="F278" s="308"/>
    </row>
    <row r="279" spans="1:6" ht="15.75" collapsed="1">
      <c r="A279" s="330"/>
      <c r="B279" s="331" t="s">
        <v>340</v>
      </c>
      <c r="C279" s="332">
        <f>SUM(C270:C278)</f>
        <v>435572</v>
      </c>
      <c r="D279" s="332">
        <f>SUM(D270:D278)</f>
        <v>819529</v>
      </c>
      <c r="E279" s="332">
        <f>SUM(E270:E278)</f>
        <v>49775</v>
      </c>
      <c r="F279" s="308"/>
    </row>
    <row r="280" spans="1:6" ht="15.75">
      <c r="A280" s="321"/>
      <c r="B280" s="322"/>
      <c r="C280" s="323"/>
      <c r="D280" s="324"/>
      <c r="E280" s="324"/>
      <c r="F280" s="325"/>
    </row>
    <row r="281" spans="1:6" ht="15.75">
      <c r="A281" s="326">
        <v>4</v>
      </c>
      <c r="B281" s="301" t="s">
        <v>349</v>
      </c>
      <c r="C281" s="302"/>
      <c r="D281" s="302"/>
      <c r="E281" s="302"/>
      <c r="F281" s="303"/>
    </row>
    <row r="282" spans="1:6" ht="15.75" hidden="1" outlineLevel="1">
      <c r="A282" s="326"/>
      <c r="B282" s="301"/>
      <c r="C282" s="393">
        <f>'LIT Uses'!$C$39</f>
        <v>0</v>
      </c>
      <c r="D282" s="393">
        <f>'LIT Uses'!$D$39</f>
        <v>12111</v>
      </c>
      <c r="E282" s="393">
        <f>'LIT Uses'!$E$39</f>
        <v>0</v>
      </c>
      <c r="F282" s="303"/>
    </row>
    <row r="283" spans="1:6" ht="15.75" hidden="1" outlineLevel="1" collapsed="1">
      <c r="A283" s="326"/>
      <c r="B283" s="301"/>
      <c r="C283" s="393">
        <f>'LSCO Uses'!$C$39</f>
        <v>0</v>
      </c>
      <c r="D283" s="393">
        <f>'LSCO Uses'!$D$39</f>
        <v>0</v>
      </c>
      <c r="E283" s="393">
        <f>'LSCO Uses'!$E$39</f>
        <v>0</v>
      </c>
      <c r="F283" s="303"/>
    </row>
    <row r="284" spans="1:6" ht="15.75" hidden="1" outlineLevel="1" collapsed="1">
      <c r="A284" s="326"/>
      <c r="B284" s="301"/>
      <c r="C284" s="393">
        <f>'LSPCA Uses'!$C$39</f>
        <v>0</v>
      </c>
      <c r="D284" s="393">
        <f>'LSPCA Uses'!$D$39</f>
        <v>1263600</v>
      </c>
      <c r="E284" s="393">
        <f>'LSPCA Uses'!$E$39</f>
        <v>0</v>
      </c>
      <c r="F284" s="303"/>
    </row>
    <row r="285" spans="1:6" ht="15.75" hidden="1" outlineLevel="1" collapsed="1">
      <c r="A285" s="326"/>
      <c r="B285" s="301"/>
      <c r="C285" s="393">
        <f>'TSTCFB Uses'!$C$39</f>
        <v>0</v>
      </c>
      <c r="D285" s="393">
        <f>'TSTCFB Uses'!$D$39</f>
        <v>0</v>
      </c>
      <c r="E285" s="393">
        <f>'TSTCFB Uses'!$E$39</f>
        <v>0</v>
      </c>
      <c r="F285" s="303"/>
    </row>
    <row r="286" spans="1:6" ht="15.75" hidden="1" outlineLevel="1" collapsed="1">
      <c r="A286" s="326"/>
      <c r="B286" s="301"/>
      <c r="C286" s="393">
        <f>'TSTCH Uses'!$C$39</f>
        <v>0</v>
      </c>
      <c r="D286" s="393">
        <f>'TSTCH Uses'!$D$39</f>
        <v>0</v>
      </c>
      <c r="E286" s="393">
        <f>'TSTCH Uses'!$E$39</f>
        <v>0</v>
      </c>
      <c r="F286" s="303"/>
    </row>
    <row r="287" spans="1:6" ht="15.75" hidden="1" outlineLevel="1" collapsed="1">
      <c r="A287" s="326"/>
      <c r="B287" s="301"/>
      <c r="C287" s="393">
        <f>'TSTCM Uses'!$C$39</f>
        <v>0</v>
      </c>
      <c r="D287" s="393">
        <f>'TSTCM Uses'!$D$39</f>
        <v>0</v>
      </c>
      <c r="E287" s="393">
        <f>'TSTCM Uses'!$E$39</f>
        <v>0</v>
      </c>
      <c r="F287" s="303"/>
    </row>
    <row r="288" spans="1:6" ht="15.75" hidden="1" outlineLevel="1" collapsed="1">
      <c r="A288" s="326"/>
      <c r="B288" s="301"/>
      <c r="C288" s="393">
        <f>'TSTCNT Uses'!$C$39</f>
        <v>0</v>
      </c>
      <c r="D288" s="393">
        <f>'TSTCNT Uses'!$D$39</f>
        <v>0</v>
      </c>
      <c r="E288" s="393">
        <f>'TSTCNT Uses'!$E$39</f>
        <v>0</v>
      </c>
      <c r="F288" s="303"/>
    </row>
    <row r="289" spans="1:6" ht="15.75" hidden="1" outlineLevel="1" collapsed="1">
      <c r="A289" s="326"/>
      <c r="B289" s="301"/>
      <c r="C289" s="393">
        <f>'TSTCW Uses'!$C$39</f>
        <v>0</v>
      </c>
      <c r="D289" s="393">
        <f>'TSTCW Uses'!$D$39</f>
        <v>5869902</v>
      </c>
      <c r="E289" s="393">
        <f>'TSTCW Uses'!$E$39</f>
        <v>0</v>
      </c>
      <c r="F289" s="303"/>
    </row>
    <row r="290" spans="1:6" ht="15.75" hidden="1" outlineLevel="1" collapsed="1">
      <c r="A290" s="326"/>
      <c r="B290" s="301"/>
      <c r="C290" s="393">
        <f>'TSTCWT Uses'!$C$39</f>
        <v>0</v>
      </c>
      <c r="D290" s="393">
        <f>'TSTCWT Uses'!$D$39</f>
        <v>0</v>
      </c>
      <c r="E290" s="393">
        <f>'TSTCWT Uses'!$E$39</f>
        <v>0</v>
      </c>
      <c r="F290" s="303"/>
    </row>
    <row r="291" spans="1:6" ht="15.75" collapsed="1">
      <c r="A291" s="314" t="s">
        <v>350</v>
      </c>
      <c r="B291" s="315" t="s">
        <v>351</v>
      </c>
      <c r="C291" s="306">
        <f>SUM(C282:C290)</f>
        <v>0</v>
      </c>
      <c r="D291" s="307">
        <f>SUM(D282:D290)</f>
        <v>7145613</v>
      </c>
      <c r="E291" s="307">
        <f>SUM(E282:E290)</f>
        <v>0</v>
      </c>
      <c r="F291" s="308"/>
    </row>
    <row r="292" spans="1:6" ht="15.75" hidden="1" outlineLevel="1">
      <c r="A292" s="314"/>
      <c r="B292" s="315"/>
      <c r="C292" s="306">
        <f>'LIT Uses'!$C$40</f>
        <v>0</v>
      </c>
      <c r="D292" s="307">
        <f>'LIT Uses'!$D$40</f>
        <v>0</v>
      </c>
      <c r="E292" s="307">
        <f>'LIT Uses'!$E$40</f>
        <v>0</v>
      </c>
      <c r="F292" s="308"/>
    </row>
    <row r="293" spans="1:6" ht="15.75" hidden="1" outlineLevel="1" collapsed="1">
      <c r="A293" s="314"/>
      <c r="B293" s="315"/>
      <c r="C293" s="306">
        <f>'LSCO Uses'!$C$40</f>
        <v>0</v>
      </c>
      <c r="D293" s="307">
        <f>'LSCO Uses'!$D$40</f>
        <v>0</v>
      </c>
      <c r="E293" s="307">
        <f>'LSCO Uses'!$E$40</f>
        <v>0</v>
      </c>
      <c r="F293" s="308"/>
    </row>
    <row r="294" spans="1:6" ht="15.75" hidden="1" outlineLevel="1" collapsed="1">
      <c r="A294" s="314"/>
      <c r="B294" s="315"/>
      <c r="C294" s="306">
        <f>'LSPCA Uses'!$C$40</f>
        <v>0</v>
      </c>
      <c r="D294" s="307">
        <f>'LSPCA Uses'!$D$40</f>
        <v>0</v>
      </c>
      <c r="E294" s="307">
        <f>'LSPCA Uses'!$E$40</f>
        <v>0</v>
      </c>
      <c r="F294" s="308"/>
    </row>
    <row r="295" spans="1:6" ht="15.75" hidden="1" outlineLevel="1" collapsed="1">
      <c r="A295" s="314"/>
      <c r="B295" s="315"/>
      <c r="C295" s="306">
        <f>'TSTCFB Uses'!$C$40</f>
        <v>0</v>
      </c>
      <c r="D295" s="307">
        <f>'TSTCFB Uses'!$D$40</f>
        <v>0</v>
      </c>
      <c r="E295" s="307">
        <f>'TSTCFB Uses'!$E$40</f>
        <v>0</v>
      </c>
      <c r="F295" s="308"/>
    </row>
    <row r="296" spans="1:6" ht="15.75" hidden="1" outlineLevel="1" collapsed="1">
      <c r="A296" s="314"/>
      <c r="B296" s="315"/>
      <c r="C296" s="306">
        <f>'TSTCH Uses'!$C$40</f>
        <v>0</v>
      </c>
      <c r="D296" s="307">
        <f>'TSTCH Uses'!$D$40</f>
        <v>0</v>
      </c>
      <c r="E296" s="307">
        <f>'TSTCH Uses'!$E$40</f>
        <v>0</v>
      </c>
      <c r="F296" s="308"/>
    </row>
    <row r="297" spans="1:6" ht="15.75" hidden="1" outlineLevel="1" collapsed="1">
      <c r="A297" s="314"/>
      <c r="B297" s="315"/>
      <c r="C297" s="306">
        <f>'TSTCM Uses'!$C$40</f>
        <v>0</v>
      </c>
      <c r="D297" s="307">
        <f>'TSTCM Uses'!$D$40</f>
        <v>0</v>
      </c>
      <c r="E297" s="307">
        <f>'TSTCM Uses'!$E$40</f>
        <v>0</v>
      </c>
      <c r="F297" s="308"/>
    </row>
    <row r="298" spans="1:6" ht="15.75" hidden="1" outlineLevel="1" collapsed="1">
      <c r="A298" s="314"/>
      <c r="B298" s="315"/>
      <c r="C298" s="306">
        <f>'TSTCNT Uses'!$C$40</f>
        <v>0</v>
      </c>
      <c r="D298" s="307">
        <f>'TSTCNT Uses'!$D$40</f>
        <v>0</v>
      </c>
      <c r="E298" s="307">
        <f>'TSTCNT Uses'!$E$40</f>
        <v>0</v>
      </c>
      <c r="F298" s="308"/>
    </row>
    <row r="299" spans="1:6" ht="15.75" hidden="1" outlineLevel="1" collapsed="1">
      <c r="A299" s="314"/>
      <c r="B299" s="315"/>
      <c r="C299" s="306">
        <f>'TSTCW Uses'!$C$40</f>
        <v>0</v>
      </c>
      <c r="D299" s="307">
        <f>'TSTCW Uses'!$D$40</f>
        <v>0</v>
      </c>
      <c r="E299" s="307">
        <f>'TSTCW Uses'!$E$40</f>
        <v>0</v>
      </c>
      <c r="F299" s="308"/>
    </row>
    <row r="300" spans="1:6" ht="15.75" hidden="1" outlineLevel="1" collapsed="1">
      <c r="A300" s="314"/>
      <c r="B300" s="315"/>
      <c r="C300" s="306">
        <f>'TSTCWT Uses'!$C$40</f>
        <v>0</v>
      </c>
      <c r="D300" s="307">
        <f>'TSTCWT Uses'!$D$40</f>
        <v>0</v>
      </c>
      <c r="E300" s="307">
        <f>'TSTCWT Uses'!$E$40</f>
        <v>0</v>
      </c>
      <c r="F300" s="308"/>
    </row>
    <row r="301" spans="1:6" ht="47.25" collapsed="1">
      <c r="A301" s="314" t="s">
        <v>352</v>
      </c>
      <c r="B301" s="315" t="s">
        <v>353</v>
      </c>
      <c r="C301" s="306">
        <f>SUM(C292:C300)</f>
        <v>0</v>
      </c>
      <c r="D301" s="307">
        <f>SUM(D292:D300)</f>
        <v>0</v>
      </c>
      <c r="E301" s="307">
        <f>SUM(E292:E300)</f>
        <v>0</v>
      </c>
      <c r="F301" s="308"/>
    </row>
    <row r="302" spans="1:6" ht="15.75" hidden="1" outlineLevel="1">
      <c r="A302" s="387"/>
      <c r="B302" s="329"/>
      <c r="C302" s="306">
        <f>'LIT Uses'!$C$41</f>
        <v>0</v>
      </c>
      <c r="D302" s="307">
        <f>'LIT Uses'!$D$41</f>
        <v>0</v>
      </c>
      <c r="E302" s="307">
        <f>'LIT Uses'!$E$41</f>
        <v>0</v>
      </c>
      <c r="F302" s="308"/>
    </row>
    <row r="303" spans="1:6" ht="15.75" hidden="1" outlineLevel="1" collapsed="1">
      <c r="A303" s="387"/>
      <c r="B303" s="329"/>
      <c r="C303" s="306">
        <f>'LSCO Uses'!$C$41</f>
        <v>0</v>
      </c>
      <c r="D303" s="307">
        <f>'LSCO Uses'!$D$41</f>
        <v>0</v>
      </c>
      <c r="E303" s="307">
        <f>'LSCO Uses'!$E$41</f>
        <v>0</v>
      </c>
      <c r="F303" s="308"/>
    </row>
    <row r="304" spans="1:6" ht="15.75" hidden="1" outlineLevel="1" collapsed="1">
      <c r="A304" s="387"/>
      <c r="B304" s="329"/>
      <c r="C304" s="306">
        <f>'LSPCA Uses'!$C$41</f>
        <v>0</v>
      </c>
      <c r="D304" s="307">
        <f>'LSPCA Uses'!$D$41</f>
        <v>0</v>
      </c>
      <c r="E304" s="307">
        <f>'LSPCA Uses'!$E$41</f>
        <v>0</v>
      </c>
      <c r="F304" s="308"/>
    </row>
    <row r="305" spans="1:6" ht="15.75" hidden="1" outlineLevel="1" collapsed="1">
      <c r="A305" s="387"/>
      <c r="B305" s="329"/>
      <c r="C305" s="306">
        <f>'TSTCFB Uses'!$C$41</f>
        <v>0</v>
      </c>
      <c r="D305" s="307">
        <f>'TSTCFB Uses'!$D$41</f>
        <v>0</v>
      </c>
      <c r="E305" s="307">
        <f>'TSTCFB Uses'!$E$41</f>
        <v>0</v>
      </c>
      <c r="F305" s="308"/>
    </row>
    <row r="306" spans="1:6" ht="15.75" hidden="1" outlineLevel="1" collapsed="1">
      <c r="A306" s="387"/>
      <c r="B306" s="329"/>
      <c r="C306" s="306">
        <f>'TSTCH Uses'!$C$41</f>
        <v>0</v>
      </c>
      <c r="D306" s="307">
        <f>'TSTCH Uses'!$D$41</f>
        <v>0</v>
      </c>
      <c r="E306" s="307">
        <f>'TSTCH Uses'!$E$41</f>
        <v>0</v>
      </c>
      <c r="F306" s="308"/>
    </row>
    <row r="307" spans="1:6" ht="15.75" hidden="1" outlineLevel="1" collapsed="1">
      <c r="A307" s="387"/>
      <c r="B307" s="329"/>
      <c r="C307" s="306">
        <f>'TSTCM Uses'!$C$41</f>
        <v>0</v>
      </c>
      <c r="D307" s="307">
        <f>'TSTCM Uses'!$D$41</f>
        <v>0</v>
      </c>
      <c r="E307" s="307">
        <f>'TSTCM Uses'!$E$41</f>
        <v>0</v>
      </c>
      <c r="F307" s="308"/>
    </row>
    <row r="308" spans="1:6" ht="15.75" hidden="1" outlineLevel="1" collapsed="1">
      <c r="A308" s="387"/>
      <c r="B308" s="329"/>
      <c r="C308" s="306">
        <f>'TSTCNT Uses'!$C$41</f>
        <v>0</v>
      </c>
      <c r="D308" s="307">
        <f>'TSTCNT Uses'!$D$41</f>
        <v>0</v>
      </c>
      <c r="E308" s="307">
        <f>'TSTCNT Uses'!$E$41</f>
        <v>0</v>
      </c>
      <c r="F308" s="308"/>
    </row>
    <row r="309" spans="1:6" ht="15.75" hidden="1" outlineLevel="1" collapsed="1">
      <c r="A309" s="387"/>
      <c r="B309" s="329"/>
      <c r="C309" s="306">
        <f>'TSTCW Uses'!$C$41</f>
        <v>0</v>
      </c>
      <c r="D309" s="307">
        <f>'TSTCW Uses'!$D$41</f>
        <v>0</v>
      </c>
      <c r="E309" s="307">
        <f>'TSTCW Uses'!$E$41</f>
        <v>0</v>
      </c>
      <c r="F309" s="308"/>
    </row>
    <row r="310" spans="1:6" ht="15.75" hidden="1" outlineLevel="1" collapsed="1">
      <c r="A310" s="387"/>
      <c r="B310" s="329"/>
      <c r="C310" s="306">
        <f>'TSTCWT Uses'!$C$41</f>
        <v>0</v>
      </c>
      <c r="D310" s="307">
        <f>'TSTCWT Uses'!$D$41</f>
        <v>0</v>
      </c>
      <c r="E310" s="307">
        <f>'TSTCWT Uses'!$E$41</f>
        <v>0</v>
      </c>
      <c r="F310" s="308"/>
    </row>
    <row r="311" spans="1:6" ht="15.75" collapsed="1">
      <c r="A311" s="328" t="s">
        <v>354</v>
      </c>
      <c r="B311" s="329" t="s">
        <v>355</v>
      </c>
      <c r="C311" s="306">
        <f>SUM(C302:C310)</f>
        <v>0</v>
      </c>
      <c r="D311" s="307">
        <f>SUM(D302:D310)</f>
        <v>0</v>
      </c>
      <c r="E311" s="307">
        <f>SUM(E302:E310)</f>
        <v>0</v>
      </c>
      <c r="F311" s="308"/>
    </row>
    <row r="312" spans="1:6" ht="15.75" hidden="1" outlineLevel="1">
      <c r="A312" s="388"/>
      <c r="B312" s="329"/>
      <c r="C312" s="306">
        <f>'LIT Uses'!$C$42</f>
        <v>0</v>
      </c>
      <c r="D312" s="307">
        <f>'LIT Uses'!$D$42</f>
        <v>12111</v>
      </c>
      <c r="E312" s="307">
        <f>'LIT Uses'!$E$42</f>
        <v>0</v>
      </c>
      <c r="F312" s="308"/>
    </row>
    <row r="313" spans="1:6" ht="15.75" hidden="1" outlineLevel="1" collapsed="1">
      <c r="A313" s="388"/>
      <c r="B313" s="329"/>
      <c r="C313" s="306">
        <f>'LSCO Uses'!$C$42</f>
        <v>0</v>
      </c>
      <c r="D313" s="307">
        <f>'LSCO Uses'!$D$42</f>
        <v>0</v>
      </c>
      <c r="E313" s="307">
        <f>'LSCO Uses'!$E$42</f>
        <v>0</v>
      </c>
      <c r="F313" s="308"/>
    </row>
    <row r="314" spans="1:6" ht="15.75" hidden="1" outlineLevel="1" collapsed="1">
      <c r="A314" s="388"/>
      <c r="B314" s="329"/>
      <c r="C314" s="306">
        <f>'LSPCA Uses'!$C$42</f>
        <v>0</v>
      </c>
      <c r="D314" s="307">
        <f>'LSPCA Uses'!$D$42</f>
        <v>1263600</v>
      </c>
      <c r="E314" s="307">
        <f>'LSPCA Uses'!$E$42</f>
        <v>0</v>
      </c>
      <c r="F314" s="308"/>
    </row>
    <row r="315" spans="1:6" ht="15.75" hidden="1" outlineLevel="1" collapsed="1">
      <c r="A315" s="388"/>
      <c r="B315" s="329"/>
      <c r="C315" s="306">
        <f>'TSTCFB Uses'!$C$42</f>
        <v>0</v>
      </c>
      <c r="D315" s="307">
        <f>'TSTCFB Uses'!$D$42</f>
        <v>0</v>
      </c>
      <c r="E315" s="307">
        <f>'TSTCFB Uses'!$E$42</f>
        <v>0</v>
      </c>
      <c r="F315" s="308"/>
    </row>
    <row r="316" spans="1:6" ht="15.75" hidden="1" outlineLevel="1" collapsed="1">
      <c r="A316" s="388"/>
      <c r="B316" s="329"/>
      <c r="C316" s="306">
        <f>'TSTCH Uses'!$C$42</f>
        <v>0</v>
      </c>
      <c r="D316" s="307">
        <f>'TSTCH Uses'!$D$42</f>
        <v>0</v>
      </c>
      <c r="E316" s="307">
        <f>'TSTCH Uses'!$E$42</f>
        <v>0</v>
      </c>
      <c r="F316" s="308"/>
    </row>
    <row r="317" spans="1:6" ht="15.75" hidden="1" outlineLevel="1" collapsed="1">
      <c r="A317" s="388"/>
      <c r="B317" s="329"/>
      <c r="C317" s="306">
        <f>'TSTCM Uses'!$C$42</f>
        <v>0</v>
      </c>
      <c r="D317" s="307">
        <f>'TSTCM Uses'!$D$42</f>
        <v>0</v>
      </c>
      <c r="E317" s="307">
        <f>'TSTCM Uses'!$E$42</f>
        <v>0</v>
      </c>
      <c r="F317" s="308"/>
    </row>
    <row r="318" spans="1:6" ht="15.75" hidden="1" outlineLevel="1" collapsed="1">
      <c r="A318" s="388"/>
      <c r="B318" s="329"/>
      <c r="C318" s="306">
        <f>'TSTCNT Uses'!$C$42</f>
        <v>0</v>
      </c>
      <c r="D318" s="307">
        <f>'TSTCNT Uses'!$D$42</f>
        <v>0</v>
      </c>
      <c r="E318" s="307">
        <f>'TSTCNT Uses'!$E$42</f>
        <v>0</v>
      </c>
      <c r="F318" s="308"/>
    </row>
    <row r="319" spans="1:6" ht="15.75" hidden="1" outlineLevel="1" collapsed="1">
      <c r="A319" s="388"/>
      <c r="B319" s="329"/>
      <c r="C319" s="306">
        <f>'TSTCW Uses'!$C$42</f>
        <v>0</v>
      </c>
      <c r="D319" s="307">
        <f>'TSTCW Uses'!$D$42</f>
        <v>5869902</v>
      </c>
      <c r="E319" s="307">
        <f>'TSTCW Uses'!$E$42</f>
        <v>0</v>
      </c>
      <c r="F319" s="308"/>
    </row>
    <row r="320" spans="1:6" ht="15.75" hidden="1" outlineLevel="1" collapsed="1">
      <c r="A320" s="388"/>
      <c r="B320" s="329"/>
      <c r="C320" s="306">
        <f>'TSTCWT Uses'!$C$42</f>
        <v>0</v>
      </c>
      <c r="D320" s="307">
        <f>'TSTCWT Uses'!$D$42</f>
        <v>0</v>
      </c>
      <c r="E320" s="307">
        <f>'TSTCWT Uses'!$E$42</f>
        <v>0</v>
      </c>
      <c r="F320" s="308"/>
    </row>
    <row r="321" spans="1:6" ht="15.75" collapsed="1">
      <c r="A321" s="330"/>
      <c r="B321" s="331" t="s">
        <v>340</v>
      </c>
      <c r="C321" s="332">
        <f>SUM(C312:C320)</f>
        <v>0</v>
      </c>
      <c r="D321" s="332">
        <f>SUM(D312:D320)</f>
        <v>7145613</v>
      </c>
      <c r="E321" s="332">
        <f>SUM(E312:E320)</f>
        <v>0</v>
      </c>
      <c r="F321" s="308"/>
    </row>
    <row r="322" spans="1:6" ht="15.75">
      <c r="A322" s="321"/>
      <c r="B322" s="322"/>
      <c r="C322" s="323"/>
      <c r="D322" s="324"/>
      <c r="E322" s="324"/>
      <c r="F322" s="325"/>
    </row>
    <row r="323" spans="1:6" ht="15.75">
      <c r="A323" s="326">
        <v>5</v>
      </c>
      <c r="B323" s="412" t="s">
        <v>356</v>
      </c>
      <c r="C323" s="413"/>
      <c r="D323" s="413"/>
      <c r="E323" s="413"/>
      <c r="F323" s="414"/>
    </row>
    <row r="324" spans="1:6" ht="15.75" hidden="1" outlineLevel="1">
      <c r="A324" s="326"/>
      <c r="B324" s="389"/>
      <c r="C324" s="395">
        <f>'LIT Uses'!$C$45</f>
        <v>0</v>
      </c>
      <c r="D324" s="395">
        <f>'LIT Uses'!$D$45</f>
        <v>0</v>
      </c>
      <c r="E324" s="395">
        <f>'LIT Uses'!$E$45</f>
        <v>0</v>
      </c>
      <c r="F324" s="390"/>
    </row>
    <row r="325" spans="1:6" ht="15.75" hidden="1" outlineLevel="1" collapsed="1">
      <c r="A325" s="326"/>
      <c r="B325" s="389"/>
      <c r="C325" s="395">
        <f>'LSCO Uses'!$C$45</f>
        <v>0</v>
      </c>
      <c r="D325" s="395">
        <f>'LSCO Uses'!$D$45</f>
        <v>0</v>
      </c>
      <c r="E325" s="395">
        <f>'LSCO Uses'!$E$45</f>
        <v>0</v>
      </c>
      <c r="F325" s="390"/>
    </row>
    <row r="326" spans="1:6" ht="15.75" hidden="1" outlineLevel="1" collapsed="1">
      <c r="A326" s="326"/>
      <c r="B326" s="389"/>
      <c r="C326" s="395">
        <f>'LSPCA Uses'!$C$45</f>
        <v>0</v>
      </c>
      <c r="D326" s="395">
        <f>'LSPCA Uses'!$D$45</f>
        <v>0</v>
      </c>
      <c r="E326" s="395">
        <f>'LSPCA Uses'!$E$45</f>
        <v>0</v>
      </c>
      <c r="F326" s="390"/>
    </row>
    <row r="327" spans="1:6" ht="15.75" hidden="1" outlineLevel="1" collapsed="1">
      <c r="A327" s="326"/>
      <c r="B327" s="389"/>
      <c r="C327" s="395">
        <f>'TSTCFB Uses'!$C$45</f>
        <v>0</v>
      </c>
      <c r="D327" s="395">
        <f>'TSTCFB Uses'!$D$45</f>
        <v>0</v>
      </c>
      <c r="E327" s="395">
        <f>'TSTCFB Uses'!$E$45</f>
        <v>0</v>
      </c>
      <c r="F327" s="390"/>
    </row>
    <row r="328" spans="1:6" ht="15.75" hidden="1" outlineLevel="1" collapsed="1">
      <c r="A328" s="326"/>
      <c r="B328" s="389"/>
      <c r="C328" s="395">
        <f>'TSTCH Uses'!$C$45</f>
        <v>0</v>
      </c>
      <c r="D328" s="395">
        <f>'TSTCH Uses'!$D$45</f>
        <v>0</v>
      </c>
      <c r="E328" s="395">
        <f>'TSTCH Uses'!$E$45</f>
        <v>0</v>
      </c>
      <c r="F328" s="390"/>
    </row>
    <row r="329" spans="1:6" ht="15.75" hidden="1" outlineLevel="1" collapsed="1">
      <c r="A329" s="326"/>
      <c r="B329" s="389"/>
      <c r="C329" s="395">
        <f>'TSTCM Uses'!$C$45</f>
        <v>0</v>
      </c>
      <c r="D329" s="395">
        <f>'TSTCM Uses'!$D$45</f>
        <v>0</v>
      </c>
      <c r="E329" s="395">
        <f>'TSTCM Uses'!$E$45</f>
        <v>0</v>
      </c>
      <c r="F329" s="390"/>
    </row>
    <row r="330" spans="1:6" ht="15.75" hidden="1" outlineLevel="1" collapsed="1">
      <c r="A330" s="326"/>
      <c r="B330" s="389"/>
      <c r="C330" s="395">
        <f>'TSTCNT Uses'!$C$45</f>
        <v>0</v>
      </c>
      <c r="D330" s="395">
        <f>'TSTCNT Uses'!$D$45</f>
        <v>0</v>
      </c>
      <c r="E330" s="395">
        <f>'TSTCNT Uses'!$E$45</f>
        <v>0</v>
      </c>
      <c r="F330" s="390"/>
    </row>
    <row r="331" spans="1:6" ht="15.75" hidden="1" outlineLevel="1" collapsed="1">
      <c r="A331" s="326"/>
      <c r="B331" s="389"/>
      <c r="C331" s="395">
        <f>'TSTCW Uses'!$C$45</f>
        <v>0</v>
      </c>
      <c r="D331" s="395">
        <f>'TSTCW Uses'!$D$45</f>
        <v>0</v>
      </c>
      <c r="E331" s="395">
        <f>'TSTCW Uses'!$E$45</f>
        <v>0</v>
      </c>
      <c r="F331" s="390"/>
    </row>
    <row r="332" spans="1:6" ht="15.75" hidden="1" outlineLevel="1" collapsed="1">
      <c r="A332" s="326"/>
      <c r="B332" s="389"/>
      <c r="C332" s="395">
        <f>'TSTCWT Uses'!$C$45</f>
        <v>0</v>
      </c>
      <c r="D332" s="395">
        <f>'TSTCWT Uses'!$D$45</f>
        <v>0</v>
      </c>
      <c r="E332" s="395">
        <f>'TSTCWT Uses'!$E$45</f>
        <v>0</v>
      </c>
      <c r="F332" s="390"/>
    </row>
    <row r="333" spans="1:6" ht="15.75" collapsed="1">
      <c r="A333" s="314" t="s">
        <v>357</v>
      </c>
      <c r="B333" s="333" t="s">
        <v>358</v>
      </c>
      <c r="C333" s="306">
        <f>SUM(C324:C332)</f>
        <v>0</v>
      </c>
      <c r="D333" s="307">
        <f>SUM(D324:D332)</f>
        <v>0</v>
      </c>
      <c r="E333" s="307">
        <f>SUM(E324:E332)</f>
        <v>0</v>
      </c>
      <c r="F333" s="308"/>
    </row>
    <row r="334" spans="1:6" ht="15.75">
      <c r="A334" s="321"/>
      <c r="B334" s="322"/>
      <c r="C334" s="323"/>
      <c r="D334" s="324"/>
      <c r="E334" s="324"/>
      <c r="F334" s="325"/>
    </row>
    <row r="335" spans="1:6" ht="15.75">
      <c r="A335" s="326">
        <v>6</v>
      </c>
      <c r="B335" s="301" t="s">
        <v>359</v>
      </c>
      <c r="C335" s="302"/>
      <c r="D335" s="302"/>
      <c r="E335" s="302"/>
      <c r="F335" s="303"/>
    </row>
    <row r="336" spans="1:6" ht="15.75" hidden="1" outlineLevel="1">
      <c r="A336" s="326"/>
      <c r="B336" s="391"/>
      <c r="C336" s="393">
        <f>'LIT Uses'!$C$48</f>
        <v>0</v>
      </c>
      <c r="D336" s="393">
        <f>'LIT Uses'!$D$48</f>
        <v>0</v>
      </c>
      <c r="E336" s="393">
        <f>'LIT Uses'!$E$48</f>
        <v>0</v>
      </c>
      <c r="F336" s="303"/>
    </row>
    <row r="337" spans="1:6" ht="15.75" hidden="1" outlineLevel="1" collapsed="1">
      <c r="A337" s="326"/>
      <c r="B337" s="391"/>
      <c r="C337" s="393">
        <f>'LSCO Uses'!$C$48</f>
        <v>0</v>
      </c>
      <c r="D337" s="393">
        <f>'LSCO Uses'!$D$48</f>
        <v>0</v>
      </c>
      <c r="E337" s="393">
        <f>'LSCO Uses'!$E$48</f>
        <v>0</v>
      </c>
      <c r="F337" s="303"/>
    </row>
    <row r="338" spans="1:6" ht="15.75" hidden="1" outlineLevel="1" collapsed="1">
      <c r="A338" s="326"/>
      <c r="B338" s="391"/>
      <c r="C338" s="393">
        <f>'LSPCA Uses'!$C$48</f>
        <v>0</v>
      </c>
      <c r="D338" s="393">
        <f>'LSPCA Uses'!$D$48</f>
        <v>0</v>
      </c>
      <c r="E338" s="393">
        <f>'LSPCA Uses'!$E$48</f>
        <v>0</v>
      </c>
      <c r="F338" s="303"/>
    </row>
    <row r="339" spans="1:6" ht="15.75" hidden="1" outlineLevel="1" collapsed="1">
      <c r="A339" s="326"/>
      <c r="B339" s="391"/>
      <c r="C339" s="393">
        <f>'TSTCFB Uses'!$C$48</f>
        <v>0</v>
      </c>
      <c r="D339" s="393">
        <f>'TSTCFB Uses'!$D$48</f>
        <v>0</v>
      </c>
      <c r="E339" s="393">
        <f>'TSTCFB Uses'!$E$48</f>
        <v>0</v>
      </c>
      <c r="F339" s="303"/>
    </row>
    <row r="340" spans="1:6" ht="15.75" hidden="1" outlineLevel="1" collapsed="1">
      <c r="A340" s="326"/>
      <c r="B340" s="391"/>
      <c r="C340" s="393">
        <f>'TSTCH Uses'!$C$48</f>
        <v>0</v>
      </c>
      <c r="D340" s="393">
        <f>'TSTCH Uses'!$D$48</f>
        <v>0</v>
      </c>
      <c r="E340" s="393">
        <f>'TSTCH Uses'!$E$48</f>
        <v>0</v>
      </c>
      <c r="F340" s="303"/>
    </row>
    <row r="341" spans="1:6" ht="15.75" hidden="1" outlineLevel="1" collapsed="1">
      <c r="A341" s="326"/>
      <c r="B341" s="391"/>
      <c r="C341" s="393">
        <f>'TSTCM Uses'!$C$48</f>
        <v>0</v>
      </c>
      <c r="D341" s="393">
        <f>'TSTCM Uses'!$D$48</f>
        <v>0</v>
      </c>
      <c r="E341" s="393">
        <f>'TSTCM Uses'!$E$48</f>
        <v>0</v>
      </c>
      <c r="F341" s="303"/>
    </row>
    <row r="342" spans="1:6" ht="15.75" hidden="1" outlineLevel="1" collapsed="1">
      <c r="A342" s="326"/>
      <c r="B342" s="391"/>
      <c r="C342" s="393">
        <f>'TSTCNT Uses'!$C$48</f>
        <v>0</v>
      </c>
      <c r="D342" s="393">
        <f>'TSTCNT Uses'!$D$48</f>
        <v>0</v>
      </c>
      <c r="E342" s="393">
        <f>'TSTCNT Uses'!$E$48</f>
        <v>0</v>
      </c>
      <c r="F342" s="303"/>
    </row>
    <row r="343" spans="1:6" ht="15.75" hidden="1" outlineLevel="1" collapsed="1">
      <c r="A343" s="326"/>
      <c r="B343" s="391"/>
      <c r="C343" s="393">
        <f>'TSTCW Uses'!$C$48</f>
        <v>0</v>
      </c>
      <c r="D343" s="393">
        <f>'TSTCW Uses'!$D$48</f>
        <v>0</v>
      </c>
      <c r="E343" s="393">
        <f>'TSTCW Uses'!$E$48</f>
        <v>0</v>
      </c>
      <c r="F343" s="303"/>
    </row>
    <row r="344" spans="1:6" ht="15.75" hidden="1" outlineLevel="1" collapsed="1">
      <c r="A344" s="326"/>
      <c r="B344" s="391"/>
      <c r="C344" s="393">
        <f>'TSTCWT Uses'!$C$48</f>
        <v>0</v>
      </c>
      <c r="D344" s="393">
        <f>'TSTCWT Uses'!$D$48</f>
        <v>0</v>
      </c>
      <c r="E344" s="393">
        <f>'TSTCWT Uses'!$E$48</f>
        <v>0</v>
      </c>
      <c r="F344" s="303"/>
    </row>
    <row r="345" spans="1:6" ht="31.5" collapsed="1">
      <c r="A345" s="314" t="s">
        <v>360</v>
      </c>
      <c r="B345" s="329" t="s">
        <v>361</v>
      </c>
      <c r="C345" s="306">
        <f>SUM(C336:C344)</f>
        <v>0</v>
      </c>
      <c r="D345" s="307">
        <f>SUM(D336:D344)</f>
        <v>0</v>
      </c>
      <c r="E345" s="307">
        <f>SUM(E336:E344)</f>
        <v>0</v>
      </c>
      <c r="F345" s="308"/>
    </row>
    <row r="346" spans="1:6" ht="15.75" hidden="1" outlineLevel="1">
      <c r="A346" s="330"/>
      <c r="B346" s="329"/>
      <c r="C346" s="306">
        <f>'LIT Uses'!$C$49</f>
        <v>0</v>
      </c>
      <c r="D346" s="307">
        <f>'LIT Uses'!$D$49</f>
        <v>0</v>
      </c>
      <c r="E346" s="307">
        <f>'LIT Uses'!$E$49</f>
        <v>0</v>
      </c>
      <c r="F346" s="308"/>
    </row>
    <row r="347" spans="1:6" ht="15.75" hidden="1" outlineLevel="1" collapsed="1">
      <c r="A347" s="330"/>
      <c r="B347" s="329"/>
      <c r="C347" s="306">
        <f>'LSCO Uses'!$C$49</f>
        <v>0</v>
      </c>
      <c r="D347" s="307">
        <f>'LSCO Uses'!$D$49</f>
        <v>0</v>
      </c>
      <c r="E347" s="307">
        <f>'LSCO Uses'!$E$49</f>
        <v>0</v>
      </c>
      <c r="F347" s="308"/>
    </row>
    <row r="348" spans="1:6" ht="15.75" hidden="1" outlineLevel="1" collapsed="1">
      <c r="A348" s="330"/>
      <c r="B348" s="329"/>
      <c r="C348" s="306">
        <f>'LSPCA Uses'!$C$49</f>
        <v>0</v>
      </c>
      <c r="D348" s="307">
        <f>'LSPCA Uses'!$D$49</f>
        <v>0</v>
      </c>
      <c r="E348" s="307">
        <f>'LSPCA Uses'!$E$49</f>
        <v>0</v>
      </c>
      <c r="F348" s="308"/>
    </row>
    <row r="349" spans="1:6" ht="15.75" hidden="1" outlineLevel="1" collapsed="1">
      <c r="A349" s="330"/>
      <c r="B349" s="329"/>
      <c r="C349" s="306">
        <f>'TSTCFB Uses'!$C$49</f>
        <v>0</v>
      </c>
      <c r="D349" s="307">
        <f>'TSTCFB Uses'!$D$49</f>
        <v>0</v>
      </c>
      <c r="E349" s="307">
        <f>'TSTCFB Uses'!$E$49</f>
        <v>0</v>
      </c>
      <c r="F349" s="308"/>
    </row>
    <row r="350" spans="1:6" ht="15.75" hidden="1" outlineLevel="1" collapsed="1">
      <c r="A350" s="330"/>
      <c r="B350" s="329"/>
      <c r="C350" s="306">
        <f>'TSTCH Uses'!$C$49</f>
        <v>0</v>
      </c>
      <c r="D350" s="307">
        <f>'TSTCH Uses'!$D$49</f>
        <v>0</v>
      </c>
      <c r="E350" s="307">
        <f>'TSTCH Uses'!$E$49</f>
        <v>0</v>
      </c>
      <c r="F350" s="308"/>
    </row>
    <row r="351" spans="1:6" ht="15.75" hidden="1" outlineLevel="1" collapsed="1">
      <c r="A351" s="330"/>
      <c r="B351" s="329"/>
      <c r="C351" s="306">
        <f>'TSTCM Uses'!$C$49</f>
        <v>0</v>
      </c>
      <c r="D351" s="307">
        <f>'TSTCM Uses'!$D$49</f>
        <v>0</v>
      </c>
      <c r="E351" s="307">
        <f>'TSTCM Uses'!$E$49</f>
        <v>0</v>
      </c>
      <c r="F351" s="308"/>
    </row>
    <row r="352" spans="1:6" ht="15.75" hidden="1" outlineLevel="1" collapsed="1">
      <c r="A352" s="330"/>
      <c r="B352" s="329"/>
      <c r="C352" s="306">
        <f>'TSTCNT Uses'!$C$49</f>
        <v>0</v>
      </c>
      <c r="D352" s="307">
        <f>'TSTCNT Uses'!$D$49</f>
        <v>0</v>
      </c>
      <c r="E352" s="307">
        <f>'TSTCNT Uses'!$E$49</f>
        <v>0</v>
      </c>
      <c r="F352" s="308"/>
    </row>
    <row r="353" spans="1:6" ht="15.75" hidden="1" outlineLevel="1" collapsed="1">
      <c r="A353" s="330"/>
      <c r="B353" s="329"/>
      <c r="C353" s="306">
        <f>'TSTCW Uses'!$C$49</f>
        <v>0</v>
      </c>
      <c r="D353" s="307">
        <f>'TSTCW Uses'!$D$49</f>
        <v>0</v>
      </c>
      <c r="E353" s="307">
        <f>'TSTCW Uses'!$E$49</f>
        <v>0</v>
      </c>
      <c r="F353" s="308"/>
    </row>
    <row r="354" spans="1:6" ht="15.75" hidden="1" outlineLevel="1" collapsed="1">
      <c r="A354" s="330"/>
      <c r="B354" s="329"/>
      <c r="C354" s="306">
        <f>'TSTCWT Uses'!$C$49</f>
        <v>0</v>
      </c>
      <c r="D354" s="307">
        <f>'TSTCWT Uses'!$D$49</f>
        <v>0</v>
      </c>
      <c r="E354" s="307">
        <f>'TSTCWT Uses'!$E$49</f>
        <v>0</v>
      </c>
      <c r="F354" s="308"/>
    </row>
    <row r="355" spans="1:6" ht="15.75" collapsed="1">
      <c r="A355" s="330"/>
      <c r="B355" s="331" t="s">
        <v>340</v>
      </c>
      <c r="C355" s="332">
        <f>SUM(C346:C354)</f>
        <v>0</v>
      </c>
      <c r="D355" s="332">
        <f>SUM(D346:D354)</f>
        <v>0</v>
      </c>
      <c r="E355" s="332">
        <f>SUM(E346:E354)</f>
        <v>0</v>
      </c>
      <c r="F355" s="308"/>
    </row>
    <row r="356" spans="1:6" ht="15.75">
      <c r="A356" s="321"/>
      <c r="B356" s="322"/>
      <c r="C356" s="323"/>
      <c r="D356" s="324"/>
      <c r="E356" s="324"/>
      <c r="F356" s="325"/>
    </row>
    <row r="357" spans="1:6" ht="15.75">
      <c r="A357" s="334">
        <v>7</v>
      </c>
      <c r="B357" s="301" t="s">
        <v>362</v>
      </c>
      <c r="C357" s="302"/>
      <c r="D357" s="302"/>
      <c r="E357" s="302"/>
      <c r="F357" s="303"/>
    </row>
    <row r="358" spans="1:6" ht="15.75" hidden="1" outlineLevel="1">
      <c r="A358" s="334"/>
      <c r="B358" s="391"/>
      <c r="C358" s="393">
        <f>'LIT Uses'!$C$52</f>
        <v>0</v>
      </c>
      <c r="D358" s="393">
        <f>'LIT Uses'!$D$52</f>
        <v>217174</v>
      </c>
      <c r="E358" s="393">
        <f>'LIT Uses'!$E$52</f>
        <v>0</v>
      </c>
      <c r="F358" s="303"/>
    </row>
    <row r="359" spans="1:6" ht="15.75" hidden="1" outlineLevel="1" collapsed="1">
      <c r="A359" s="334"/>
      <c r="B359" s="391"/>
      <c r="C359" s="393">
        <f>'LSCO Uses'!$C$52</f>
        <v>0</v>
      </c>
      <c r="D359" s="393">
        <f>'LSCO Uses'!$D$52</f>
        <v>0</v>
      </c>
      <c r="E359" s="393">
        <f>'LSCO Uses'!$E$52</f>
        <v>0</v>
      </c>
      <c r="F359" s="303"/>
    </row>
    <row r="360" spans="1:6" ht="15.75" hidden="1" outlineLevel="1" collapsed="1">
      <c r="A360" s="334"/>
      <c r="B360" s="391"/>
      <c r="C360" s="393">
        <f>'LSPCA Uses'!$C$52</f>
        <v>51000</v>
      </c>
      <c r="D360" s="393">
        <f>'LSPCA Uses'!$D$52</f>
        <v>0</v>
      </c>
      <c r="E360" s="393">
        <f>'LSPCA Uses'!$E$52</f>
        <v>0</v>
      </c>
      <c r="F360" s="303"/>
    </row>
    <row r="361" spans="1:6" ht="15.75" hidden="1" outlineLevel="1" collapsed="1">
      <c r="A361" s="334"/>
      <c r="B361" s="391"/>
      <c r="C361" s="393">
        <f>'TSTCFB Uses'!$C$52</f>
        <v>0</v>
      </c>
      <c r="D361" s="393">
        <f>'TSTCFB Uses'!$D$52</f>
        <v>0</v>
      </c>
      <c r="E361" s="393">
        <f>'TSTCFB Uses'!$E$52</f>
        <v>0</v>
      </c>
      <c r="F361" s="303"/>
    </row>
    <row r="362" spans="1:6" ht="15.75" hidden="1" outlineLevel="1" collapsed="1">
      <c r="A362" s="334"/>
      <c r="B362" s="391"/>
      <c r="C362" s="393">
        <f>'TSTCH Uses'!$C$52</f>
        <v>0</v>
      </c>
      <c r="D362" s="393">
        <f>'TSTCH Uses'!$D$52</f>
        <v>0</v>
      </c>
      <c r="E362" s="393">
        <f>'TSTCH Uses'!$E$52</f>
        <v>0</v>
      </c>
      <c r="F362" s="303"/>
    </row>
    <row r="363" spans="1:6" ht="15.75" hidden="1" outlineLevel="1" collapsed="1">
      <c r="A363" s="334"/>
      <c r="B363" s="391"/>
      <c r="C363" s="393">
        <f>'TSTCM Uses'!$C$52</f>
        <v>0</v>
      </c>
      <c r="D363" s="393">
        <f>'TSTCM Uses'!$D$52</f>
        <v>0</v>
      </c>
      <c r="E363" s="393">
        <f>'TSTCM Uses'!$E$52</f>
        <v>0</v>
      </c>
      <c r="F363" s="303"/>
    </row>
    <row r="364" spans="1:6" ht="15.75" hidden="1" outlineLevel="1" collapsed="1">
      <c r="A364" s="334"/>
      <c r="B364" s="391"/>
      <c r="C364" s="393">
        <f>'TSTCNT Uses'!$C$52</f>
        <v>0</v>
      </c>
      <c r="D364" s="393">
        <f>'TSTCNT Uses'!$D$52</f>
        <v>0</v>
      </c>
      <c r="E364" s="393">
        <f>'TSTCNT Uses'!$E$52</f>
        <v>0</v>
      </c>
      <c r="F364" s="303"/>
    </row>
    <row r="365" spans="1:6" ht="15.75" hidden="1" outlineLevel="1" collapsed="1">
      <c r="A365" s="334"/>
      <c r="B365" s="391"/>
      <c r="C365" s="393">
        <f>'TSTCW Uses'!$C$52</f>
        <v>0</v>
      </c>
      <c r="D365" s="393">
        <f>'TSTCW Uses'!$D$52</f>
        <v>974858</v>
      </c>
      <c r="E365" s="393">
        <f>'TSTCW Uses'!$E$52</f>
        <v>0</v>
      </c>
      <c r="F365" s="303"/>
    </row>
    <row r="366" spans="1:6" ht="15.75" hidden="1" outlineLevel="1" collapsed="1">
      <c r="A366" s="334"/>
      <c r="B366" s="391"/>
      <c r="C366" s="393">
        <f>'TSTCWT Uses'!$C$52</f>
        <v>0</v>
      </c>
      <c r="D366" s="393">
        <f>'TSTCWT Uses'!$D$52</f>
        <v>0</v>
      </c>
      <c r="E366" s="393">
        <f>'TSTCWT Uses'!$E$52</f>
        <v>0</v>
      </c>
      <c r="F366" s="303"/>
    </row>
    <row r="367" spans="1:6" ht="15.75" collapsed="1">
      <c r="A367" s="335" t="s">
        <v>363</v>
      </c>
      <c r="B367" s="329" t="s">
        <v>364</v>
      </c>
      <c r="C367" s="306">
        <f>SUM(C358:C366)</f>
        <v>51000</v>
      </c>
      <c r="D367" s="307">
        <f>SUM(D358:D366)</f>
        <v>1192032</v>
      </c>
      <c r="E367" s="307">
        <f>SUM(E358:E366)</f>
        <v>0</v>
      </c>
      <c r="F367" s="308"/>
    </row>
    <row r="368" spans="1:6" ht="15.75">
      <c r="A368" s="336"/>
      <c r="B368" s="337"/>
      <c r="C368" s="338"/>
      <c r="D368" s="339"/>
      <c r="E368" s="340"/>
      <c r="F368" s="318"/>
    </row>
    <row r="369" spans="1:6" ht="15.75" customHeight="1">
      <c r="A369" s="341">
        <v>8</v>
      </c>
      <c r="B369" s="342" t="s">
        <v>514</v>
      </c>
      <c r="C369" s="302"/>
      <c r="D369" s="302"/>
      <c r="E369" s="302"/>
      <c r="F369" s="303"/>
    </row>
    <row r="370" spans="1:6" ht="15.75" hidden="1" customHeight="1" outlineLevel="1">
      <c r="A370" s="341"/>
      <c r="B370" s="342"/>
      <c r="C370" s="393">
        <f>'LIT Uses'!$C$55</f>
        <v>0</v>
      </c>
      <c r="D370" s="393">
        <f>'LIT Uses'!$D$55</f>
        <v>48045</v>
      </c>
      <c r="E370" s="393">
        <f>'LIT Uses'!$E$55</f>
        <v>0</v>
      </c>
      <c r="F370" s="303"/>
    </row>
    <row r="371" spans="1:6" ht="15.75" hidden="1" customHeight="1" outlineLevel="1" collapsed="1">
      <c r="A371" s="341"/>
      <c r="B371" s="342"/>
      <c r="C371" s="393">
        <f>'LSCO Uses'!$C$55</f>
        <v>0</v>
      </c>
      <c r="D371" s="393">
        <f>'LSCO Uses'!$D$55</f>
        <v>29462</v>
      </c>
      <c r="E371" s="393">
        <f>'LSCO Uses'!$E$55</f>
        <v>0</v>
      </c>
      <c r="F371" s="303"/>
    </row>
    <row r="372" spans="1:6" ht="15.75" hidden="1" customHeight="1" outlineLevel="1" collapsed="1">
      <c r="A372" s="341"/>
      <c r="B372" s="342"/>
      <c r="C372" s="393">
        <f>'LSPCA Uses'!$C$55</f>
        <v>0</v>
      </c>
      <c r="D372" s="393">
        <f>'LSPCA Uses'!$D$55</f>
        <v>37809</v>
      </c>
      <c r="E372" s="393">
        <f>'LSPCA Uses'!$E$55</f>
        <v>0</v>
      </c>
      <c r="F372" s="303"/>
    </row>
    <row r="373" spans="1:6" ht="15.75" hidden="1" customHeight="1" outlineLevel="1" collapsed="1">
      <c r="A373" s="341"/>
      <c r="B373" s="342"/>
      <c r="C373" s="393">
        <f>'TSTCFB Uses'!$C$55</f>
        <v>0</v>
      </c>
      <c r="D373" s="393">
        <f>'TSTCFB Uses'!$D$55</f>
        <v>0</v>
      </c>
      <c r="E373" s="393">
        <f>'TSTCFB Uses'!$E$55</f>
        <v>0</v>
      </c>
      <c r="F373" s="303"/>
    </row>
    <row r="374" spans="1:6" ht="15.75" hidden="1" customHeight="1" outlineLevel="1" collapsed="1">
      <c r="A374" s="341"/>
      <c r="B374" s="342"/>
      <c r="C374" s="393">
        <f>'TSTCH Uses'!$C$55</f>
        <v>0</v>
      </c>
      <c r="D374" s="393">
        <f>'TSTCH Uses'!$D$55</f>
        <v>0</v>
      </c>
      <c r="E374" s="393">
        <f>'TSTCH Uses'!$E$55</f>
        <v>0</v>
      </c>
      <c r="F374" s="303"/>
    </row>
    <row r="375" spans="1:6" ht="15.75" hidden="1" customHeight="1" outlineLevel="1" collapsed="1">
      <c r="A375" s="341"/>
      <c r="B375" s="342"/>
      <c r="C375" s="393">
        <f>'TSTCM Uses'!$C$55</f>
        <v>0</v>
      </c>
      <c r="D375" s="393">
        <f>'TSTCM Uses'!$D$55</f>
        <v>0</v>
      </c>
      <c r="E375" s="393">
        <f>'TSTCM Uses'!$E$55</f>
        <v>0</v>
      </c>
      <c r="F375" s="303"/>
    </row>
    <row r="376" spans="1:6" ht="15.75" hidden="1" customHeight="1" outlineLevel="1" collapsed="1">
      <c r="A376" s="341"/>
      <c r="B376" s="342"/>
      <c r="C376" s="393">
        <f>'TSTCNT Uses'!$C$55</f>
        <v>0</v>
      </c>
      <c r="D376" s="393">
        <f>'TSTCNT Uses'!$D$55</f>
        <v>0</v>
      </c>
      <c r="E376" s="393">
        <f>'TSTCNT Uses'!$E$55</f>
        <v>0</v>
      </c>
      <c r="F376" s="303"/>
    </row>
    <row r="377" spans="1:6" ht="15.75" hidden="1" customHeight="1" outlineLevel="1" collapsed="1">
      <c r="A377" s="341"/>
      <c r="B377" s="342"/>
      <c r="C377" s="393">
        <f>'TSTCW Uses'!$C$55</f>
        <v>0</v>
      </c>
      <c r="D377" s="393">
        <f>'TSTCW Uses'!$D$55</f>
        <v>260651</v>
      </c>
      <c r="E377" s="393">
        <f>'TSTCW Uses'!$E$55</f>
        <v>0</v>
      </c>
      <c r="F377" s="303"/>
    </row>
    <row r="378" spans="1:6" ht="15.75" hidden="1" customHeight="1" outlineLevel="1" collapsed="1">
      <c r="A378" s="341"/>
      <c r="B378" s="342"/>
      <c r="C378" s="393">
        <f>'TSTCWT Uses'!$C$55</f>
        <v>0</v>
      </c>
      <c r="D378" s="393">
        <f>'TSTCWT Uses'!$D$55</f>
        <v>0</v>
      </c>
      <c r="E378" s="393">
        <f>'TSTCWT Uses'!$E$55</f>
        <v>0</v>
      </c>
      <c r="F378" s="303"/>
    </row>
    <row r="379" spans="1:6" ht="31.5" collapsed="1">
      <c r="A379" s="335" t="s">
        <v>365</v>
      </c>
      <c r="B379" s="315" t="s">
        <v>366</v>
      </c>
      <c r="C379" s="306">
        <f>SUM(C370:C378)</f>
        <v>0</v>
      </c>
      <c r="D379" s="307">
        <f>SUM(D370:D378)</f>
        <v>375967</v>
      </c>
      <c r="E379" s="307">
        <f>SUM(E370:E378)</f>
        <v>0</v>
      </c>
      <c r="F379" s="308"/>
    </row>
    <row r="380" spans="1:6" ht="15.75" hidden="1" outlineLevel="1">
      <c r="A380" s="335"/>
      <c r="B380" s="315"/>
      <c r="C380" s="311">
        <f>'LIT Uses'!$C$56</f>
        <v>0</v>
      </c>
      <c r="D380" s="394">
        <f>'LIT Uses'!$D$56</f>
        <v>17</v>
      </c>
      <c r="E380" s="307"/>
      <c r="F380" s="308"/>
    </row>
    <row r="381" spans="1:6" ht="15.75" hidden="1" outlineLevel="1" collapsed="1">
      <c r="A381" s="335"/>
      <c r="B381" s="315"/>
      <c r="C381" s="311">
        <f>'LSCO Uses'!$C$56</f>
        <v>0</v>
      </c>
      <c r="D381" s="394">
        <f>'LSCO Uses'!$D$56</f>
        <v>0</v>
      </c>
      <c r="E381" s="307"/>
      <c r="F381" s="308"/>
    </row>
    <row r="382" spans="1:6" ht="15.75" hidden="1" outlineLevel="1" collapsed="1">
      <c r="A382" s="335"/>
      <c r="B382" s="315"/>
      <c r="C382" s="311">
        <f>'LSPCA Uses'!$C$56</f>
        <v>0</v>
      </c>
      <c r="D382" s="394">
        <f>'LSPCA Uses'!$D$56</f>
        <v>18</v>
      </c>
      <c r="E382" s="307"/>
      <c r="F382" s="308"/>
    </row>
    <row r="383" spans="1:6" ht="15.75" hidden="1" outlineLevel="1" collapsed="1">
      <c r="A383" s="335"/>
      <c r="B383" s="315"/>
      <c r="C383" s="311">
        <f>'TSTCFB Uses'!$C$56</f>
        <v>0</v>
      </c>
      <c r="D383" s="394">
        <f>'TSTCFB Uses'!$D$56</f>
        <v>0</v>
      </c>
      <c r="E383" s="307"/>
      <c r="F383" s="308"/>
    </row>
    <row r="384" spans="1:6" ht="15.75" hidden="1" outlineLevel="1" collapsed="1">
      <c r="A384" s="335"/>
      <c r="B384" s="315"/>
      <c r="C384" s="311">
        <f>'TSTCH Uses'!$C$56</f>
        <v>0</v>
      </c>
      <c r="D384" s="394">
        <f>'TSTCH Uses'!$D$56</f>
        <v>0</v>
      </c>
      <c r="E384" s="307"/>
      <c r="F384" s="308"/>
    </row>
    <row r="385" spans="1:6" ht="15.75" hidden="1" outlineLevel="1" collapsed="1">
      <c r="A385" s="335"/>
      <c r="B385" s="315"/>
      <c r="C385" s="311">
        <f>'TSTCM Uses'!$C$56</f>
        <v>0</v>
      </c>
      <c r="D385" s="394">
        <f>'TSTCM Uses'!$D$56</f>
        <v>0</v>
      </c>
      <c r="E385" s="307"/>
      <c r="F385" s="308"/>
    </row>
    <row r="386" spans="1:6" ht="15.75" hidden="1" outlineLevel="1" collapsed="1">
      <c r="A386" s="335"/>
      <c r="B386" s="315"/>
      <c r="C386" s="311">
        <f>'TSTCNT Uses'!$C$56</f>
        <v>0</v>
      </c>
      <c r="D386" s="394">
        <f>'TSTCNT Uses'!$D$56</f>
        <v>0</v>
      </c>
      <c r="E386" s="307"/>
      <c r="F386" s="308"/>
    </row>
    <row r="387" spans="1:6" ht="15.75" hidden="1" outlineLevel="1" collapsed="1">
      <c r="A387" s="335"/>
      <c r="B387" s="315"/>
      <c r="C387" s="311">
        <f>'TSTCW Uses'!$C$56</f>
        <v>0</v>
      </c>
      <c r="D387" s="394">
        <f>'TSTCW Uses'!$D$56</f>
        <v>96</v>
      </c>
      <c r="E387" s="307"/>
      <c r="F387" s="308"/>
    </row>
    <row r="388" spans="1:6" ht="15.75" hidden="1" outlineLevel="1" collapsed="1">
      <c r="A388" s="335"/>
      <c r="B388" s="315"/>
      <c r="C388" s="311">
        <f>'TSTCWT Uses'!$C$56</f>
        <v>0</v>
      </c>
      <c r="D388" s="394">
        <f>'TSTCWT Uses'!$D$56</f>
        <v>0</v>
      </c>
      <c r="E388" s="307"/>
      <c r="F388" s="308"/>
    </row>
    <row r="389" spans="1:6" ht="15.75" collapsed="1">
      <c r="A389" s="343" t="s">
        <v>365</v>
      </c>
      <c r="B389" s="310" t="s">
        <v>367</v>
      </c>
      <c r="C389" s="311">
        <f>SUM(C380:C388)</f>
        <v>0</v>
      </c>
      <c r="D389" s="311">
        <f>SUM(D380:D388)</f>
        <v>131</v>
      </c>
      <c r="E389" s="312"/>
      <c r="F389" s="313"/>
    </row>
    <row r="390" spans="1:6" ht="15.75" hidden="1" outlineLevel="1">
      <c r="A390" s="343"/>
      <c r="B390" s="392"/>
      <c r="C390" s="306">
        <f>'LIT Uses'!$C$57</f>
        <v>0</v>
      </c>
      <c r="D390" s="306">
        <f>'LIT Uses'!$D$57</f>
        <v>46425</v>
      </c>
      <c r="E390" s="312">
        <f>'LIT Uses'!$E$57</f>
        <v>0</v>
      </c>
      <c r="F390" s="313"/>
    </row>
    <row r="391" spans="1:6" ht="15.75" hidden="1" outlineLevel="1" collapsed="1">
      <c r="A391" s="343"/>
      <c r="B391" s="392"/>
      <c r="C391" s="306">
        <f>'LSCO Uses'!$C$57</f>
        <v>0</v>
      </c>
      <c r="D391" s="306">
        <f>'LSCO Uses'!$D$57</f>
        <v>28469</v>
      </c>
      <c r="E391" s="312">
        <f>'LSCO Uses'!$E$57</f>
        <v>0</v>
      </c>
      <c r="F391" s="313"/>
    </row>
    <row r="392" spans="1:6" ht="15.75" hidden="1" outlineLevel="1" collapsed="1">
      <c r="A392" s="343"/>
      <c r="B392" s="392"/>
      <c r="C392" s="306">
        <f>'LSPCA Uses'!$C$57</f>
        <v>0</v>
      </c>
      <c r="D392" s="306">
        <f>'LSPCA Uses'!$D$57</f>
        <v>36535</v>
      </c>
      <c r="E392" s="312">
        <f>'LSPCA Uses'!$E$57</f>
        <v>0</v>
      </c>
      <c r="F392" s="313"/>
    </row>
    <row r="393" spans="1:6" ht="15.75" hidden="1" outlineLevel="1" collapsed="1">
      <c r="A393" s="343"/>
      <c r="B393" s="392"/>
      <c r="C393" s="306">
        <f>'TSTCFB Uses'!$C$57</f>
        <v>0</v>
      </c>
      <c r="D393" s="306">
        <f>'TSTCFB Uses'!$D$57</f>
        <v>0</v>
      </c>
      <c r="E393" s="312">
        <f>'TSTCFB Uses'!$E$57</f>
        <v>0</v>
      </c>
      <c r="F393" s="313"/>
    </row>
    <row r="394" spans="1:6" ht="15.75" hidden="1" outlineLevel="1" collapsed="1">
      <c r="A394" s="343"/>
      <c r="B394" s="392"/>
      <c r="C394" s="306">
        <f>'TSTCH Uses'!$C$57</f>
        <v>0</v>
      </c>
      <c r="D394" s="306">
        <f>'TSTCH Uses'!$D$57</f>
        <v>0</v>
      </c>
      <c r="E394" s="312">
        <f>'TSTCH Uses'!$E$57</f>
        <v>0</v>
      </c>
      <c r="F394" s="313"/>
    </row>
    <row r="395" spans="1:6" ht="15.75" hidden="1" outlineLevel="1" collapsed="1">
      <c r="A395" s="343"/>
      <c r="B395" s="392"/>
      <c r="C395" s="306">
        <f>'TSTCM Uses'!$C$57</f>
        <v>0</v>
      </c>
      <c r="D395" s="306">
        <f>'TSTCM Uses'!$D$57</f>
        <v>0</v>
      </c>
      <c r="E395" s="312">
        <f>'TSTCM Uses'!$E$57</f>
        <v>0</v>
      </c>
      <c r="F395" s="313"/>
    </row>
    <row r="396" spans="1:6" ht="15.75" hidden="1" outlineLevel="1" collapsed="1">
      <c r="A396" s="343"/>
      <c r="B396" s="392"/>
      <c r="C396" s="306">
        <f>'TSTCNT Uses'!$C$57</f>
        <v>0</v>
      </c>
      <c r="D396" s="306">
        <f>'TSTCNT Uses'!$D$57</f>
        <v>0</v>
      </c>
      <c r="E396" s="312">
        <f>'TSTCNT Uses'!$E$57</f>
        <v>0</v>
      </c>
      <c r="F396" s="313"/>
    </row>
    <row r="397" spans="1:6" ht="15.75" hidden="1" outlineLevel="1" collapsed="1">
      <c r="A397" s="343"/>
      <c r="B397" s="392"/>
      <c r="C397" s="306">
        <f>'TSTCW Uses'!$C$57</f>
        <v>0</v>
      </c>
      <c r="D397" s="306">
        <f>'TSTCW Uses'!$D$57</f>
        <v>251866</v>
      </c>
      <c r="E397" s="312">
        <f>'TSTCW Uses'!$E$57</f>
        <v>0</v>
      </c>
      <c r="F397" s="313"/>
    </row>
    <row r="398" spans="1:6" ht="15.75" hidden="1" outlineLevel="1" collapsed="1">
      <c r="A398" s="343"/>
      <c r="B398" s="392"/>
      <c r="C398" s="306">
        <f>'TSTCWT Uses'!$C$57</f>
        <v>0</v>
      </c>
      <c r="D398" s="306">
        <f>'TSTCWT Uses'!$D$57</f>
        <v>0</v>
      </c>
      <c r="E398" s="312">
        <f>'TSTCWT Uses'!$E$57</f>
        <v>0</v>
      </c>
      <c r="F398" s="313"/>
    </row>
    <row r="399" spans="1:6" ht="31.5" collapsed="1">
      <c r="A399" s="335" t="s">
        <v>368</v>
      </c>
      <c r="B399" s="329" t="s">
        <v>369</v>
      </c>
      <c r="C399" s="306">
        <f>SUM(C390:C398)</f>
        <v>0</v>
      </c>
      <c r="D399" s="307">
        <f>SUM(D390:D398)</f>
        <v>363295</v>
      </c>
      <c r="E399" s="307">
        <f>SUM(E390:E398)</f>
        <v>0</v>
      </c>
      <c r="F399" s="308"/>
    </row>
    <row r="400" spans="1:6" ht="15.75" hidden="1" outlineLevel="1">
      <c r="A400" s="335"/>
      <c r="B400" s="329"/>
      <c r="C400" s="311">
        <f>'LIT Uses'!$C$58</f>
        <v>0</v>
      </c>
      <c r="D400" s="394">
        <f>'LIT Uses'!$D$58</f>
        <v>53</v>
      </c>
      <c r="E400" s="307"/>
      <c r="F400" s="308"/>
    </row>
    <row r="401" spans="1:6" ht="15.75" hidden="1" outlineLevel="1" collapsed="1">
      <c r="A401" s="335"/>
      <c r="B401" s="329"/>
      <c r="C401" s="311">
        <f>'LSCO Uses'!$C$58</f>
        <v>0</v>
      </c>
      <c r="D401" s="394">
        <f>'LSCO Uses'!$D$58</f>
        <v>5</v>
      </c>
      <c r="E401" s="307"/>
      <c r="F401" s="308"/>
    </row>
    <row r="402" spans="1:6" ht="15.75" hidden="1" outlineLevel="1" collapsed="1">
      <c r="A402" s="335"/>
      <c r="B402" s="329"/>
      <c r="C402" s="311">
        <f>'LSPCA Uses'!$C$58</f>
        <v>0</v>
      </c>
      <c r="D402" s="394">
        <f>'LSPCA Uses'!$D$58</f>
        <v>34</v>
      </c>
      <c r="E402" s="307"/>
      <c r="F402" s="308"/>
    </row>
    <row r="403" spans="1:6" ht="15.75" hidden="1" outlineLevel="1" collapsed="1">
      <c r="A403" s="335"/>
      <c r="B403" s="329"/>
      <c r="C403" s="311">
        <f>'TSTCFB Uses'!$C$58</f>
        <v>0</v>
      </c>
      <c r="D403" s="394">
        <f>'TSTCFB Uses'!$D$58</f>
        <v>0</v>
      </c>
      <c r="E403" s="307"/>
      <c r="F403" s="308"/>
    </row>
    <row r="404" spans="1:6" ht="15.75" hidden="1" outlineLevel="1" collapsed="1">
      <c r="A404" s="335"/>
      <c r="B404" s="329"/>
      <c r="C404" s="311">
        <f>'TSTCH Uses'!$C$58</f>
        <v>0</v>
      </c>
      <c r="D404" s="394">
        <f>'TSTCH Uses'!$D$58</f>
        <v>0</v>
      </c>
      <c r="E404" s="307"/>
      <c r="F404" s="308"/>
    </row>
    <row r="405" spans="1:6" ht="15.75" hidden="1" outlineLevel="1" collapsed="1">
      <c r="A405" s="335"/>
      <c r="B405" s="329"/>
      <c r="C405" s="311">
        <f>'TSTCM Uses'!$C$58</f>
        <v>0</v>
      </c>
      <c r="D405" s="394">
        <f>'TSTCM Uses'!$D$58</f>
        <v>0</v>
      </c>
      <c r="E405" s="307"/>
      <c r="F405" s="308"/>
    </row>
    <row r="406" spans="1:6" ht="15.75" hidden="1" outlineLevel="1" collapsed="1">
      <c r="A406" s="335"/>
      <c r="B406" s="329"/>
      <c r="C406" s="311">
        <f>'TSTCNT Uses'!$C$58</f>
        <v>0</v>
      </c>
      <c r="D406" s="394">
        <f>'TSTCNT Uses'!$D$58</f>
        <v>0</v>
      </c>
      <c r="E406" s="307"/>
      <c r="F406" s="308"/>
    </row>
    <row r="407" spans="1:6" ht="15.75" hidden="1" outlineLevel="1" collapsed="1">
      <c r="A407" s="335"/>
      <c r="B407" s="329"/>
      <c r="C407" s="311">
        <f>'TSTCW Uses'!$C$58</f>
        <v>0</v>
      </c>
      <c r="D407" s="394">
        <f>'TSTCW Uses'!$D$58</f>
        <v>193</v>
      </c>
      <c r="E407" s="307"/>
      <c r="F407" s="308"/>
    </row>
    <row r="408" spans="1:6" ht="15.75" hidden="1" outlineLevel="1" collapsed="1">
      <c r="A408" s="335"/>
      <c r="B408" s="329"/>
      <c r="C408" s="311">
        <f>'TSTCWT Uses'!$C$58</f>
        <v>0</v>
      </c>
      <c r="D408" s="394">
        <f>'TSTCWT Uses'!$D$58</f>
        <v>0</v>
      </c>
      <c r="E408" s="307"/>
      <c r="F408" s="308"/>
    </row>
    <row r="409" spans="1:6" ht="15.75" collapsed="1">
      <c r="A409" s="343" t="s">
        <v>368</v>
      </c>
      <c r="B409" s="310" t="s">
        <v>367</v>
      </c>
      <c r="C409" s="311">
        <f>SUM(C400:C408)</f>
        <v>0</v>
      </c>
      <c r="D409" s="311">
        <f>SUM(D400:D408)</f>
        <v>285</v>
      </c>
      <c r="E409" s="312"/>
      <c r="F409" s="313"/>
    </row>
    <row r="410" spans="1:6" ht="15.75" hidden="1" outlineLevel="1">
      <c r="A410" s="343"/>
      <c r="B410" s="392"/>
      <c r="C410" s="306">
        <f>'LIT Uses'!$C$59</f>
        <v>0</v>
      </c>
      <c r="D410" s="306">
        <f>'LIT Uses'!$D$59</f>
        <v>7588</v>
      </c>
      <c r="E410" s="312">
        <f>'LIT Uses'!$E$59</f>
        <v>71332</v>
      </c>
      <c r="F410" s="313"/>
    </row>
    <row r="411" spans="1:6" ht="15.75" hidden="1" outlineLevel="1" collapsed="1">
      <c r="A411" s="343"/>
      <c r="B411" s="392"/>
      <c r="C411" s="306">
        <f>'LSCO Uses'!$C$59</f>
        <v>0</v>
      </c>
      <c r="D411" s="306">
        <f>'LSCO Uses'!$D$59</f>
        <v>25016</v>
      </c>
      <c r="E411" s="312">
        <f>'LSCO Uses'!$E$59</f>
        <v>0</v>
      </c>
      <c r="F411" s="313"/>
    </row>
    <row r="412" spans="1:6" ht="15.75" hidden="1" outlineLevel="1" collapsed="1">
      <c r="A412" s="343"/>
      <c r="B412" s="392"/>
      <c r="C412" s="306">
        <f>'LSPCA Uses'!$C$59</f>
        <v>0</v>
      </c>
      <c r="D412" s="306">
        <f>'LSPCA Uses'!$D$59</f>
        <v>16598</v>
      </c>
      <c r="E412" s="312">
        <f>'LSPCA Uses'!$E$59</f>
        <v>0</v>
      </c>
      <c r="F412" s="313"/>
    </row>
    <row r="413" spans="1:6" ht="15.75" hidden="1" outlineLevel="1" collapsed="1">
      <c r="A413" s="343"/>
      <c r="B413" s="392"/>
      <c r="C413" s="306">
        <f>'TSTCFB Uses'!$C$59</f>
        <v>0</v>
      </c>
      <c r="D413" s="306">
        <f>'TSTCFB Uses'!$D$59</f>
        <v>0</v>
      </c>
      <c r="E413" s="312">
        <f>'TSTCFB Uses'!$E$59</f>
        <v>0</v>
      </c>
      <c r="F413" s="313"/>
    </row>
    <row r="414" spans="1:6" ht="15.75" hidden="1" outlineLevel="1" collapsed="1">
      <c r="A414" s="343"/>
      <c r="B414" s="392"/>
      <c r="C414" s="306">
        <f>'TSTCH Uses'!$C$59</f>
        <v>0</v>
      </c>
      <c r="D414" s="306">
        <f>'TSTCH Uses'!$D$59</f>
        <v>0</v>
      </c>
      <c r="E414" s="312">
        <f>'TSTCH Uses'!$E$59</f>
        <v>0</v>
      </c>
      <c r="F414" s="313"/>
    </row>
    <row r="415" spans="1:6" ht="15.75" hidden="1" outlineLevel="1" collapsed="1">
      <c r="A415" s="343"/>
      <c r="B415" s="392"/>
      <c r="C415" s="306">
        <f>'TSTCM Uses'!$C$59</f>
        <v>0</v>
      </c>
      <c r="D415" s="306">
        <f>'TSTCM Uses'!$D$59</f>
        <v>0</v>
      </c>
      <c r="E415" s="312">
        <f>'TSTCM Uses'!$E$59</f>
        <v>0</v>
      </c>
      <c r="F415" s="313"/>
    </row>
    <row r="416" spans="1:6" ht="15.75" hidden="1" outlineLevel="1" collapsed="1">
      <c r="A416" s="343"/>
      <c r="B416" s="392"/>
      <c r="C416" s="306">
        <f>'TSTCNT Uses'!$C$59</f>
        <v>0</v>
      </c>
      <c r="D416" s="306">
        <f>'TSTCNT Uses'!$D$59</f>
        <v>0</v>
      </c>
      <c r="E416" s="312">
        <f>'TSTCNT Uses'!$E$59</f>
        <v>0</v>
      </c>
      <c r="F416" s="313"/>
    </row>
    <row r="417" spans="1:6" ht="15.75" hidden="1" outlineLevel="1" collapsed="1">
      <c r="A417" s="343"/>
      <c r="B417" s="392"/>
      <c r="C417" s="306">
        <f>'TSTCW Uses'!$C$59</f>
        <v>0</v>
      </c>
      <c r="D417" s="306">
        <f>'TSTCW Uses'!$D$59</f>
        <v>120480</v>
      </c>
      <c r="E417" s="312">
        <f>'TSTCW Uses'!$E$59</f>
        <v>0</v>
      </c>
      <c r="F417" s="313"/>
    </row>
    <row r="418" spans="1:6" ht="15.75" hidden="1" outlineLevel="1" collapsed="1">
      <c r="A418" s="343"/>
      <c r="B418" s="392"/>
      <c r="C418" s="306">
        <f>'TSTCWT Uses'!$C$59</f>
        <v>0</v>
      </c>
      <c r="D418" s="306">
        <f>'TSTCWT Uses'!$D$59</f>
        <v>0</v>
      </c>
      <c r="E418" s="312">
        <f>'TSTCWT Uses'!$E$59</f>
        <v>0</v>
      </c>
      <c r="F418" s="313"/>
    </row>
    <row r="419" spans="1:6" ht="31.5" collapsed="1">
      <c r="A419" s="335" t="s">
        <v>370</v>
      </c>
      <c r="B419" s="329" t="s">
        <v>371</v>
      </c>
      <c r="C419" s="306">
        <f>SUM(C410:C418)</f>
        <v>0</v>
      </c>
      <c r="D419" s="307">
        <f>SUM(D410:D418)</f>
        <v>169682</v>
      </c>
      <c r="E419" s="307">
        <f>SUM(E410:E418)</f>
        <v>71332</v>
      </c>
      <c r="F419" s="308"/>
    </row>
    <row r="420" spans="1:6" ht="15.75" hidden="1" outlineLevel="1">
      <c r="A420" s="335"/>
      <c r="B420" s="329"/>
      <c r="C420" s="311">
        <f>'LIT Uses'!$C$60</f>
        <v>0</v>
      </c>
      <c r="D420" s="394">
        <f>'LIT Uses'!$D$60</f>
        <v>6</v>
      </c>
      <c r="E420" s="307"/>
      <c r="F420" s="308"/>
    </row>
    <row r="421" spans="1:6" ht="15.75" hidden="1" outlineLevel="1" collapsed="1">
      <c r="A421" s="335"/>
      <c r="B421" s="329"/>
      <c r="C421" s="311">
        <f>'LSCO Uses'!$C$60</f>
        <v>0</v>
      </c>
      <c r="D421" s="394">
        <f>'LSCO Uses'!$D$60</f>
        <v>6</v>
      </c>
      <c r="E421" s="307"/>
      <c r="F421" s="308"/>
    </row>
    <row r="422" spans="1:6" ht="15.75" hidden="1" outlineLevel="1" collapsed="1">
      <c r="A422" s="335"/>
      <c r="B422" s="329"/>
      <c r="C422" s="311">
        <f>'LSPCA Uses'!$C$60</f>
        <v>0</v>
      </c>
      <c r="D422" s="394">
        <f>'LSPCA Uses'!$D$60</f>
        <v>13</v>
      </c>
      <c r="E422" s="307"/>
      <c r="F422" s="308"/>
    </row>
    <row r="423" spans="1:6" ht="15.75" hidden="1" outlineLevel="1" collapsed="1">
      <c r="A423" s="335"/>
      <c r="B423" s="329"/>
      <c r="C423" s="311">
        <f>'TSTCFB Uses'!$C$60</f>
        <v>0</v>
      </c>
      <c r="D423" s="394">
        <f>'TSTCFB Uses'!$D$60</f>
        <v>0</v>
      </c>
      <c r="E423" s="307"/>
      <c r="F423" s="308"/>
    </row>
    <row r="424" spans="1:6" ht="15.75" hidden="1" outlineLevel="1" collapsed="1">
      <c r="A424" s="335"/>
      <c r="B424" s="329"/>
      <c r="C424" s="311">
        <f>'TSTCH Uses'!$C$60</f>
        <v>0</v>
      </c>
      <c r="D424" s="394">
        <f>'TSTCH Uses'!$D$60</f>
        <v>0</v>
      </c>
      <c r="E424" s="307"/>
      <c r="F424" s="308"/>
    </row>
    <row r="425" spans="1:6" ht="15.75" hidden="1" outlineLevel="1" collapsed="1">
      <c r="A425" s="335"/>
      <c r="B425" s="329"/>
      <c r="C425" s="311">
        <f>'TSTCM Uses'!$C$60</f>
        <v>0</v>
      </c>
      <c r="D425" s="394">
        <f>'TSTCM Uses'!$D$60</f>
        <v>0</v>
      </c>
      <c r="E425" s="307"/>
      <c r="F425" s="308"/>
    </row>
    <row r="426" spans="1:6" ht="15.75" hidden="1" outlineLevel="1" collapsed="1">
      <c r="A426" s="335"/>
      <c r="B426" s="329"/>
      <c r="C426" s="311">
        <f>'TSTCNT Uses'!$C$60</f>
        <v>0</v>
      </c>
      <c r="D426" s="394">
        <f>'TSTCNT Uses'!$D$60</f>
        <v>0</v>
      </c>
      <c r="E426" s="307"/>
      <c r="F426" s="308"/>
    </row>
    <row r="427" spans="1:6" ht="15.75" hidden="1" outlineLevel="1" collapsed="1">
      <c r="A427" s="335"/>
      <c r="B427" s="329"/>
      <c r="C427" s="311">
        <f>'TSTCW Uses'!$C$60</f>
        <v>0</v>
      </c>
      <c r="D427" s="394">
        <f>'TSTCW Uses'!$D$60</f>
        <v>29</v>
      </c>
      <c r="E427" s="307"/>
      <c r="F427" s="308"/>
    </row>
    <row r="428" spans="1:6" ht="15.75" hidden="1" outlineLevel="1" collapsed="1">
      <c r="A428" s="335"/>
      <c r="B428" s="329"/>
      <c r="C428" s="311">
        <f>'TSTCWT Uses'!$C$60</f>
        <v>0</v>
      </c>
      <c r="D428" s="394">
        <f>'TSTCWT Uses'!$D$60</f>
        <v>0</v>
      </c>
      <c r="E428" s="307"/>
      <c r="F428" s="308"/>
    </row>
    <row r="429" spans="1:6" ht="15.75" collapsed="1">
      <c r="A429" s="343" t="s">
        <v>370</v>
      </c>
      <c r="B429" s="310" t="s">
        <v>367</v>
      </c>
      <c r="C429" s="311">
        <f>SUM(C420:C428)</f>
        <v>0</v>
      </c>
      <c r="D429" s="311">
        <f>SUM(D420:D428)</f>
        <v>54</v>
      </c>
      <c r="E429" s="312"/>
      <c r="F429" s="313"/>
    </row>
    <row r="430" spans="1:6" ht="15.75" hidden="1" outlineLevel="1">
      <c r="A430" s="343"/>
      <c r="B430" s="310"/>
      <c r="C430" s="306">
        <f>'LIT Uses'!$C$61</f>
        <v>0</v>
      </c>
      <c r="D430" s="306">
        <f>'LIT Uses'!$D$61</f>
        <v>102058</v>
      </c>
      <c r="E430" s="312">
        <f>'LIT Uses'!$E$61</f>
        <v>71332</v>
      </c>
      <c r="F430" s="313"/>
    </row>
    <row r="431" spans="1:6" ht="15.75" hidden="1" outlineLevel="1" collapsed="1">
      <c r="A431" s="343"/>
      <c r="B431" s="310"/>
      <c r="C431" s="306">
        <f>'LSCO Uses'!$C$61</f>
        <v>0</v>
      </c>
      <c r="D431" s="306">
        <f>'LSCO Uses'!$D$61</f>
        <v>82947</v>
      </c>
      <c r="E431" s="312">
        <f>'LSCO Uses'!$E$61</f>
        <v>0</v>
      </c>
      <c r="F431" s="313"/>
    </row>
    <row r="432" spans="1:6" ht="15.75" hidden="1" outlineLevel="1" collapsed="1">
      <c r="A432" s="343"/>
      <c r="B432" s="310"/>
      <c r="C432" s="306">
        <f>'LSPCA Uses'!$C$61</f>
        <v>0</v>
      </c>
      <c r="D432" s="306">
        <f>'LSPCA Uses'!$D$61</f>
        <v>90942</v>
      </c>
      <c r="E432" s="312">
        <f>'LSPCA Uses'!$E$61</f>
        <v>0</v>
      </c>
      <c r="F432" s="313"/>
    </row>
    <row r="433" spans="1:6" ht="15.75" hidden="1" outlineLevel="1" collapsed="1">
      <c r="A433" s="343"/>
      <c r="B433" s="310"/>
      <c r="C433" s="306">
        <f>'TSTCFB Uses'!$C$61</f>
        <v>0</v>
      </c>
      <c r="D433" s="306">
        <f>'TSTCFB Uses'!$D$61</f>
        <v>0</v>
      </c>
      <c r="E433" s="312">
        <f>'TSTCFB Uses'!$E$61</f>
        <v>0</v>
      </c>
      <c r="F433" s="313"/>
    </row>
    <row r="434" spans="1:6" ht="15.75" hidden="1" outlineLevel="1" collapsed="1">
      <c r="A434" s="343"/>
      <c r="B434" s="310"/>
      <c r="C434" s="306">
        <f>'TSTCH Uses'!$C$61</f>
        <v>0</v>
      </c>
      <c r="D434" s="306">
        <f>'TSTCH Uses'!$D$61</f>
        <v>0</v>
      </c>
      <c r="E434" s="312">
        <f>'TSTCH Uses'!$E$61</f>
        <v>0</v>
      </c>
      <c r="F434" s="313"/>
    </row>
    <row r="435" spans="1:6" ht="15.75" hidden="1" outlineLevel="1" collapsed="1">
      <c r="A435" s="343"/>
      <c r="B435" s="310"/>
      <c r="C435" s="306">
        <f>'TSTCM Uses'!$C$61</f>
        <v>0</v>
      </c>
      <c r="D435" s="306">
        <f>'TSTCM Uses'!$D$61</f>
        <v>0</v>
      </c>
      <c r="E435" s="312">
        <f>'TSTCM Uses'!$E$61</f>
        <v>0</v>
      </c>
      <c r="F435" s="313"/>
    </row>
    <row r="436" spans="1:6" ht="15.75" hidden="1" outlineLevel="1" collapsed="1">
      <c r="A436" s="343"/>
      <c r="B436" s="310"/>
      <c r="C436" s="306">
        <f>'TSTCNT Uses'!$C$61</f>
        <v>0</v>
      </c>
      <c r="D436" s="306">
        <f>'TSTCNT Uses'!$D$61</f>
        <v>0</v>
      </c>
      <c r="E436" s="312">
        <f>'TSTCNT Uses'!$E$61</f>
        <v>0</v>
      </c>
      <c r="F436" s="313"/>
    </row>
    <row r="437" spans="1:6" ht="15.75" hidden="1" outlineLevel="1" collapsed="1">
      <c r="A437" s="343"/>
      <c r="B437" s="310"/>
      <c r="C437" s="306">
        <f>'TSTCW Uses'!$C$61</f>
        <v>0</v>
      </c>
      <c r="D437" s="306">
        <f>'TSTCW Uses'!$D$61</f>
        <v>632997</v>
      </c>
      <c r="E437" s="312">
        <f>'TSTCW Uses'!$E$61</f>
        <v>0</v>
      </c>
      <c r="F437" s="313"/>
    </row>
    <row r="438" spans="1:6" ht="15.75" hidden="1" outlineLevel="1" collapsed="1">
      <c r="A438" s="343"/>
      <c r="B438" s="310"/>
      <c r="C438" s="306">
        <f>'TSTCWT Uses'!$C$61</f>
        <v>0</v>
      </c>
      <c r="D438" s="306">
        <f>'TSTCWT Uses'!$D$61</f>
        <v>0</v>
      </c>
      <c r="E438" s="312">
        <f>'TSTCWT Uses'!$E$61</f>
        <v>0</v>
      </c>
      <c r="F438" s="313"/>
    </row>
    <row r="439" spans="1:6" ht="15.75" collapsed="1">
      <c r="A439" s="335"/>
      <c r="B439" s="316" t="s">
        <v>327</v>
      </c>
      <c r="C439" s="317">
        <f>SUM(C430:C438)</f>
        <v>0</v>
      </c>
      <c r="D439" s="317">
        <f>SUM(D430:D438)</f>
        <v>908944</v>
      </c>
      <c r="E439" s="317">
        <f>SUM(E430:E438)</f>
        <v>71332</v>
      </c>
      <c r="F439" s="308"/>
    </row>
    <row r="440" spans="1:6" ht="15.75" hidden="1" outlineLevel="1">
      <c r="A440" s="335"/>
      <c r="B440" s="316"/>
      <c r="C440" s="396">
        <f>'LIT Uses'!$C$62</f>
        <v>0</v>
      </c>
      <c r="D440" s="396">
        <f>'LIT Uses'!$D$62</f>
        <v>76</v>
      </c>
      <c r="E440" s="317"/>
      <c r="F440" s="308"/>
    </row>
    <row r="441" spans="1:6" ht="15.75" hidden="1" outlineLevel="1" collapsed="1">
      <c r="A441" s="335"/>
      <c r="B441" s="316"/>
      <c r="C441" s="396">
        <f>'LSCO Uses'!$C$62</f>
        <v>0</v>
      </c>
      <c r="D441" s="396">
        <f>'LSCO Uses'!$D$62</f>
        <v>11</v>
      </c>
      <c r="E441" s="317"/>
      <c r="F441" s="308"/>
    </row>
    <row r="442" spans="1:6" ht="15.75" hidden="1" outlineLevel="1" collapsed="1">
      <c r="A442" s="335"/>
      <c r="B442" s="316"/>
      <c r="C442" s="396">
        <f>'LSPCA Uses'!$C$62</f>
        <v>0</v>
      </c>
      <c r="D442" s="396">
        <f>'LSPCA Uses'!$D$62</f>
        <v>65</v>
      </c>
      <c r="E442" s="317"/>
      <c r="F442" s="308"/>
    </row>
    <row r="443" spans="1:6" ht="15.75" hidden="1" outlineLevel="1" collapsed="1">
      <c r="A443" s="335"/>
      <c r="B443" s="316"/>
      <c r="C443" s="396">
        <f>'TSTCFB Uses'!$C$62</f>
        <v>0</v>
      </c>
      <c r="D443" s="396">
        <f>'TSTCFB Uses'!$D$62</f>
        <v>0</v>
      </c>
      <c r="E443" s="317"/>
      <c r="F443" s="308"/>
    </row>
    <row r="444" spans="1:6" ht="15.75" hidden="1" outlineLevel="1" collapsed="1">
      <c r="A444" s="335"/>
      <c r="B444" s="316"/>
      <c r="C444" s="396">
        <f>'TSTCH Uses'!$C$62</f>
        <v>0</v>
      </c>
      <c r="D444" s="396">
        <f>'TSTCH Uses'!$D$62</f>
        <v>0</v>
      </c>
      <c r="E444" s="317"/>
      <c r="F444" s="308"/>
    </row>
    <row r="445" spans="1:6" ht="15.75" hidden="1" outlineLevel="1" collapsed="1">
      <c r="A445" s="335"/>
      <c r="B445" s="316"/>
      <c r="C445" s="396">
        <f>'TSTCM Uses'!$C$62</f>
        <v>0</v>
      </c>
      <c r="D445" s="396">
        <f>'TSTCM Uses'!$D$62</f>
        <v>0</v>
      </c>
      <c r="E445" s="317"/>
      <c r="F445" s="308"/>
    </row>
    <row r="446" spans="1:6" ht="15.75" hidden="1" outlineLevel="1" collapsed="1">
      <c r="A446" s="335"/>
      <c r="B446" s="316"/>
      <c r="C446" s="396">
        <f>'TSTCNT Uses'!$C$62</f>
        <v>0</v>
      </c>
      <c r="D446" s="396">
        <f>'TSTCNT Uses'!$D$62</f>
        <v>0</v>
      </c>
      <c r="E446" s="317"/>
      <c r="F446" s="308"/>
    </row>
    <row r="447" spans="1:6" ht="15.75" hidden="1" outlineLevel="1" collapsed="1">
      <c r="A447" s="335"/>
      <c r="B447" s="316"/>
      <c r="C447" s="396">
        <f>'TSTCW Uses'!$C$62</f>
        <v>0</v>
      </c>
      <c r="D447" s="396">
        <f>'TSTCW Uses'!$D$62</f>
        <v>318</v>
      </c>
      <c r="E447" s="317"/>
      <c r="F447" s="308"/>
    </row>
    <row r="448" spans="1:6" ht="15.75" hidden="1" outlineLevel="1" collapsed="1">
      <c r="A448" s="335"/>
      <c r="B448" s="316"/>
      <c r="C448" s="396">
        <f>'TSTCWT Uses'!$C$62</f>
        <v>0</v>
      </c>
      <c r="D448" s="396">
        <f>'TSTCWT Uses'!$D$62</f>
        <v>0</v>
      </c>
      <c r="E448" s="317"/>
      <c r="F448" s="308"/>
    </row>
    <row r="449" spans="1:6" ht="15.75" collapsed="1">
      <c r="A449" s="343"/>
      <c r="B449" s="310" t="s">
        <v>328</v>
      </c>
      <c r="C449" s="344">
        <f>SUM(C440:C448)</f>
        <v>0</v>
      </c>
      <c r="D449" s="344">
        <f>SUM(D440:D448)</f>
        <v>470</v>
      </c>
      <c r="E449" s="320"/>
      <c r="F449" s="308"/>
    </row>
    <row r="450" spans="1:6" ht="15.75">
      <c r="A450" s="336"/>
      <c r="B450" s="337"/>
      <c r="C450" s="338"/>
      <c r="D450" s="339"/>
      <c r="E450" s="340"/>
      <c r="F450" s="318"/>
    </row>
    <row r="451" spans="1:6" ht="15.75" customHeight="1">
      <c r="A451" s="341">
        <v>9</v>
      </c>
      <c r="B451" s="342" t="s">
        <v>372</v>
      </c>
      <c r="C451" s="345"/>
      <c r="D451" s="345"/>
      <c r="E451" s="345"/>
      <c r="F451" s="346"/>
    </row>
    <row r="452" spans="1:6" ht="15.75" hidden="1" customHeight="1" outlineLevel="1">
      <c r="A452" s="341"/>
      <c r="B452" s="342"/>
      <c r="C452" s="397">
        <f>'LIT Uses'!$C$65</f>
        <v>0</v>
      </c>
      <c r="D452" s="397">
        <f>'LIT Uses'!$D$65</f>
        <v>0</v>
      </c>
      <c r="E452" s="397">
        <f>'LIT Uses'!$E$65</f>
        <v>0</v>
      </c>
      <c r="F452" s="346"/>
    </row>
    <row r="453" spans="1:6" ht="15.75" hidden="1" customHeight="1" outlineLevel="1" collapsed="1">
      <c r="A453" s="341"/>
      <c r="B453" s="342"/>
      <c r="C453" s="397">
        <f>'LSCO Uses'!$C$65</f>
        <v>0</v>
      </c>
      <c r="D453" s="397">
        <f>'LSCO Uses'!$D$65</f>
        <v>0</v>
      </c>
      <c r="E453" s="397">
        <f>'LSCO Uses'!$E$65</f>
        <v>0</v>
      </c>
      <c r="F453" s="346"/>
    </row>
    <row r="454" spans="1:6" ht="15.75" hidden="1" customHeight="1" outlineLevel="1" collapsed="1">
      <c r="A454" s="341"/>
      <c r="B454" s="342"/>
      <c r="C454" s="397">
        <f>'LSPCA Uses'!$C$65</f>
        <v>0</v>
      </c>
      <c r="D454" s="397">
        <f>'LSPCA Uses'!$D$65</f>
        <v>0</v>
      </c>
      <c r="E454" s="397">
        <f>'LSPCA Uses'!$E$65</f>
        <v>0</v>
      </c>
      <c r="F454" s="346"/>
    </row>
    <row r="455" spans="1:6" ht="15.75" hidden="1" customHeight="1" outlineLevel="1" collapsed="1">
      <c r="A455" s="341"/>
      <c r="B455" s="342"/>
      <c r="C455" s="397">
        <f>'TSTCFB Uses'!$C$65</f>
        <v>0</v>
      </c>
      <c r="D455" s="397">
        <f>'TSTCFB Uses'!$D$65</f>
        <v>0</v>
      </c>
      <c r="E455" s="397">
        <f>'TSTCFB Uses'!$E$65</f>
        <v>0</v>
      </c>
      <c r="F455" s="346"/>
    </row>
    <row r="456" spans="1:6" ht="15.75" hidden="1" customHeight="1" outlineLevel="1" collapsed="1">
      <c r="A456" s="341"/>
      <c r="B456" s="342"/>
      <c r="C456" s="397">
        <f>'TSTCH Uses'!$C$65</f>
        <v>0</v>
      </c>
      <c r="D456" s="397">
        <f>'TSTCH Uses'!$D$65</f>
        <v>0</v>
      </c>
      <c r="E456" s="397">
        <f>'TSTCH Uses'!$E$65</f>
        <v>0</v>
      </c>
      <c r="F456" s="346"/>
    </row>
    <row r="457" spans="1:6" ht="15.75" hidden="1" customHeight="1" outlineLevel="1" collapsed="1">
      <c r="A457" s="341"/>
      <c r="B457" s="342"/>
      <c r="C457" s="397">
        <f>'TSTCM Uses'!$C$65</f>
        <v>0</v>
      </c>
      <c r="D457" s="397">
        <f>'TSTCM Uses'!$D$65</f>
        <v>0</v>
      </c>
      <c r="E457" s="397">
        <f>'TSTCM Uses'!$E$65</f>
        <v>0</v>
      </c>
      <c r="F457" s="346"/>
    </row>
    <row r="458" spans="1:6" ht="15.75" hidden="1" customHeight="1" outlineLevel="1" collapsed="1">
      <c r="A458" s="341"/>
      <c r="B458" s="342"/>
      <c r="C458" s="397">
        <f>'TSTCNT Uses'!$C$65</f>
        <v>0</v>
      </c>
      <c r="D458" s="397">
        <f>'TSTCNT Uses'!$D$65</f>
        <v>0</v>
      </c>
      <c r="E458" s="397">
        <f>'TSTCNT Uses'!$E$65</f>
        <v>0</v>
      </c>
      <c r="F458" s="346"/>
    </row>
    <row r="459" spans="1:6" ht="15.75" hidden="1" customHeight="1" outlineLevel="1" collapsed="1">
      <c r="A459" s="341"/>
      <c r="B459" s="342"/>
      <c r="C459" s="397">
        <f>'TSTCW Uses'!$C$65</f>
        <v>0</v>
      </c>
      <c r="D459" s="397">
        <f>'TSTCW Uses'!$D$65</f>
        <v>0</v>
      </c>
      <c r="E459" s="397">
        <f>'TSTCW Uses'!$E$65</f>
        <v>0</v>
      </c>
      <c r="F459" s="346"/>
    </row>
    <row r="460" spans="1:6" ht="15.75" hidden="1" customHeight="1" outlineLevel="1" collapsed="1">
      <c r="A460" s="341"/>
      <c r="B460" s="342"/>
      <c r="C460" s="397">
        <f>'TSTCWT Uses'!$C$65</f>
        <v>0</v>
      </c>
      <c r="D460" s="397">
        <f>'TSTCWT Uses'!$D$65</f>
        <v>0</v>
      </c>
      <c r="E460" s="397">
        <f>'TSTCWT Uses'!$E$65</f>
        <v>0</v>
      </c>
      <c r="F460" s="346"/>
    </row>
    <row r="461" spans="1:6" ht="31.5" collapsed="1">
      <c r="A461" s="335" t="s">
        <v>373</v>
      </c>
      <c r="B461" s="315" t="s">
        <v>374</v>
      </c>
      <c r="C461" s="306">
        <f>SUM(C452:C460)</f>
        <v>0</v>
      </c>
      <c r="D461" s="306">
        <f>SUM(D452:D460)</f>
        <v>0</v>
      </c>
      <c r="E461" s="306">
        <f>SUM(E452:E460)</f>
        <v>0</v>
      </c>
      <c r="F461" s="308"/>
    </row>
    <row r="462" spans="1:6" ht="15.75">
      <c r="A462" s="321"/>
      <c r="B462" s="337"/>
      <c r="C462" s="347"/>
      <c r="D462" s="348"/>
      <c r="E462" s="349"/>
      <c r="F462" s="318"/>
    </row>
    <row r="463" spans="1:6" ht="15.75" hidden="1" outlineLevel="1">
      <c r="A463" s="321"/>
      <c r="B463" s="337"/>
      <c r="C463" s="347">
        <f>'LIT Uses'!$C$67</f>
        <v>543691</v>
      </c>
      <c r="D463" s="348">
        <f>'LIT Uses'!$D$67</f>
        <v>1679733</v>
      </c>
      <c r="E463" s="349">
        <f>'LIT Uses'!$E$67</f>
        <v>738499</v>
      </c>
      <c r="F463" s="318"/>
    </row>
    <row r="464" spans="1:6" ht="15.75" hidden="1" outlineLevel="1" collapsed="1">
      <c r="A464" s="321"/>
      <c r="B464" s="337"/>
      <c r="C464" s="347">
        <f>'LSCO Uses'!$C$67</f>
        <v>1043319</v>
      </c>
      <c r="D464" s="348">
        <f>'LSCO Uses'!$D$67</f>
        <v>1674969</v>
      </c>
      <c r="E464" s="349">
        <f>'LSCO Uses'!$E$67</f>
        <v>60612</v>
      </c>
      <c r="F464" s="318"/>
    </row>
    <row r="465" spans="1:6" ht="15.75" hidden="1" outlineLevel="1" collapsed="1">
      <c r="A465" s="321"/>
      <c r="B465" s="337"/>
      <c r="C465" s="347">
        <f>'LSPCA Uses'!$C$67</f>
        <v>1021410</v>
      </c>
      <c r="D465" s="348">
        <f>'LSPCA Uses'!$D$67</f>
        <v>2313464</v>
      </c>
      <c r="E465" s="349">
        <f>'LSPCA Uses'!$E$67</f>
        <v>0</v>
      </c>
      <c r="F465" s="318"/>
    </row>
    <row r="466" spans="1:6" ht="15.75" hidden="1" outlineLevel="1" collapsed="1">
      <c r="A466" s="321"/>
      <c r="B466" s="337"/>
      <c r="C466" s="347">
        <f>'TSTCFB Uses'!$C$67</f>
        <v>0</v>
      </c>
      <c r="D466" s="348">
        <f>'TSTCFB Uses'!$D$67</f>
        <v>0</v>
      </c>
      <c r="E466" s="349">
        <f>'TSTCFB Uses'!$E$67</f>
        <v>0</v>
      </c>
      <c r="F466" s="318"/>
    </row>
    <row r="467" spans="1:6" ht="15.75" hidden="1" outlineLevel="1" collapsed="1">
      <c r="A467" s="321"/>
      <c r="B467" s="337"/>
      <c r="C467" s="347">
        <f>'TSTCH Uses'!$C$67</f>
        <v>0</v>
      </c>
      <c r="D467" s="348">
        <f>'TSTCH Uses'!$D$67</f>
        <v>0</v>
      </c>
      <c r="E467" s="349">
        <f>'TSTCH Uses'!$E$67</f>
        <v>0</v>
      </c>
      <c r="F467" s="318"/>
    </row>
    <row r="468" spans="1:6" ht="15.75" hidden="1" outlineLevel="1" collapsed="1">
      <c r="A468" s="321"/>
      <c r="B468" s="337"/>
      <c r="C468" s="347">
        <f>'TSTCM Uses'!$C$67</f>
        <v>0</v>
      </c>
      <c r="D468" s="348">
        <f>'TSTCM Uses'!$D$67</f>
        <v>0</v>
      </c>
      <c r="E468" s="349">
        <f>'TSTCM Uses'!$E$67</f>
        <v>0</v>
      </c>
      <c r="F468" s="318"/>
    </row>
    <row r="469" spans="1:6" ht="15.75" hidden="1" outlineLevel="1" collapsed="1">
      <c r="A469" s="321"/>
      <c r="B469" s="337"/>
      <c r="C469" s="347">
        <f>'TSTCNT Uses'!$C$67</f>
        <v>0</v>
      </c>
      <c r="D469" s="348">
        <f>'TSTCNT Uses'!$D$67</f>
        <v>0</v>
      </c>
      <c r="E469" s="349">
        <f>'TSTCNT Uses'!$E$67</f>
        <v>0</v>
      </c>
      <c r="F469" s="318"/>
    </row>
    <row r="470" spans="1:6" ht="15.75" hidden="1" outlineLevel="1" collapsed="1">
      <c r="A470" s="321"/>
      <c r="B470" s="337"/>
      <c r="C470" s="347">
        <f>'TSTCW Uses'!$C$67</f>
        <v>5241824</v>
      </c>
      <c r="D470" s="348">
        <f>'TSTCW Uses'!$D$67</f>
        <v>24668805</v>
      </c>
      <c r="E470" s="349">
        <f>'TSTCW Uses'!$E$67</f>
        <v>3840750</v>
      </c>
      <c r="F470" s="318"/>
    </row>
    <row r="471" spans="1:6" ht="15.75" hidden="1" outlineLevel="1" collapsed="1">
      <c r="A471" s="321"/>
      <c r="B471" s="337"/>
      <c r="C471" s="347">
        <f>'TSTCWT Uses'!$C$67</f>
        <v>0</v>
      </c>
      <c r="D471" s="348">
        <f>'TSTCWT Uses'!$D$67</f>
        <v>0</v>
      </c>
      <c r="E471" s="349">
        <f>'TSTCWT Uses'!$E$67</f>
        <v>0</v>
      </c>
      <c r="F471" s="318"/>
    </row>
    <row r="472" spans="1:6" ht="15.75" collapsed="1">
      <c r="A472" s="314"/>
      <c r="B472" s="350" t="s">
        <v>375</v>
      </c>
      <c r="C472" s="351">
        <f>SUM(C463:C471)</f>
        <v>7850244</v>
      </c>
      <c r="D472" s="351">
        <f>SUM(D463:D471)</f>
        <v>30336971</v>
      </c>
      <c r="E472" s="351">
        <f>SUM(E463:E471)</f>
        <v>4639861</v>
      </c>
      <c r="F472" s="352"/>
    </row>
    <row r="473" spans="1:6" ht="15.75" hidden="1" outlineLevel="1">
      <c r="A473" s="314"/>
      <c r="B473" s="350"/>
      <c r="C473" s="351">
        <f>'LIT Uses'!$C$68</f>
        <v>1674</v>
      </c>
      <c r="D473" s="351">
        <f>'LIT Uses'!$D$68</f>
        <v>2077</v>
      </c>
      <c r="E473" s="351"/>
      <c r="F473" s="352"/>
    </row>
    <row r="474" spans="1:6" ht="15.75" hidden="1" outlineLevel="1" collapsed="1">
      <c r="A474" s="314"/>
      <c r="B474" s="350"/>
      <c r="C474" s="351">
        <f>'LSCO Uses'!$C$68</f>
        <v>1330</v>
      </c>
      <c r="D474" s="351">
        <f>'LSCO Uses'!$D$68</f>
        <v>1407</v>
      </c>
      <c r="E474" s="351"/>
      <c r="F474" s="352"/>
    </row>
    <row r="475" spans="1:6" ht="15.75" hidden="1" outlineLevel="1" collapsed="1">
      <c r="A475" s="314"/>
      <c r="B475" s="350"/>
      <c r="C475" s="351">
        <f>'LSPCA Uses'!$C$68</f>
        <v>1320</v>
      </c>
      <c r="D475" s="351">
        <f>'LSPCA Uses'!$D$68</f>
        <v>1681</v>
      </c>
      <c r="E475" s="351"/>
      <c r="F475" s="352"/>
    </row>
    <row r="476" spans="1:6" ht="15.75" hidden="1" outlineLevel="1" collapsed="1">
      <c r="A476" s="314"/>
      <c r="B476" s="350"/>
      <c r="C476" s="351">
        <f>'TSTCFB Uses'!$C$68</f>
        <v>0</v>
      </c>
      <c r="D476" s="351">
        <f>'TSTCFB Uses'!$D$68</f>
        <v>0</v>
      </c>
      <c r="E476" s="351"/>
      <c r="F476" s="352"/>
    </row>
    <row r="477" spans="1:6" ht="15.75" hidden="1" outlineLevel="1" collapsed="1">
      <c r="A477" s="314"/>
      <c r="B477" s="350"/>
      <c r="C477" s="351">
        <f>'TSTCH Uses'!$C$68</f>
        <v>0</v>
      </c>
      <c r="D477" s="351">
        <f>'TSTCH Uses'!$D$68</f>
        <v>0</v>
      </c>
      <c r="E477" s="351"/>
      <c r="F477" s="352"/>
    </row>
    <row r="478" spans="1:6" ht="15.75" hidden="1" outlineLevel="1" collapsed="1">
      <c r="A478" s="314"/>
      <c r="B478" s="350"/>
      <c r="C478" s="351">
        <f>'TSTCM Uses'!$C$68</f>
        <v>0</v>
      </c>
      <c r="D478" s="351">
        <f>'TSTCM Uses'!$D$68</f>
        <v>0</v>
      </c>
      <c r="E478" s="351"/>
      <c r="F478" s="352"/>
    </row>
    <row r="479" spans="1:6" ht="15.75" hidden="1" outlineLevel="1" collapsed="1">
      <c r="A479" s="314"/>
      <c r="B479" s="350"/>
      <c r="C479" s="351">
        <f>'TSTCNT Uses'!$C$68</f>
        <v>0</v>
      </c>
      <c r="D479" s="351">
        <f>'TSTCNT Uses'!$D$68</f>
        <v>0</v>
      </c>
      <c r="E479" s="351"/>
      <c r="F479" s="352"/>
    </row>
    <row r="480" spans="1:6" ht="15.75" hidden="1" outlineLevel="1" collapsed="1">
      <c r="A480" s="314"/>
      <c r="B480" s="350"/>
      <c r="C480" s="351">
        <f>'TSTCW Uses'!$C$68</f>
        <v>3429</v>
      </c>
      <c r="D480" s="351">
        <f>'TSTCW Uses'!$D$68</f>
        <v>4081</v>
      </c>
      <c r="E480" s="351"/>
      <c r="F480" s="352"/>
    </row>
    <row r="481" spans="1:6" ht="15.75" hidden="1" outlineLevel="1" collapsed="1">
      <c r="A481" s="314"/>
      <c r="B481" s="350"/>
      <c r="C481" s="351">
        <f>'TSTCWT Uses'!$C$68</f>
        <v>0</v>
      </c>
      <c r="D481" s="351">
        <f>'TSTCWT Uses'!$D$68</f>
        <v>0</v>
      </c>
      <c r="E481" s="351"/>
      <c r="F481" s="352"/>
    </row>
    <row r="482" spans="1:6" ht="15.75" collapsed="1">
      <c r="A482" s="314"/>
      <c r="B482" s="350" t="s">
        <v>376</v>
      </c>
      <c r="C482" s="351">
        <f>SUM(C473:C481)</f>
        <v>7753</v>
      </c>
      <c r="D482" s="351">
        <f>SUM(D473:D481)</f>
        <v>9246</v>
      </c>
      <c r="E482" s="351"/>
      <c r="F482" s="352"/>
    </row>
    <row r="483" spans="1:6" ht="15.75">
      <c r="A483" s="353"/>
      <c r="B483" s="354"/>
      <c r="C483" s="355"/>
      <c r="D483" s="355"/>
      <c r="E483" s="355"/>
      <c r="F483" s="325"/>
    </row>
    <row r="484" spans="1:6" s="324" customFormat="1" ht="15.75">
      <c r="B484" s="356" t="s">
        <v>377</v>
      </c>
      <c r="C484" s="357">
        <f>'Summary Fed'!D862</f>
        <v>7850244</v>
      </c>
      <c r="D484" s="358">
        <f>'Summary Fed'!F862</f>
        <v>30336971</v>
      </c>
      <c r="E484" s="358">
        <f>'Summary Fed'!G862</f>
        <v>4639861</v>
      </c>
      <c r="F484" s="325"/>
    </row>
    <row r="485" spans="1:6" s="324" customFormat="1" ht="15.75">
      <c r="B485" s="356" t="s">
        <v>9</v>
      </c>
      <c r="C485" s="357">
        <f>C472-C484</f>
        <v>0</v>
      </c>
      <c r="D485" s="357">
        <f>D472-D484</f>
        <v>0</v>
      </c>
      <c r="E485" s="357">
        <f>E472-E484</f>
        <v>0</v>
      </c>
      <c r="F485" s="325"/>
    </row>
    <row r="486" spans="1:6" s="324" customFormat="1" ht="15.75">
      <c r="B486" s="359"/>
      <c r="C486" s="357"/>
      <c r="D486" s="358"/>
      <c r="E486" s="358"/>
      <c r="F486" s="325"/>
    </row>
    <row r="487" spans="1:6" s="324" customFormat="1" ht="15.75">
      <c r="B487" s="359"/>
      <c r="C487" s="360" t="str">
        <f>IF(C472-INT(C472)=0,"",C472-INT(C472))</f>
        <v/>
      </c>
      <c r="D487" s="360" t="str">
        <f>IF(D472-INT(D472)=0,"",D472-INT(D472))</f>
        <v/>
      </c>
      <c r="E487" s="360" t="str">
        <f>IF(E472-INT(E472)=0,"",E472-INT(E472))</f>
        <v/>
      </c>
      <c r="F487" s="361">
        <f>SUM(C487:E487)</f>
        <v>0</v>
      </c>
    </row>
    <row r="488" spans="1:6" s="324" customFormat="1" ht="15.75">
      <c r="B488" s="359"/>
      <c r="C488" s="323"/>
      <c r="F488" s="325"/>
    </row>
  </sheetData>
  <dataConsolidate link="1">
    <dataRefs count="9">
      <dataRef ref="C6:F68" sheet="LIT Uses"/>
      <dataRef ref="C6:F68" sheet="LSCO Uses"/>
      <dataRef ref="C6:F68" sheet="LSPCA Uses"/>
      <dataRef ref="C6:F68" sheet="TSTCFB Uses"/>
      <dataRef ref="C6:F68" sheet="TSTCH Uses"/>
      <dataRef ref="C6:F68" sheet="TSTCM Uses"/>
      <dataRef ref="C6:F68" sheet="TSTCNT Uses"/>
      <dataRef ref="C6:F68" sheet="TSTCW Uses"/>
      <dataRef ref="C6:F68" sheet="TSTCWT Uses"/>
    </dataRefs>
  </dataConsolidate>
  <mergeCells count="1">
    <mergeCell ref="B323:F323"/>
  </mergeCells>
  <conditionalFormatting sqref="C485">
    <cfRule type="expression" dxfId="197" priority="8">
      <formula>$C$485&lt;&gt;0</formula>
    </cfRule>
  </conditionalFormatting>
  <conditionalFormatting sqref="F2">
    <cfRule type="expression" dxfId="196" priority="7">
      <formula>OR($C$485&lt;&gt;0,$D$485&lt;&gt;0,$E$485&lt;&gt;0)</formula>
    </cfRule>
  </conditionalFormatting>
  <conditionalFormatting sqref="D485">
    <cfRule type="expression" dxfId="195" priority="6">
      <formula>$D$485&lt;&gt;0</formula>
    </cfRule>
  </conditionalFormatting>
  <conditionalFormatting sqref="E485">
    <cfRule type="expression" dxfId="194" priority="5">
      <formula>$E$485&lt;&gt;0</formula>
    </cfRule>
  </conditionalFormatting>
  <conditionalFormatting sqref="F1">
    <cfRule type="expression" dxfId="193" priority="4">
      <formula>OR($C$487&lt;&gt;"",$D$487&lt;&gt;"",$E$487&lt;&gt;"")</formula>
    </cfRule>
  </conditionalFormatting>
  <conditionalFormatting sqref="C487">
    <cfRule type="expression" dxfId="192" priority="3">
      <formula>$C$487&lt;&gt;""</formula>
    </cfRule>
  </conditionalFormatting>
  <conditionalFormatting sqref="D487">
    <cfRule type="expression" dxfId="191" priority="2">
      <formula>$D$487&lt;&gt;""</formula>
    </cfRule>
  </conditionalFormatting>
  <conditionalFormatting sqref="E487">
    <cfRule type="expression" dxfId="190" priority="1">
      <formula>$E$487&lt;&gt;""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22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46B8-E935-4F73-A092-34A25B21168C}">
  <sheetPr>
    <tabColor theme="6" tint="0.79998168889431442"/>
  </sheetPr>
  <dimension ref="A1:F82"/>
  <sheetViews>
    <sheetView showGridLines="0" zoomScale="90" zoomScaleNormal="90" zoomScaleSheetLayoutView="100" zoomScalePageLayoutView="57" workbookViewId="0">
      <pane ySplit="4" topLeftCell="A6" activePane="bottomLeft" state="frozen"/>
      <selection activeCell="F2" sqref="F2"/>
      <selection pane="bottomLeft" activeCell="F1" sqref="F1:F2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5703125" style="151" customWidth="1"/>
    <col min="7" max="16384" width="9.140625" style="146"/>
  </cols>
  <sheetData>
    <row r="1" spans="1:6" ht="18.75">
      <c r="A1" s="143" t="s">
        <v>302</v>
      </c>
      <c r="B1" s="144" t="str">
        <f>Input!$B$14</f>
        <v>Texas State Technical College - Fort Bend</v>
      </c>
      <c r="E1" s="147" t="s">
        <v>303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304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</row>
    <row r="4" spans="1:6" ht="47.25">
      <c r="A4" s="152" t="s">
        <v>305</v>
      </c>
      <c r="B4" s="152" t="s">
        <v>306</v>
      </c>
      <c r="C4" s="153" t="s">
        <v>307</v>
      </c>
      <c r="D4" s="152" t="s">
        <v>308</v>
      </c>
      <c r="E4" s="152" t="s">
        <v>309</v>
      </c>
      <c r="F4" s="152" t="s">
        <v>310</v>
      </c>
    </row>
    <row r="5" spans="1:6" ht="15.75">
      <c r="A5" s="154">
        <v>1</v>
      </c>
      <c r="B5" s="279" t="s">
        <v>311</v>
      </c>
      <c r="C5" s="280"/>
      <c r="D5" s="280"/>
      <c r="E5" s="280"/>
      <c r="F5" s="281"/>
    </row>
    <row r="6" spans="1:6" ht="15.75">
      <c r="A6" s="155" t="s">
        <v>312</v>
      </c>
      <c r="B6" s="246" t="s">
        <v>313</v>
      </c>
      <c r="C6" s="156">
        <f>Input!$N$14</f>
        <v>0</v>
      </c>
      <c r="D6" s="247">
        <f>Input!$O$14</f>
        <v>0</v>
      </c>
      <c r="E6" s="247">
        <f>Input!$P$14</f>
        <v>0</v>
      </c>
      <c r="F6" s="248">
        <f>Input!$Q$14</f>
        <v>0</v>
      </c>
    </row>
    <row r="7" spans="1:6" ht="15.75">
      <c r="A7" s="157" t="s">
        <v>312</v>
      </c>
      <c r="B7" s="249" t="s">
        <v>314</v>
      </c>
      <c r="C7" s="158">
        <f>Input!$R$14</f>
        <v>0</v>
      </c>
      <c r="D7" s="158">
        <f>Input!$S$14</f>
        <v>0</v>
      </c>
      <c r="E7" s="159"/>
      <c r="F7" s="250">
        <f>Input!$T$14</f>
        <v>0</v>
      </c>
    </row>
    <row r="8" spans="1:6" ht="15.75">
      <c r="A8" s="160" t="s">
        <v>315</v>
      </c>
      <c r="B8" s="251" t="s">
        <v>316</v>
      </c>
      <c r="C8" s="156">
        <f>Input!$U$14</f>
        <v>0</v>
      </c>
      <c r="D8" s="247">
        <f>Input!$V$14</f>
        <v>0</v>
      </c>
      <c r="E8" s="247">
        <f>Input!$W$14</f>
        <v>0</v>
      </c>
      <c r="F8" s="248">
        <f>Input!$X$14</f>
        <v>0</v>
      </c>
    </row>
    <row r="9" spans="1:6" ht="15.75">
      <c r="A9" s="157" t="s">
        <v>315</v>
      </c>
      <c r="B9" s="249" t="s">
        <v>314</v>
      </c>
      <c r="C9" s="158">
        <f>Input!$Y$14</f>
        <v>0</v>
      </c>
      <c r="D9" s="158">
        <f>Input!$Z$14</f>
        <v>0</v>
      </c>
      <c r="E9" s="159"/>
      <c r="F9" s="250">
        <f>Input!$AA$14</f>
        <v>0</v>
      </c>
    </row>
    <row r="10" spans="1:6" ht="15.75">
      <c r="A10" s="160" t="s">
        <v>317</v>
      </c>
      <c r="B10" s="251" t="s">
        <v>318</v>
      </c>
      <c r="C10" s="156">
        <f>Input!$AB$14</f>
        <v>0</v>
      </c>
      <c r="D10" s="247">
        <f>Input!$AC$14</f>
        <v>0</v>
      </c>
      <c r="E10" s="247">
        <f>Input!$AD$14</f>
        <v>0</v>
      </c>
      <c r="F10" s="248">
        <f>Input!$AE$14</f>
        <v>0</v>
      </c>
    </row>
    <row r="11" spans="1:6" ht="15.75">
      <c r="A11" s="157" t="s">
        <v>317</v>
      </c>
      <c r="B11" s="249" t="s">
        <v>314</v>
      </c>
      <c r="C11" s="158">
        <f>Input!$AF$14</f>
        <v>0</v>
      </c>
      <c r="D11" s="158">
        <f>Input!$AG$14</f>
        <v>0</v>
      </c>
      <c r="E11" s="159"/>
      <c r="F11" s="250">
        <f>Input!$AH$14</f>
        <v>0</v>
      </c>
    </row>
    <row r="12" spans="1:6" ht="31.5">
      <c r="A12" s="160" t="s">
        <v>319</v>
      </c>
      <c r="B12" s="251" t="s">
        <v>320</v>
      </c>
      <c r="C12" s="156">
        <f>Input!$AI$14</f>
        <v>0</v>
      </c>
      <c r="D12" s="247">
        <f>Input!$AJ$14</f>
        <v>0</v>
      </c>
      <c r="E12" s="247">
        <f>Input!$AK$14</f>
        <v>0</v>
      </c>
      <c r="F12" s="248">
        <f>Input!$AL$14</f>
        <v>0</v>
      </c>
    </row>
    <row r="13" spans="1:6" ht="15.75">
      <c r="A13" s="157" t="s">
        <v>319</v>
      </c>
      <c r="B13" s="249" t="s">
        <v>314</v>
      </c>
      <c r="C13" s="158">
        <f>Input!$AM$14</f>
        <v>0</v>
      </c>
      <c r="D13" s="158">
        <f>Input!$AN$14</f>
        <v>0</v>
      </c>
      <c r="E13" s="159"/>
      <c r="F13" s="250">
        <f>Input!$AO$14</f>
        <v>0</v>
      </c>
    </row>
    <row r="14" spans="1:6" ht="31.5">
      <c r="A14" s="160" t="s">
        <v>321</v>
      </c>
      <c r="B14" s="251" t="s">
        <v>322</v>
      </c>
      <c r="C14" s="156">
        <f>Input!$AP$14</f>
        <v>0</v>
      </c>
      <c r="D14" s="247">
        <f>Input!$AQ$14</f>
        <v>0</v>
      </c>
      <c r="E14" s="247">
        <f>Input!$AR$14</f>
        <v>0</v>
      </c>
      <c r="F14" s="248">
        <f>Input!$AS$14</f>
        <v>0</v>
      </c>
    </row>
    <row r="15" spans="1:6" ht="15.75">
      <c r="A15" s="157" t="s">
        <v>321</v>
      </c>
      <c r="B15" s="249" t="s">
        <v>314</v>
      </c>
      <c r="C15" s="158">
        <f>Input!$AT$14</f>
        <v>0</v>
      </c>
      <c r="D15" s="158">
        <f>Input!$AU$14</f>
        <v>0</v>
      </c>
      <c r="E15" s="159"/>
      <c r="F15" s="250">
        <f>Input!$AV$14</f>
        <v>0</v>
      </c>
    </row>
    <row r="16" spans="1:6" ht="63">
      <c r="A16" s="160" t="s">
        <v>323</v>
      </c>
      <c r="B16" s="251" t="s">
        <v>324</v>
      </c>
      <c r="C16" s="156">
        <f>Input!$AW$14</f>
        <v>0</v>
      </c>
      <c r="D16" s="247">
        <f>Input!$AX$14</f>
        <v>0</v>
      </c>
      <c r="E16" s="247">
        <f>Input!$AY$14</f>
        <v>0</v>
      </c>
      <c r="F16" s="248">
        <f>Input!$AZ$14</f>
        <v>0</v>
      </c>
    </row>
    <row r="17" spans="1:6" ht="15.75">
      <c r="A17" s="157" t="s">
        <v>323</v>
      </c>
      <c r="B17" s="249" t="s">
        <v>314</v>
      </c>
      <c r="C17" s="158">
        <f>Input!$BA$14</f>
        <v>0</v>
      </c>
      <c r="D17" s="158">
        <f>Input!$BB$14</f>
        <v>0</v>
      </c>
      <c r="E17" s="159"/>
      <c r="F17" s="250">
        <f>Input!$BC$14</f>
        <v>0</v>
      </c>
    </row>
    <row r="18" spans="1:6" ht="15.75">
      <c r="A18" s="160" t="s">
        <v>325</v>
      </c>
      <c r="B18" s="251" t="s">
        <v>326</v>
      </c>
      <c r="C18" s="156">
        <f>Input!$BD$14</f>
        <v>0</v>
      </c>
      <c r="D18" s="247">
        <f>Input!$BE$14</f>
        <v>0</v>
      </c>
      <c r="E18" s="247">
        <f>Input!$BF$14</f>
        <v>0</v>
      </c>
      <c r="F18" s="248">
        <f>Input!$BG$14</f>
        <v>0</v>
      </c>
    </row>
    <row r="19" spans="1:6" ht="15.75">
      <c r="A19" s="157" t="s">
        <v>325</v>
      </c>
      <c r="B19" s="249" t="s">
        <v>314</v>
      </c>
      <c r="C19" s="158">
        <f>Input!$BH$14</f>
        <v>0</v>
      </c>
      <c r="D19" s="158">
        <f>Input!$BI$14</f>
        <v>0</v>
      </c>
      <c r="E19" s="159"/>
      <c r="F19" s="250">
        <f>Input!$BJ$14</f>
        <v>0</v>
      </c>
    </row>
    <row r="20" spans="1:6" ht="15.75">
      <c r="A20" s="160"/>
      <c r="B20" s="252" t="s">
        <v>327</v>
      </c>
      <c r="C20" s="161">
        <f t="shared" ref="C20:E21" si="0">C18+C16+C14+C12+C10+C8+C6</f>
        <v>0</v>
      </c>
      <c r="D20" s="161">
        <f t="shared" si="0"/>
        <v>0</v>
      </c>
      <c r="E20" s="161">
        <f t="shared" si="0"/>
        <v>0</v>
      </c>
      <c r="F20" s="253"/>
    </row>
    <row r="21" spans="1:6" ht="15.75">
      <c r="A21" s="160"/>
      <c r="B21" s="254" t="s">
        <v>328</v>
      </c>
      <c r="C21" s="163">
        <f t="shared" si="0"/>
        <v>0</v>
      </c>
      <c r="D21" s="163">
        <f t="shared" si="0"/>
        <v>0</v>
      </c>
      <c r="E21" s="163"/>
      <c r="F21" s="253"/>
    </row>
    <row r="22" spans="1:6" ht="15.75">
      <c r="A22" s="164"/>
      <c r="B22" s="255"/>
      <c r="C22" s="165"/>
      <c r="D22" s="256"/>
      <c r="E22" s="256"/>
      <c r="F22" s="257"/>
    </row>
    <row r="23" spans="1:6" ht="15.75">
      <c r="A23" s="168">
        <v>2</v>
      </c>
      <c r="B23" s="282" t="s">
        <v>329</v>
      </c>
      <c r="C23" s="283"/>
      <c r="D23" s="283"/>
      <c r="E23" s="283"/>
      <c r="F23" s="284"/>
    </row>
    <row r="24" spans="1:6" ht="31.5">
      <c r="A24" s="160" t="s">
        <v>330</v>
      </c>
      <c r="B24" s="251" t="s">
        <v>331</v>
      </c>
      <c r="C24" s="156">
        <f>Input!$BK$14</f>
        <v>0</v>
      </c>
      <c r="D24" s="247">
        <f>Input!$BL$14</f>
        <v>0</v>
      </c>
      <c r="E24" s="247">
        <f>Input!$BM$14</f>
        <v>0</v>
      </c>
      <c r="F24" s="248">
        <f>Input!$BN$14</f>
        <v>0</v>
      </c>
    </row>
    <row r="25" spans="1:6" ht="31.5">
      <c r="A25" s="160" t="s">
        <v>332</v>
      </c>
      <c r="B25" s="251" t="s">
        <v>333</v>
      </c>
      <c r="C25" s="156">
        <f>Input!$BO$14</f>
        <v>0</v>
      </c>
      <c r="D25" s="247">
        <f>Input!$BP$14</f>
        <v>0</v>
      </c>
      <c r="E25" s="247">
        <f>Input!$BQ$14</f>
        <v>0</v>
      </c>
      <c r="F25" s="248">
        <f>Input!$BR$14</f>
        <v>0</v>
      </c>
    </row>
    <row r="26" spans="1:6" ht="47.25">
      <c r="A26" s="160" t="s">
        <v>334</v>
      </c>
      <c r="B26" s="258" t="s">
        <v>335</v>
      </c>
      <c r="C26" s="156">
        <f>Input!$BS$14</f>
        <v>0</v>
      </c>
      <c r="D26" s="247">
        <f>Input!$BT$14</f>
        <v>0</v>
      </c>
      <c r="E26" s="247">
        <f>Input!$BU$14</f>
        <v>0</v>
      </c>
      <c r="F26" s="248">
        <f>Input!$BV$14</f>
        <v>0</v>
      </c>
    </row>
    <row r="27" spans="1:6" ht="31.5">
      <c r="A27" s="160" t="s">
        <v>336</v>
      </c>
      <c r="B27" s="251" t="s">
        <v>337</v>
      </c>
      <c r="C27" s="156">
        <f>Input!$BW$14</f>
        <v>0</v>
      </c>
      <c r="D27" s="247">
        <f>Input!$BX$14</f>
        <v>0</v>
      </c>
      <c r="E27" s="247">
        <f>Input!$BY$14</f>
        <v>0</v>
      </c>
      <c r="F27" s="248">
        <f>Input!$BZ$14</f>
        <v>0</v>
      </c>
    </row>
    <row r="28" spans="1:6" ht="31.5">
      <c r="A28" s="169" t="s">
        <v>338</v>
      </c>
      <c r="B28" s="259" t="s">
        <v>339</v>
      </c>
      <c r="C28" s="156">
        <f>Input!$CA$14</f>
        <v>0</v>
      </c>
      <c r="D28" s="247">
        <f>Input!$CB$14</f>
        <v>0</v>
      </c>
      <c r="E28" s="247">
        <f>Input!$CC$14</f>
        <v>0</v>
      </c>
      <c r="F28" s="248">
        <f>Input!$CD$14</f>
        <v>0</v>
      </c>
    </row>
    <row r="29" spans="1:6" ht="15.75">
      <c r="A29" s="170"/>
      <c r="B29" s="260" t="s">
        <v>340</v>
      </c>
      <c r="C29" s="171">
        <f>SUM(C24:C28)</f>
        <v>0</v>
      </c>
      <c r="D29" s="171">
        <f t="shared" ref="D29:E29" si="1">SUM(D24:D28)</f>
        <v>0</v>
      </c>
      <c r="E29" s="171">
        <f t="shared" si="1"/>
        <v>0</v>
      </c>
      <c r="F29" s="248"/>
    </row>
    <row r="30" spans="1:6" ht="15.75">
      <c r="A30" s="164"/>
      <c r="B30" s="255"/>
      <c r="C30" s="165"/>
      <c r="D30" s="256"/>
      <c r="E30" s="256"/>
      <c r="F30" s="257"/>
    </row>
    <row r="31" spans="1:6" ht="15.75">
      <c r="A31" s="154">
        <v>3</v>
      </c>
      <c r="B31" s="282" t="s">
        <v>341</v>
      </c>
      <c r="C31" s="283"/>
      <c r="D31" s="283"/>
      <c r="E31" s="283"/>
      <c r="F31" s="284"/>
    </row>
    <row r="32" spans="1:6" ht="31.5">
      <c r="A32" s="160" t="s">
        <v>342</v>
      </c>
      <c r="B32" s="251" t="s">
        <v>343</v>
      </c>
      <c r="C32" s="156">
        <f>Input!$CE$14</f>
        <v>0</v>
      </c>
      <c r="D32" s="247">
        <f>Input!$CF$14</f>
        <v>0</v>
      </c>
      <c r="E32" s="247">
        <f>Input!$CG$14</f>
        <v>0</v>
      </c>
      <c r="F32" s="248">
        <f>Input!$CH$14</f>
        <v>0</v>
      </c>
    </row>
    <row r="33" spans="1:6" ht="15.75">
      <c r="A33" s="160" t="s">
        <v>344</v>
      </c>
      <c r="B33" s="251" t="s">
        <v>516</v>
      </c>
      <c r="C33" s="156">
        <f>Input!$CI$14</f>
        <v>0</v>
      </c>
      <c r="D33" s="247">
        <f>Input!$CJ$14</f>
        <v>0</v>
      </c>
      <c r="E33" s="247">
        <f>Input!$CK$14</f>
        <v>0</v>
      </c>
      <c r="F33" s="248">
        <f>Input!$CL$14</f>
        <v>0</v>
      </c>
    </row>
    <row r="34" spans="1:6" ht="31.5">
      <c r="A34" s="160" t="s">
        <v>345</v>
      </c>
      <c r="B34" s="251" t="s">
        <v>346</v>
      </c>
      <c r="C34" s="156">
        <f>Input!$CM$14</f>
        <v>0</v>
      </c>
      <c r="D34" s="247">
        <f>Input!$CN$14</f>
        <v>0</v>
      </c>
      <c r="E34" s="247">
        <f>Input!$CO$14</f>
        <v>0</v>
      </c>
      <c r="F34" s="248">
        <f>Input!$CP$14</f>
        <v>0</v>
      </c>
    </row>
    <row r="35" spans="1:6" ht="31.5">
      <c r="A35" s="170" t="s">
        <v>347</v>
      </c>
      <c r="B35" s="251" t="s">
        <v>348</v>
      </c>
      <c r="C35" s="156">
        <f>Input!$CQ$14</f>
        <v>0</v>
      </c>
      <c r="D35" s="247">
        <f>Input!$CR$14</f>
        <v>0</v>
      </c>
      <c r="E35" s="247">
        <f>Input!$CS$14</f>
        <v>0</v>
      </c>
      <c r="F35" s="248">
        <f>Input!$CT$14</f>
        <v>0</v>
      </c>
    </row>
    <row r="36" spans="1:6" ht="15.75">
      <c r="A36" s="170"/>
      <c r="B36" s="260" t="s">
        <v>340</v>
      </c>
      <c r="C36" s="171">
        <f>SUM(C32:C35)</f>
        <v>0</v>
      </c>
      <c r="D36" s="171">
        <f t="shared" ref="D36:E36" si="2">SUM(D32:D35)</f>
        <v>0</v>
      </c>
      <c r="E36" s="171">
        <f t="shared" si="2"/>
        <v>0</v>
      </c>
      <c r="F36" s="248"/>
    </row>
    <row r="37" spans="1:6" ht="15.75">
      <c r="A37" s="164"/>
      <c r="B37" s="255"/>
      <c r="C37" s="165"/>
      <c r="D37" s="256"/>
      <c r="E37" s="256"/>
      <c r="F37" s="257"/>
    </row>
    <row r="38" spans="1:6" ht="15.75">
      <c r="A38" s="168">
        <v>4</v>
      </c>
      <c r="B38" s="282" t="s">
        <v>349</v>
      </c>
      <c r="C38" s="283"/>
      <c r="D38" s="283"/>
      <c r="E38" s="283"/>
      <c r="F38" s="284"/>
    </row>
    <row r="39" spans="1:6" ht="15.75">
      <c r="A39" s="160" t="s">
        <v>350</v>
      </c>
      <c r="B39" s="251" t="s">
        <v>351</v>
      </c>
      <c r="C39" s="156">
        <f>Input!$CU$14</f>
        <v>0</v>
      </c>
      <c r="D39" s="247">
        <f>Input!$CV$14</f>
        <v>0</v>
      </c>
      <c r="E39" s="247">
        <f>Input!$CW$14</f>
        <v>0</v>
      </c>
      <c r="F39" s="248">
        <f>Input!$CX$14</f>
        <v>0</v>
      </c>
    </row>
    <row r="40" spans="1:6" ht="47.25">
      <c r="A40" s="160" t="s">
        <v>352</v>
      </c>
      <c r="B40" s="251" t="s">
        <v>353</v>
      </c>
      <c r="C40" s="156">
        <f>Input!$CY$14</f>
        <v>0</v>
      </c>
      <c r="D40" s="247">
        <f>Input!$CZ$14</f>
        <v>0</v>
      </c>
      <c r="E40" s="247">
        <f>Input!$DA$14</f>
        <v>0</v>
      </c>
      <c r="F40" s="248">
        <f>Input!$DB$14</f>
        <v>0</v>
      </c>
    </row>
    <row r="41" spans="1:6" ht="15.75">
      <c r="A41" s="169" t="s">
        <v>354</v>
      </c>
      <c r="B41" s="259" t="s">
        <v>355</v>
      </c>
      <c r="C41" s="156">
        <f>Input!$DC$14</f>
        <v>0</v>
      </c>
      <c r="D41" s="247">
        <f>Input!$DD$14</f>
        <v>0</v>
      </c>
      <c r="E41" s="247">
        <f>Input!$DE$14</f>
        <v>0</v>
      </c>
      <c r="F41" s="248">
        <f>Input!$DF$14</f>
        <v>0</v>
      </c>
    </row>
    <row r="42" spans="1:6" ht="15.75">
      <c r="A42" s="170"/>
      <c r="B42" s="260" t="s">
        <v>340</v>
      </c>
      <c r="C42" s="171">
        <f>SUM(C39:C41)</f>
        <v>0</v>
      </c>
      <c r="D42" s="171">
        <f t="shared" ref="D42:E42" si="3">SUM(D39:D41)</f>
        <v>0</v>
      </c>
      <c r="E42" s="171">
        <f t="shared" si="3"/>
        <v>0</v>
      </c>
      <c r="F42" s="248"/>
    </row>
    <row r="43" spans="1:6" ht="15.75">
      <c r="A43" s="164"/>
      <c r="B43" s="255"/>
      <c r="C43" s="165"/>
      <c r="D43" s="256"/>
      <c r="E43" s="256"/>
      <c r="F43" s="257"/>
    </row>
    <row r="44" spans="1:6" ht="15.75">
      <c r="A44" s="168">
        <v>5</v>
      </c>
      <c r="B44" s="282" t="s">
        <v>356</v>
      </c>
      <c r="C44" s="283"/>
      <c r="D44" s="283"/>
      <c r="E44" s="283"/>
      <c r="F44" s="284"/>
    </row>
    <row r="45" spans="1:6" ht="15.75">
      <c r="A45" s="160" t="s">
        <v>357</v>
      </c>
      <c r="B45" s="261" t="s">
        <v>358</v>
      </c>
      <c r="C45" s="156">
        <f>Input!$DG$14</f>
        <v>0</v>
      </c>
      <c r="D45" s="247">
        <f>Input!$DH$14</f>
        <v>0</v>
      </c>
      <c r="E45" s="247">
        <f>Input!$DI$14</f>
        <v>0</v>
      </c>
      <c r="F45" s="248">
        <f>Input!$DJ$14</f>
        <v>0</v>
      </c>
    </row>
    <row r="46" spans="1:6" ht="15.75">
      <c r="A46" s="164"/>
      <c r="B46" s="255"/>
      <c r="C46" s="165"/>
      <c r="D46" s="256"/>
      <c r="E46" s="256"/>
      <c r="F46" s="257"/>
    </row>
    <row r="47" spans="1:6" ht="15.75">
      <c r="A47" s="168">
        <v>6</v>
      </c>
      <c r="B47" s="282" t="s">
        <v>359</v>
      </c>
      <c r="C47" s="283"/>
      <c r="D47" s="283"/>
      <c r="E47" s="283"/>
      <c r="F47" s="284"/>
    </row>
    <row r="48" spans="1:6" ht="31.5">
      <c r="A48" s="160" t="s">
        <v>360</v>
      </c>
      <c r="B48" s="259" t="s">
        <v>361</v>
      </c>
      <c r="C48" s="156">
        <f>Input!$DK$14</f>
        <v>0</v>
      </c>
      <c r="D48" s="247">
        <f>Input!$DL$14</f>
        <v>0</v>
      </c>
      <c r="E48" s="247">
        <f>Input!$DM$14</f>
        <v>0</v>
      </c>
      <c r="F48" s="248">
        <f>Input!$DN$14</f>
        <v>0</v>
      </c>
    </row>
    <row r="49" spans="1:6" ht="15.75">
      <c r="A49" s="170"/>
      <c r="B49" s="260" t="s">
        <v>340</v>
      </c>
      <c r="C49" s="171">
        <f>SUM(C48:C48)</f>
        <v>0</v>
      </c>
      <c r="D49" s="171">
        <f>SUM(D48:D48)</f>
        <v>0</v>
      </c>
      <c r="E49" s="171">
        <f>SUM(E48:E48)</f>
        <v>0</v>
      </c>
      <c r="F49" s="248"/>
    </row>
    <row r="50" spans="1:6" ht="15.75">
      <c r="A50" s="164"/>
      <c r="B50" s="255"/>
      <c r="C50" s="165"/>
      <c r="D50" s="256"/>
      <c r="E50" s="256"/>
      <c r="F50" s="257"/>
    </row>
    <row r="51" spans="1:6" ht="15.75">
      <c r="A51" s="168">
        <v>7</v>
      </c>
      <c r="B51" s="282" t="s">
        <v>362</v>
      </c>
      <c r="C51" s="283"/>
      <c r="D51" s="283"/>
      <c r="E51" s="283"/>
      <c r="F51" s="284"/>
    </row>
    <row r="52" spans="1:6" ht="15.75">
      <c r="A52" s="160" t="s">
        <v>363</v>
      </c>
      <c r="B52" s="259" t="s">
        <v>364</v>
      </c>
      <c r="C52" s="156">
        <f>Input!$DO$14</f>
        <v>0</v>
      </c>
      <c r="D52" s="247">
        <f>Input!$DP$14</f>
        <v>0</v>
      </c>
      <c r="E52" s="247">
        <f>Input!$DQ$14</f>
        <v>0</v>
      </c>
      <c r="F52" s="248">
        <f>Input!$DR$14</f>
        <v>0</v>
      </c>
    </row>
    <row r="53" spans="1:6" ht="15.75">
      <c r="A53" s="164"/>
      <c r="B53" s="262"/>
      <c r="C53" s="173"/>
      <c r="D53" s="263"/>
      <c r="E53" s="264"/>
      <c r="F53" s="253"/>
    </row>
    <row r="54" spans="1:6" ht="15.75" customHeight="1">
      <c r="A54" s="175">
        <v>8</v>
      </c>
      <c r="B54" s="282" t="s">
        <v>514</v>
      </c>
      <c r="C54" s="283"/>
      <c r="D54" s="283"/>
      <c r="E54" s="283"/>
      <c r="F54" s="284"/>
    </row>
    <row r="55" spans="1:6" ht="31.5">
      <c r="A55" s="160" t="s">
        <v>365</v>
      </c>
      <c r="B55" s="251" t="s">
        <v>366</v>
      </c>
      <c r="C55" s="156">
        <f>Input!$DS$14</f>
        <v>0</v>
      </c>
      <c r="D55" s="247">
        <f>Input!$DT$14</f>
        <v>0</v>
      </c>
      <c r="E55" s="247">
        <f>Input!$DU$14</f>
        <v>0</v>
      </c>
      <c r="F55" s="248">
        <f>Input!$DV$14</f>
        <v>0</v>
      </c>
    </row>
    <row r="56" spans="1:6" ht="15.75">
      <c r="A56" s="157" t="s">
        <v>365</v>
      </c>
      <c r="B56" s="249" t="s">
        <v>367</v>
      </c>
      <c r="C56" s="158">
        <f>Input!$DW$14</f>
        <v>0</v>
      </c>
      <c r="D56" s="158">
        <f>Input!$DX$14</f>
        <v>0</v>
      </c>
      <c r="E56" s="159"/>
      <c r="F56" s="250">
        <f>Input!$DY$14</f>
        <v>0</v>
      </c>
    </row>
    <row r="57" spans="1:6" ht="31.5">
      <c r="A57" s="160" t="s">
        <v>368</v>
      </c>
      <c r="B57" s="259" t="s">
        <v>369</v>
      </c>
      <c r="C57" s="156">
        <f>Input!$DZ$14</f>
        <v>0</v>
      </c>
      <c r="D57" s="247">
        <f>Input!$EA$14</f>
        <v>0</v>
      </c>
      <c r="E57" s="247">
        <f>Input!$EB$14</f>
        <v>0</v>
      </c>
      <c r="F57" s="248">
        <f>Input!$EC$14</f>
        <v>0</v>
      </c>
    </row>
    <row r="58" spans="1:6" ht="15.75">
      <c r="A58" s="157" t="s">
        <v>368</v>
      </c>
      <c r="B58" s="249" t="s">
        <v>367</v>
      </c>
      <c r="C58" s="158">
        <f>Input!$ED$14</f>
        <v>0</v>
      </c>
      <c r="D58" s="158">
        <f>Input!$EE$14</f>
        <v>0</v>
      </c>
      <c r="E58" s="159"/>
      <c r="F58" s="250">
        <f>Input!$EF$14</f>
        <v>0</v>
      </c>
    </row>
    <row r="59" spans="1:6" ht="31.5">
      <c r="A59" s="160" t="s">
        <v>370</v>
      </c>
      <c r="B59" s="259" t="s">
        <v>371</v>
      </c>
      <c r="C59" s="156">
        <f>Input!$EG$14</f>
        <v>0</v>
      </c>
      <c r="D59" s="247">
        <f>Input!$EH$14</f>
        <v>0</v>
      </c>
      <c r="E59" s="247">
        <f>Input!$EI$14</f>
        <v>0</v>
      </c>
      <c r="F59" s="248">
        <f>Input!$EJ$14</f>
        <v>0</v>
      </c>
    </row>
    <row r="60" spans="1:6" ht="15.75">
      <c r="A60" s="157" t="s">
        <v>370</v>
      </c>
      <c r="B60" s="249" t="s">
        <v>367</v>
      </c>
      <c r="C60" s="158">
        <f>Input!$EK$14</f>
        <v>0</v>
      </c>
      <c r="D60" s="158">
        <f>Input!$EL$14</f>
        <v>0</v>
      </c>
      <c r="E60" s="159"/>
      <c r="F60" s="250">
        <f>Input!$EM$14</f>
        <v>0</v>
      </c>
    </row>
    <row r="61" spans="1:6" ht="15.75">
      <c r="A61" s="160"/>
      <c r="B61" s="252" t="s">
        <v>327</v>
      </c>
      <c r="C61" s="161">
        <f>C59+C57+C55</f>
        <v>0</v>
      </c>
      <c r="D61" s="161">
        <f t="shared" ref="D61:E62" si="4">D59+D57+D55</f>
        <v>0</v>
      </c>
      <c r="E61" s="161">
        <f t="shared" si="4"/>
        <v>0</v>
      </c>
      <c r="F61" s="248"/>
    </row>
    <row r="62" spans="1:6" ht="15.75">
      <c r="A62" s="157"/>
      <c r="B62" s="249" t="s">
        <v>328</v>
      </c>
      <c r="C62" s="176">
        <f>C60+C58+C56</f>
        <v>0</v>
      </c>
      <c r="D62" s="176">
        <f t="shared" si="4"/>
        <v>0</v>
      </c>
      <c r="E62" s="163"/>
      <c r="F62" s="248"/>
    </row>
    <row r="63" spans="1:6" ht="15.75">
      <c r="A63" s="164"/>
      <c r="B63" s="262"/>
      <c r="C63" s="173"/>
      <c r="D63" s="263"/>
      <c r="E63" s="264"/>
      <c r="F63" s="253"/>
    </row>
    <row r="64" spans="1:6" ht="15.75" customHeight="1">
      <c r="A64" s="175">
        <v>9</v>
      </c>
      <c r="B64" s="282" t="s">
        <v>372</v>
      </c>
      <c r="C64" s="283"/>
      <c r="D64" s="283"/>
      <c r="E64" s="283"/>
      <c r="F64" s="284"/>
    </row>
    <row r="65" spans="1:6" ht="31.5">
      <c r="A65" s="160" t="s">
        <v>373</v>
      </c>
      <c r="B65" s="251" t="s">
        <v>374</v>
      </c>
      <c r="C65" s="156">
        <f>Input!$EN$14</f>
        <v>0</v>
      </c>
      <c r="D65" s="156">
        <f>Input!$EO$14</f>
        <v>0</v>
      </c>
      <c r="E65" s="156">
        <f>Input!$EP$14</f>
        <v>0</v>
      </c>
      <c r="F65" s="248">
        <f>Input!$EQ$14</f>
        <v>0</v>
      </c>
    </row>
    <row r="66" spans="1:6" ht="15.75">
      <c r="A66" s="164"/>
      <c r="B66" s="172"/>
      <c r="C66" s="177"/>
      <c r="D66" s="178"/>
      <c r="E66" s="179"/>
      <c r="F66" s="162"/>
    </row>
    <row r="67" spans="1:6" ht="15.75">
      <c r="A67" s="160"/>
      <c r="B67" s="180" t="s">
        <v>375</v>
      </c>
      <c r="C67" s="181">
        <f>C65+C61+C52+C49+C45+C42+C36+C29+C20</f>
        <v>0</v>
      </c>
      <c r="D67" s="181">
        <f t="shared" ref="D67:E67" si="5">D65+D61+D52+D49+D45+D42+D36+D29+D20</f>
        <v>0</v>
      </c>
      <c r="E67" s="181">
        <f t="shared" si="5"/>
        <v>0</v>
      </c>
      <c r="F67" s="182"/>
    </row>
    <row r="68" spans="1:6" ht="15.75">
      <c r="A68" s="160"/>
      <c r="B68" s="180" t="s">
        <v>376</v>
      </c>
      <c r="C68" s="181">
        <f>C62+C21</f>
        <v>0</v>
      </c>
      <c r="D68" s="181">
        <f>D62+D21</f>
        <v>0</v>
      </c>
      <c r="E68" s="181"/>
      <c r="F68" s="182"/>
    </row>
    <row r="69" spans="1:6" ht="15.75">
      <c r="A69" s="183"/>
      <c r="B69" s="184"/>
      <c r="C69" s="185"/>
      <c r="D69" s="185"/>
      <c r="E69" s="185"/>
      <c r="F69" s="167"/>
    </row>
    <row r="70" spans="1:6" s="166" customFormat="1" ht="15.75">
      <c r="B70" s="186" t="s">
        <v>377</v>
      </c>
      <c r="C70" s="187">
        <f>'TSTCFB Fed'!D97</f>
        <v>0</v>
      </c>
      <c r="D70" s="188">
        <f>'TSTCFB Fed'!F97</f>
        <v>0</v>
      </c>
      <c r="E70" s="188">
        <f>'TSTCFB Fed'!G97</f>
        <v>0</v>
      </c>
      <c r="F70" s="167"/>
    </row>
    <row r="71" spans="1:6" s="166" customFormat="1" ht="15.75">
      <c r="B71" s="186" t="s">
        <v>9</v>
      </c>
      <c r="C71" s="187">
        <f>C67-C70</f>
        <v>0</v>
      </c>
      <c r="D71" s="187">
        <f>D67-D70</f>
        <v>0</v>
      </c>
      <c r="E71" s="187">
        <f>E67-E70</f>
        <v>0</v>
      </c>
      <c r="F71" s="167"/>
    </row>
    <row r="72" spans="1:6" s="166" customFormat="1" ht="15.75">
      <c r="B72" s="189"/>
      <c r="C72" s="187"/>
      <c r="D72" s="188"/>
      <c r="E72" s="188"/>
      <c r="F72" s="167"/>
    </row>
    <row r="73" spans="1:6" s="166" customFormat="1" ht="15.75">
      <c r="B73" s="189"/>
      <c r="C73" s="190" t="str">
        <f>IF(C67-INT(C67)=0,"",C67-INT(C67))</f>
        <v/>
      </c>
      <c r="D73" s="190" t="str">
        <f>IF(D67-INT(D67)=0,"",D67-INT(D67))</f>
        <v/>
      </c>
      <c r="E73" s="190" t="str">
        <f>IF(E67-INT(E67)=0,"",E67-INT(E67))</f>
        <v/>
      </c>
      <c r="F73" s="191">
        <f>SUM(C73:E73)</f>
        <v>0</v>
      </c>
    </row>
    <row r="74" spans="1:6" s="166" customFormat="1" ht="15.75">
      <c r="B74" s="189"/>
      <c r="C74" s="165"/>
      <c r="F74" s="167"/>
    </row>
    <row r="75" spans="1:6" s="166" customFormat="1" ht="15.75">
      <c r="B75" s="189" t="s">
        <v>378</v>
      </c>
      <c r="C75" s="165"/>
      <c r="F75" s="167"/>
    </row>
    <row r="76" spans="1:6" s="166" customFormat="1" ht="15.75">
      <c r="B76" s="189" t="s">
        <v>379</v>
      </c>
      <c r="C76" s="192">
        <f>SUM(C6,C8,C10,C12,C14,C16,C18,)+SUM(C24:C28)+SUM(C32:C35)+SUM(C39:C41)+C45+C48+C52+SUM(C55,C57,C59)+C65</f>
        <v>0</v>
      </c>
      <c r="D76" s="192">
        <f>SUM(D6,D8,D10,D12,D14,D16,D18,)+SUM(D24:D28)+SUM(D32:D35)+SUM(D39:D41)+D45+D48+D52+SUM(D55,D57,D59)+D65</f>
        <v>0</v>
      </c>
      <c r="E76" s="192">
        <f>SUM(E6,E8,E10,E12,E14,E16,E18,)+SUM(E24:E28)+SUM(E32:E35)+SUM(E39:E41)+E45+E48+E52+SUM(E55,E57,E59)+E65</f>
        <v>0</v>
      </c>
      <c r="F76" s="167"/>
    </row>
    <row r="77" spans="1:6" s="166" customFormat="1" ht="15.75">
      <c r="B77" s="189" t="s">
        <v>380</v>
      </c>
      <c r="C77" s="193">
        <f>SUM(C7,C9,C11,C13,C15,C17,C19)+SUM(C56,C58,C60)</f>
        <v>0</v>
      </c>
      <c r="D77" s="193">
        <f>SUM(D7,D9,D11,D13,D15,D17,D19)+SUM(D56,D58,D60)</f>
        <v>0</v>
      </c>
      <c r="E77" s="174"/>
      <c r="F77" s="167"/>
    </row>
    <row r="78" spans="1:6" s="166" customFormat="1" ht="15.75">
      <c r="B78" s="189"/>
      <c r="C78" s="192">
        <f>SUM(C76:C77)</f>
        <v>0</v>
      </c>
      <c r="D78" s="192">
        <f>SUM(D76:D77)</f>
        <v>0</v>
      </c>
      <c r="E78" s="192">
        <f>SUM(E76:E77)</f>
        <v>0</v>
      </c>
      <c r="F78" s="167"/>
    </row>
    <row r="79" spans="1:6" s="166" customFormat="1" ht="15.75">
      <c r="B79" s="189"/>
      <c r="C79" s="165"/>
      <c r="F79" s="167"/>
    </row>
    <row r="80" spans="1:6" s="166" customFormat="1" ht="15.75">
      <c r="B80" s="189"/>
      <c r="C80" s="165"/>
      <c r="D80" s="194">
        <f>D78+C78+E78</f>
        <v>0</v>
      </c>
      <c r="F80" s="167"/>
    </row>
    <row r="81" spans="2:6" s="166" customFormat="1" ht="15.75">
      <c r="B81" s="189"/>
      <c r="C81" s="165"/>
      <c r="F81" s="167"/>
    </row>
    <row r="82" spans="2:6" s="166" customFormat="1" ht="15.75">
      <c r="B82" s="189"/>
      <c r="C82" s="195" t="str">
        <f>IF((C76=C67),"Balanced","Out of Balance")</f>
        <v>Balanced</v>
      </c>
      <c r="D82" s="195" t="str">
        <f>IF((D76=D67),"Balanced","Out of Balance")</f>
        <v>Balanced</v>
      </c>
      <c r="E82" s="195" t="str">
        <f>IF((E76=E67),"Balanced","Out of Balance")</f>
        <v>Balanced</v>
      </c>
      <c r="F82" s="167"/>
    </row>
  </sheetData>
  <conditionalFormatting sqref="C71">
    <cfRule type="expression" dxfId="35" priority="10">
      <formula>$C$71&lt;&gt;0</formula>
    </cfRule>
  </conditionalFormatting>
  <conditionalFormatting sqref="D71">
    <cfRule type="expression" dxfId="34" priority="8">
      <formula>$D$71&lt;&gt;0</formula>
    </cfRule>
  </conditionalFormatting>
  <conditionalFormatting sqref="E71">
    <cfRule type="expression" dxfId="33" priority="7">
      <formula>$E$71&lt;&gt;0</formula>
    </cfRule>
  </conditionalFormatting>
  <conditionalFormatting sqref="C73">
    <cfRule type="expression" dxfId="32" priority="5">
      <formula>$C$73&lt;&gt;""</formula>
    </cfRule>
  </conditionalFormatting>
  <conditionalFormatting sqref="D73">
    <cfRule type="expression" dxfId="31" priority="4">
      <formula>$D$73&lt;&gt;""</formula>
    </cfRule>
  </conditionalFormatting>
  <conditionalFormatting sqref="E73">
    <cfRule type="expression" dxfId="30" priority="3">
      <formula>$E$73&lt;&gt;""</formula>
    </cfRule>
  </conditionalFormatting>
  <conditionalFormatting sqref="F2">
    <cfRule type="expression" dxfId="29" priority="2">
      <formula>OR($C$71&lt;&gt;0,$D$71&lt;&gt;0,$E$71&lt;&gt;0)</formula>
    </cfRule>
  </conditionalFormatting>
  <conditionalFormatting sqref="F1">
    <cfRule type="expression" dxfId="28" priority="1">
      <formula>OR($C$73&lt;&gt;"",$D$73&lt;&gt;"",$E$73&lt;&gt;"")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B4EF-485E-4AE2-A72E-88A923B65B56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H2" sqref="H2"/>
      <selection pane="bottomLeft" activeCell="H2" sqref="H2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302</v>
      </c>
      <c r="B1" s="196" t="str">
        <f>Input!$B$14</f>
        <v>Texas State Technical College - Fort Bend</v>
      </c>
      <c r="E1" s="147" t="s">
        <v>303</v>
      </c>
      <c r="H1" s="197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304</v>
      </c>
      <c r="B2" s="196" t="str">
        <f>Index!$B$3</f>
        <v>FY 2020 &amp; FY 2021 Data</v>
      </c>
      <c r="H2" s="197" t="str">
        <f>IF(OR($C$100&lt;&gt;0,$D$100&lt;&gt;0,$E$100&lt;&gt;0,$F$100&lt;&gt;0,$G$100&lt;&gt;0),"Error Message - Uses tab does not agree with this tab.","")</f>
        <v/>
      </c>
    </row>
    <row r="4" spans="1:50" s="201" customFormat="1" ht="30">
      <c r="A4" s="198" t="s">
        <v>381</v>
      </c>
      <c r="B4" s="199" t="s">
        <v>382</v>
      </c>
      <c r="C4" s="199" t="s">
        <v>383</v>
      </c>
      <c r="D4" s="199" t="s">
        <v>384</v>
      </c>
      <c r="E4" s="199" t="s">
        <v>385</v>
      </c>
      <c r="F4" s="199" t="s">
        <v>386</v>
      </c>
      <c r="G4" s="199" t="s">
        <v>309</v>
      </c>
      <c r="H4" s="199" t="s">
        <v>310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</row>
    <row r="5" spans="1:50">
      <c r="A5" s="202" t="s">
        <v>387</v>
      </c>
      <c r="B5" s="265" t="s">
        <v>388</v>
      </c>
      <c r="C5" s="203">
        <f>Input!$EU$14</f>
        <v>0</v>
      </c>
      <c r="D5" s="203">
        <f>Input!$EV$14</f>
        <v>0</v>
      </c>
      <c r="E5" s="203">
        <f>Input!$EW$14</f>
        <v>0</v>
      </c>
      <c r="F5" s="203">
        <f>Input!$EX$14</f>
        <v>0</v>
      </c>
      <c r="G5" s="203">
        <f>Input!$EY$14</f>
        <v>0</v>
      </c>
      <c r="H5" s="204">
        <f>Input!$EZ$14</f>
        <v>0</v>
      </c>
    </row>
    <row r="6" spans="1:50">
      <c r="A6" s="202" t="s">
        <v>387</v>
      </c>
      <c r="B6" s="265" t="s">
        <v>389</v>
      </c>
      <c r="C6" s="203">
        <f>Input!$FA$14</f>
        <v>0</v>
      </c>
      <c r="D6" s="203">
        <f>Input!$FB$14</f>
        <v>0</v>
      </c>
      <c r="E6" s="203">
        <f>Input!$FC$14</f>
        <v>0</v>
      </c>
      <c r="F6" s="203">
        <f>Input!$FD$14</f>
        <v>0</v>
      </c>
      <c r="G6" s="203">
        <f>Input!$FE$14</f>
        <v>0</v>
      </c>
      <c r="H6" s="204">
        <f>Input!$FF$14</f>
        <v>0</v>
      </c>
    </row>
    <row r="7" spans="1:50">
      <c r="A7" s="202" t="s">
        <v>387</v>
      </c>
      <c r="B7" s="265" t="s">
        <v>390</v>
      </c>
      <c r="C7" s="203">
        <f>Input!$FG$14</f>
        <v>0</v>
      </c>
      <c r="D7" s="203">
        <f>Input!$FH$14</f>
        <v>0</v>
      </c>
      <c r="E7" s="203">
        <f>Input!$FI$14</f>
        <v>0</v>
      </c>
      <c r="F7" s="203">
        <f>Input!$FJ$14</f>
        <v>0</v>
      </c>
      <c r="G7" s="203">
        <f>Input!$FK$14</f>
        <v>0</v>
      </c>
      <c r="H7" s="204">
        <f>Input!$FL$14</f>
        <v>0</v>
      </c>
    </row>
    <row r="8" spans="1:50">
      <c r="A8" s="202" t="s">
        <v>387</v>
      </c>
      <c r="B8" s="265" t="s">
        <v>391</v>
      </c>
      <c r="C8" s="203">
        <f>Input!$FM$14</f>
        <v>0</v>
      </c>
      <c r="D8" s="203">
        <f>Input!$FN$14</f>
        <v>0</v>
      </c>
      <c r="E8" s="203">
        <f>Input!$FO$14</f>
        <v>0</v>
      </c>
      <c r="F8" s="203">
        <f>Input!$FP$14</f>
        <v>0</v>
      </c>
      <c r="G8" s="203">
        <f>Input!$FQ$14</f>
        <v>0</v>
      </c>
      <c r="H8" s="204">
        <f>Input!$FR$14</f>
        <v>0</v>
      </c>
    </row>
    <row r="9" spans="1:50">
      <c r="A9" s="202" t="s">
        <v>387</v>
      </c>
      <c r="B9" s="265" t="s">
        <v>392</v>
      </c>
      <c r="C9" s="203">
        <f>Input!$FS$14</f>
        <v>0</v>
      </c>
      <c r="D9" s="203">
        <f>Input!$FT$14</f>
        <v>0</v>
      </c>
      <c r="E9" s="203">
        <f>Input!$FU$14</f>
        <v>0</v>
      </c>
      <c r="F9" s="203">
        <f>Input!$FV$14</f>
        <v>0</v>
      </c>
      <c r="G9" s="203">
        <f>Input!$FW$14</f>
        <v>0</v>
      </c>
      <c r="H9" s="204">
        <f>Input!$FX$14</f>
        <v>0</v>
      </c>
    </row>
    <row r="10" spans="1:50">
      <c r="A10" s="202" t="s">
        <v>387</v>
      </c>
      <c r="B10" s="265" t="s">
        <v>393</v>
      </c>
      <c r="C10" s="203">
        <f>Input!$FY$14</f>
        <v>0</v>
      </c>
      <c r="D10" s="203">
        <f>Input!$FZ$14</f>
        <v>0</v>
      </c>
      <c r="E10" s="203">
        <f>Input!$GA$14</f>
        <v>0</v>
      </c>
      <c r="F10" s="203">
        <f>Input!$GB$14</f>
        <v>0</v>
      </c>
      <c r="G10" s="203">
        <f>Input!$GC$14</f>
        <v>0</v>
      </c>
      <c r="H10" s="204">
        <f>Input!$GD$14</f>
        <v>0</v>
      </c>
    </row>
    <row r="11" spans="1:50">
      <c r="A11" s="202" t="s">
        <v>387</v>
      </c>
      <c r="B11" s="265" t="s">
        <v>394</v>
      </c>
      <c r="C11" s="203">
        <f>Input!$GE$14</f>
        <v>0</v>
      </c>
      <c r="D11" s="203">
        <f>Input!$GF$14</f>
        <v>0</v>
      </c>
      <c r="E11" s="203">
        <f>Input!$GG$14</f>
        <v>0</v>
      </c>
      <c r="F11" s="203">
        <f>Input!$GH$14</f>
        <v>0</v>
      </c>
      <c r="G11" s="203">
        <f>Input!$GI$14</f>
        <v>0</v>
      </c>
      <c r="H11" s="204">
        <f>Input!$GJ$14</f>
        <v>0</v>
      </c>
    </row>
    <row r="12" spans="1:50" ht="30">
      <c r="A12" s="202" t="s">
        <v>387</v>
      </c>
      <c r="B12" s="265" t="s">
        <v>395</v>
      </c>
      <c r="C12" s="203">
        <f>Input!$GK$14</f>
        <v>0</v>
      </c>
      <c r="D12" s="203">
        <f>Input!$GL$14</f>
        <v>0</v>
      </c>
      <c r="E12" s="203">
        <f>Input!$GM$14</f>
        <v>0</v>
      </c>
      <c r="F12" s="203">
        <f>Input!$GN$14</f>
        <v>0</v>
      </c>
      <c r="G12" s="203">
        <f>Input!$GO$14</f>
        <v>0</v>
      </c>
      <c r="H12" s="204">
        <f>Input!$GP$14</f>
        <v>0</v>
      </c>
    </row>
    <row r="13" spans="1:50">
      <c r="A13" s="202" t="s">
        <v>387</v>
      </c>
      <c r="B13" s="265" t="s">
        <v>396</v>
      </c>
      <c r="C13" s="203">
        <f>Input!$GQ$14</f>
        <v>0</v>
      </c>
      <c r="D13" s="203">
        <f>Input!$GR$14</f>
        <v>0</v>
      </c>
      <c r="E13" s="203">
        <f>Input!$GS$14</f>
        <v>0</v>
      </c>
      <c r="F13" s="203">
        <f>Input!$GT$14</f>
        <v>0</v>
      </c>
      <c r="G13" s="203">
        <f>Input!$GU$14</f>
        <v>0</v>
      </c>
      <c r="H13" s="204">
        <f>Input!$GV$14</f>
        <v>0</v>
      </c>
    </row>
    <row r="14" spans="1:50">
      <c r="A14" s="202" t="s">
        <v>387</v>
      </c>
      <c r="B14" s="265" t="s">
        <v>397</v>
      </c>
      <c r="C14" s="203">
        <f>Input!$GW$14</f>
        <v>0</v>
      </c>
      <c r="D14" s="203">
        <f>Input!$GX$14</f>
        <v>0</v>
      </c>
      <c r="E14" s="203">
        <f>Input!$GY$14</f>
        <v>0</v>
      </c>
      <c r="F14" s="203">
        <f>Input!$GZ$14</f>
        <v>0</v>
      </c>
      <c r="G14" s="203">
        <f>Input!$HA$14</f>
        <v>0</v>
      </c>
      <c r="H14" s="204">
        <f>Input!$HB$14</f>
        <v>0</v>
      </c>
    </row>
    <row r="15" spans="1:50">
      <c r="A15" s="202" t="s">
        <v>387</v>
      </c>
      <c r="B15" s="266">
        <f>Input!$HC$14</f>
        <v>0</v>
      </c>
      <c r="C15" s="203">
        <f>Input!$HD$14</f>
        <v>0</v>
      </c>
      <c r="D15" s="203">
        <f>Input!$HE$14</f>
        <v>0</v>
      </c>
      <c r="E15" s="203">
        <f>Input!$HF$14</f>
        <v>0</v>
      </c>
      <c r="F15" s="203">
        <f>Input!$HG$14</f>
        <v>0</v>
      </c>
      <c r="G15" s="203">
        <f>Input!$HH$14</f>
        <v>0</v>
      </c>
      <c r="H15" s="204">
        <f>Input!$HI$14</f>
        <v>0</v>
      </c>
    </row>
    <row r="16" spans="1:50">
      <c r="A16" s="202" t="s">
        <v>387</v>
      </c>
      <c r="B16" s="266">
        <f>Input!$HJ$14</f>
        <v>0</v>
      </c>
      <c r="C16" s="203">
        <f>Input!$HK$14</f>
        <v>0</v>
      </c>
      <c r="D16" s="203">
        <f>Input!$HL$14</f>
        <v>0</v>
      </c>
      <c r="E16" s="203">
        <f>Input!$HM$14</f>
        <v>0</v>
      </c>
      <c r="F16" s="203">
        <f>Input!$HN$14</f>
        <v>0</v>
      </c>
      <c r="G16" s="203">
        <f>Input!$HO$14</f>
        <v>0</v>
      </c>
      <c r="H16" s="204">
        <f>Input!$HP$14</f>
        <v>0</v>
      </c>
    </row>
    <row r="17" spans="1:50">
      <c r="A17" s="202" t="s">
        <v>387</v>
      </c>
      <c r="B17" s="266">
        <f>Input!$HQ$14</f>
        <v>0</v>
      </c>
      <c r="C17" s="203">
        <f>Input!$HR$14</f>
        <v>0</v>
      </c>
      <c r="D17" s="203">
        <f>Input!$HS$14</f>
        <v>0</v>
      </c>
      <c r="E17" s="203">
        <f>Input!$HT$14</f>
        <v>0</v>
      </c>
      <c r="F17" s="203">
        <f>Input!$HU$14</f>
        <v>0</v>
      </c>
      <c r="G17" s="203">
        <f>Input!$HV$14</f>
        <v>0</v>
      </c>
      <c r="H17" s="204">
        <f>Input!$HW$14</f>
        <v>0</v>
      </c>
    </row>
    <row r="18" spans="1:50">
      <c r="A18" s="202" t="s">
        <v>387</v>
      </c>
      <c r="B18" s="265" t="s">
        <v>398</v>
      </c>
      <c r="C18" s="203">
        <f>Input!$HX$14</f>
        <v>0</v>
      </c>
      <c r="D18" s="203">
        <f>Input!$HY$14</f>
        <v>0</v>
      </c>
      <c r="E18" s="203">
        <f>Input!$HZ$14</f>
        <v>0</v>
      </c>
      <c r="F18" s="203">
        <f>Input!$IA$14</f>
        <v>0</v>
      </c>
      <c r="G18" s="203">
        <f>Input!$IB$14</f>
        <v>0</v>
      </c>
      <c r="H18" s="204">
        <f>Input!$IC$14</f>
        <v>0</v>
      </c>
    </row>
    <row r="19" spans="1:50" s="209" customFormat="1">
      <c r="A19" s="198" t="s">
        <v>387</v>
      </c>
      <c r="B19" s="267" t="s">
        <v>399</v>
      </c>
      <c r="C19" s="268">
        <f>SUM(C5:C18)</f>
        <v>0</v>
      </c>
      <c r="D19" s="268">
        <f t="shared" ref="D19:G19" si="0">SUM(D5:D18)</f>
        <v>0</v>
      </c>
      <c r="E19" s="268">
        <f t="shared" si="0"/>
        <v>0</v>
      </c>
      <c r="F19" s="268">
        <f t="shared" si="0"/>
        <v>0</v>
      </c>
      <c r="G19" s="268">
        <f t="shared" si="0"/>
        <v>0</v>
      </c>
      <c r="H19" s="269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</row>
    <row r="20" spans="1:50">
      <c r="B20" s="270"/>
      <c r="C20" s="271"/>
      <c r="D20" s="271"/>
      <c r="E20" s="271"/>
      <c r="F20" s="271"/>
      <c r="G20" s="271"/>
      <c r="H20" s="272"/>
    </row>
    <row r="21" spans="1:50">
      <c r="A21" s="202" t="s">
        <v>400</v>
      </c>
      <c r="B21" s="265" t="s">
        <v>401</v>
      </c>
      <c r="C21" s="203">
        <f>Input!$ID$14</f>
        <v>0</v>
      </c>
      <c r="D21" s="203">
        <f>Input!$IE$14</f>
        <v>0</v>
      </c>
      <c r="E21" s="203">
        <f>Input!$IF$14</f>
        <v>0</v>
      </c>
      <c r="F21" s="203">
        <f>Input!$IG$14</f>
        <v>0</v>
      </c>
      <c r="G21" s="203">
        <f>Input!$IH$14</f>
        <v>0</v>
      </c>
      <c r="H21" s="204">
        <f>Input!$II$14</f>
        <v>0</v>
      </c>
    </row>
    <row r="22" spans="1:50">
      <c r="A22" s="202" t="s">
        <v>400</v>
      </c>
      <c r="B22" s="265" t="s">
        <v>389</v>
      </c>
      <c r="C22" s="203">
        <f>Input!$IJ$14</f>
        <v>0</v>
      </c>
      <c r="D22" s="203">
        <f>Input!$IK$14</f>
        <v>0</v>
      </c>
      <c r="E22" s="203">
        <f>Input!$IL$14</f>
        <v>0</v>
      </c>
      <c r="F22" s="203">
        <f>Input!$IM$14</f>
        <v>0</v>
      </c>
      <c r="G22" s="203">
        <f>Input!$IN$14</f>
        <v>0</v>
      </c>
      <c r="H22" s="204">
        <f>Input!$IO$14</f>
        <v>0</v>
      </c>
    </row>
    <row r="23" spans="1:50">
      <c r="A23" s="202" t="s">
        <v>400</v>
      </c>
      <c r="B23" s="265" t="s">
        <v>390</v>
      </c>
      <c r="C23" s="203">
        <f>Input!$IP$14</f>
        <v>0</v>
      </c>
      <c r="D23" s="203">
        <f>Input!$IQ$14</f>
        <v>0</v>
      </c>
      <c r="E23" s="203">
        <f>Input!$IR$14</f>
        <v>0</v>
      </c>
      <c r="F23" s="203">
        <f>Input!$IS$14</f>
        <v>0</v>
      </c>
      <c r="G23" s="203">
        <f>Input!$IT$14</f>
        <v>0</v>
      </c>
      <c r="H23" s="204">
        <f>Input!$IU$14</f>
        <v>0</v>
      </c>
    </row>
    <row r="24" spans="1:50">
      <c r="A24" s="202" t="s">
        <v>400</v>
      </c>
      <c r="B24" s="265" t="s">
        <v>391</v>
      </c>
      <c r="C24" s="203">
        <f>Input!$IV$14</f>
        <v>0</v>
      </c>
      <c r="D24" s="203">
        <f>Input!$IW$14</f>
        <v>0</v>
      </c>
      <c r="E24" s="203">
        <f>Input!$IX$14</f>
        <v>0</v>
      </c>
      <c r="F24" s="203">
        <f>Input!$IY$14</f>
        <v>0</v>
      </c>
      <c r="G24" s="203">
        <f>Input!$IZ$14</f>
        <v>0</v>
      </c>
      <c r="H24" s="204">
        <f>Input!$JA$14</f>
        <v>0</v>
      </c>
    </row>
    <row r="25" spans="1:50">
      <c r="A25" s="202" t="s">
        <v>400</v>
      </c>
      <c r="B25" s="265" t="s">
        <v>392</v>
      </c>
      <c r="C25" s="203">
        <f>Input!$JB$14</f>
        <v>0</v>
      </c>
      <c r="D25" s="203">
        <f>Input!$JC$14</f>
        <v>0</v>
      </c>
      <c r="E25" s="203">
        <f>Input!$JD$14</f>
        <v>0</v>
      </c>
      <c r="F25" s="203">
        <f>Input!$JE$14</f>
        <v>0</v>
      </c>
      <c r="G25" s="203">
        <f>Input!$JF$14</f>
        <v>0</v>
      </c>
      <c r="H25" s="204">
        <f>Input!$JG$14</f>
        <v>0</v>
      </c>
    </row>
    <row r="26" spans="1:50">
      <c r="A26" s="202" t="s">
        <v>400</v>
      </c>
      <c r="B26" s="265" t="s">
        <v>393</v>
      </c>
      <c r="C26" s="203">
        <f>Input!$JH$14</f>
        <v>0</v>
      </c>
      <c r="D26" s="203">
        <f>Input!$JI$14</f>
        <v>0</v>
      </c>
      <c r="E26" s="203">
        <f>Input!$JJ$14</f>
        <v>0</v>
      </c>
      <c r="F26" s="203">
        <f>Input!$JK$14</f>
        <v>0</v>
      </c>
      <c r="G26" s="203">
        <f>Input!$JL$14</f>
        <v>0</v>
      </c>
      <c r="H26" s="204">
        <f>Input!$JM$14</f>
        <v>0</v>
      </c>
    </row>
    <row r="27" spans="1:50">
      <c r="A27" s="202" t="s">
        <v>400</v>
      </c>
      <c r="B27" s="265" t="s">
        <v>402</v>
      </c>
      <c r="C27" s="203">
        <f>Input!$JN$14</f>
        <v>0</v>
      </c>
      <c r="D27" s="203">
        <f>Input!$JO$14</f>
        <v>0</v>
      </c>
      <c r="E27" s="203">
        <f>Input!$JP$14</f>
        <v>0</v>
      </c>
      <c r="F27" s="203">
        <f>Input!$JQ$14</f>
        <v>0</v>
      </c>
      <c r="G27" s="203">
        <f>Input!$JR$14</f>
        <v>0</v>
      </c>
      <c r="H27" s="204">
        <f>Input!$JS$14</f>
        <v>0</v>
      </c>
    </row>
    <row r="28" spans="1:50" ht="30">
      <c r="A28" s="202" t="s">
        <v>400</v>
      </c>
      <c r="B28" s="265" t="s">
        <v>403</v>
      </c>
      <c r="C28" s="203">
        <f>Input!$JT$14</f>
        <v>0</v>
      </c>
      <c r="D28" s="203">
        <f>Input!$JU$14</f>
        <v>0</v>
      </c>
      <c r="E28" s="203">
        <f>Input!$JV$14</f>
        <v>0</v>
      </c>
      <c r="F28" s="203">
        <f>Input!$JW$14</f>
        <v>0</v>
      </c>
      <c r="G28" s="203">
        <f>Input!$JX$14</f>
        <v>0</v>
      </c>
      <c r="H28" s="204">
        <f>Input!$JY$14</f>
        <v>0</v>
      </c>
    </row>
    <row r="29" spans="1:50">
      <c r="A29" s="202" t="s">
        <v>400</v>
      </c>
      <c r="B29" s="265" t="s">
        <v>404</v>
      </c>
      <c r="C29" s="203">
        <f>Input!$JZ$14</f>
        <v>0</v>
      </c>
      <c r="D29" s="203">
        <f>Input!$KA$14</f>
        <v>0</v>
      </c>
      <c r="E29" s="203">
        <f>Input!$KB$14</f>
        <v>0</v>
      </c>
      <c r="F29" s="203">
        <f>Input!$KC$14</f>
        <v>0</v>
      </c>
      <c r="G29" s="203">
        <f>Input!$KD$14</f>
        <v>0</v>
      </c>
      <c r="H29" s="204">
        <f>Input!$KE$14</f>
        <v>0</v>
      </c>
    </row>
    <row r="30" spans="1:50">
      <c r="A30" s="202" t="s">
        <v>400</v>
      </c>
      <c r="B30" s="266">
        <f>Input!$KF$14</f>
        <v>0</v>
      </c>
      <c r="C30" s="203">
        <f>Input!$KG$14</f>
        <v>0</v>
      </c>
      <c r="D30" s="203">
        <f>Input!$KH$14</f>
        <v>0</v>
      </c>
      <c r="E30" s="203">
        <f>Input!$KI$14</f>
        <v>0</v>
      </c>
      <c r="F30" s="203">
        <f>Input!$KJ$14</f>
        <v>0</v>
      </c>
      <c r="G30" s="203">
        <f>Input!$KK$14</f>
        <v>0</v>
      </c>
      <c r="H30" s="204">
        <f>Input!$KL$14</f>
        <v>0</v>
      </c>
    </row>
    <row r="31" spans="1:50">
      <c r="A31" s="202" t="s">
        <v>400</v>
      </c>
      <c r="B31" s="266">
        <f>Input!$KM$14</f>
        <v>0</v>
      </c>
      <c r="C31" s="203">
        <f>Input!$KN$14</f>
        <v>0</v>
      </c>
      <c r="D31" s="203">
        <f>Input!$KO$14</f>
        <v>0</v>
      </c>
      <c r="E31" s="203">
        <f>Input!$KP$14</f>
        <v>0</v>
      </c>
      <c r="F31" s="203">
        <f>Input!$KQ$14</f>
        <v>0</v>
      </c>
      <c r="G31" s="203">
        <f>Input!$KR$14</f>
        <v>0</v>
      </c>
      <c r="H31" s="204">
        <f>Input!$KS$14</f>
        <v>0</v>
      </c>
    </row>
    <row r="32" spans="1:50">
      <c r="A32" s="202" t="s">
        <v>400</v>
      </c>
      <c r="B32" s="266">
        <f>Input!$KT$14</f>
        <v>0</v>
      </c>
      <c r="C32" s="203">
        <f>Input!$KU$14</f>
        <v>0</v>
      </c>
      <c r="D32" s="203">
        <f>Input!$KV$14</f>
        <v>0</v>
      </c>
      <c r="E32" s="203">
        <f>Input!$KW$14</f>
        <v>0</v>
      </c>
      <c r="F32" s="203">
        <f>Input!$KX$14</f>
        <v>0</v>
      </c>
      <c r="G32" s="203">
        <f>Input!$KY$14</f>
        <v>0</v>
      </c>
      <c r="H32" s="204">
        <f>Input!$KZ$14</f>
        <v>0</v>
      </c>
    </row>
    <row r="33" spans="1:50">
      <c r="A33" s="202" t="s">
        <v>400</v>
      </c>
      <c r="B33" s="265" t="s">
        <v>398</v>
      </c>
      <c r="C33" s="203">
        <f>Input!$LA$14</f>
        <v>0</v>
      </c>
      <c r="D33" s="203">
        <f>Input!$LB$14</f>
        <v>0</v>
      </c>
      <c r="E33" s="203">
        <f>Input!$LC$14</f>
        <v>0</v>
      </c>
      <c r="F33" s="203">
        <f>Input!$LD$14</f>
        <v>0</v>
      </c>
      <c r="G33" s="203">
        <f>Input!$LE$14</f>
        <v>0</v>
      </c>
      <c r="H33" s="204">
        <f>Input!$LF$14</f>
        <v>0</v>
      </c>
    </row>
    <row r="34" spans="1:50" s="210" customFormat="1">
      <c r="A34" s="198" t="s">
        <v>400</v>
      </c>
      <c r="B34" s="267" t="s">
        <v>405</v>
      </c>
      <c r="C34" s="268">
        <f>SUM(C21:C33)</f>
        <v>0</v>
      </c>
      <c r="D34" s="268">
        <f t="shared" ref="D34:G34" si="1">SUM(D21:D33)</f>
        <v>0</v>
      </c>
      <c r="E34" s="268">
        <f t="shared" si="1"/>
        <v>0</v>
      </c>
      <c r="F34" s="268">
        <f t="shared" si="1"/>
        <v>0</v>
      </c>
      <c r="G34" s="268">
        <f t="shared" si="1"/>
        <v>0</v>
      </c>
      <c r="H34" s="26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70"/>
      <c r="C35" s="271"/>
      <c r="D35" s="271"/>
      <c r="E35" s="271"/>
      <c r="F35" s="271"/>
      <c r="G35" s="271"/>
      <c r="H35" s="272"/>
    </row>
    <row r="36" spans="1:50">
      <c r="A36" s="202" t="s">
        <v>406</v>
      </c>
      <c r="B36" s="265" t="s">
        <v>401</v>
      </c>
      <c r="C36" s="203">
        <f>Input!$LG$14</f>
        <v>0</v>
      </c>
      <c r="D36" s="203">
        <f>Input!$LH$14</f>
        <v>0</v>
      </c>
      <c r="E36" s="203">
        <f>Input!$LI$14</f>
        <v>0</v>
      </c>
      <c r="F36" s="203">
        <f>Input!$LJ$14</f>
        <v>0</v>
      </c>
      <c r="G36" s="203">
        <f>Input!$LK$14</f>
        <v>0</v>
      </c>
      <c r="H36" s="204">
        <f>Input!$LL$14</f>
        <v>0</v>
      </c>
    </row>
    <row r="37" spans="1:50">
      <c r="A37" s="202" t="s">
        <v>406</v>
      </c>
      <c r="B37" s="265" t="s">
        <v>389</v>
      </c>
      <c r="C37" s="203">
        <f>Input!$LM$14</f>
        <v>0</v>
      </c>
      <c r="D37" s="203">
        <f>Input!$LN$14</f>
        <v>0</v>
      </c>
      <c r="E37" s="203">
        <f>Input!$LO$14</f>
        <v>0</v>
      </c>
      <c r="F37" s="203">
        <f>Input!$LP$14</f>
        <v>0</v>
      </c>
      <c r="G37" s="203">
        <f>Input!$LQ$14</f>
        <v>0</v>
      </c>
      <c r="H37" s="204">
        <f>Input!$LR$14</f>
        <v>0</v>
      </c>
    </row>
    <row r="38" spans="1:50">
      <c r="A38" s="202" t="s">
        <v>406</v>
      </c>
      <c r="B38" s="265" t="s">
        <v>390</v>
      </c>
      <c r="C38" s="203">
        <f>Input!$LS$14</f>
        <v>0</v>
      </c>
      <c r="D38" s="203">
        <f>Input!$LT$14</f>
        <v>0</v>
      </c>
      <c r="E38" s="203">
        <f>Input!$LU$14</f>
        <v>0</v>
      </c>
      <c r="F38" s="203">
        <f>Input!$LV$14</f>
        <v>0</v>
      </c>
      <c r="G38" s="203">
        <f>Input!$LW$14</f>
        <v>0</v>
      </c>
      <c r="H38" s="204">
        <f>Input!$LX$14</f>
        <v>0</v>
      </c>
    </row>
    <row r="39" spans="1:50">
      <c r="A39" s="202" t="s">
        <v>406</v>
      </c>
      <c r="B39" s="265" t="s">
        <v>391</v>
      </c>
      <c r="C39" s="203">
        <f>Input!$LY$14</f>
        <v>0</v>
      </c>
      <c r="D39" s="203">
        <f>Input!$LZ$14</f>
        <v>0</v>
      </c>
      <c r="E39" s="203">
        <f>Input!$MA$14</f>
        <v>0</v>
      </c>
      <c r="F39" s="203">
        <f>Input!$MB$14</f>
        <v>0</v>
      </c>
      <c r="G39" s="203">
        <f>Input!$MC$14</f>
        <v>0</v>
      </c>
      <c r="H39" s="204">
        <f>Input!$MD$14</f>
        <v>0</v>
      </c>
    </row>
    <row r="40" spans="1:50">
      <c r="A40" s="202" t="s">
        <v>406</v>
      </c>
      <c r="B40" s="265" t="s">
        <v>392</v>
      </c>
      <c r="C40" s="203">
        <f>Input!$ME$14</f>
        <v>0</v>
      </c>
      <c r="D40" s="203">
        <f>Input!$MF$14</f>
        <v>0</v>
      </c>
      <c r="E40" s="203">
        <f>Input!$MG$14</f>
        <v>0</v>
      </c>
      <c r="F40" s="203">
        <f>Input!$MH$14</f>
        <v>0</v>
      </c>
      <c r="G40" s="203">
        <f>Input!$MI$14</f>
        <v>0</v>
      </c>
      <c r="H40" s="204">
        <f>Input!$MJ$14</f>
        <v>0</v>
      </c>
    </row>
    <row r="41" spans="1:50">
      <c r="A41" s="202" t="s">
        <v>406</v>
      </c>
      <c r="B41" s="265" t="s">
        <v>393</v>
      </c>
      <c r="C41" s="203">
        <f>Input!$MK$14</f>
        <v>0</v>
      </c>
      <c r="D41" s="203">
        <f>Input!$ML$14</f>
        <v>0</v>
      </c>
      <c r="E41" s="203">
        <f>Input!$MM$14</f>
        <v>0</v>
      </c>
      <c r="F41" s="203">
        <f>Input!$MN$14</f>
        <v>0</v>
      </c>
      <c r="G41" s="203">
        <f>Input!$MO$14</f>
        <v>0</v>
      </c>
      <c r="H41" s="204">
        <f>Input!$MP$14</f>
        <v>0</v>
      </c>
    </row>
    <row r="42" spans="1:50">
      <c r="A42" s="202" t="s">
        <v>406</v>
      </c>
      <c r="B42" s="265" t="s">
        <v>402</v>
      </c>
      <c r="C42" s="203">
        <f>Input!$MQ$14</f>
        <v>0</v>
      </c>
      <c r="D42" s="203">
        <f>Input!$MR$14</f>
        <v>0</v>
      </c>
      <c r="E42" s="203">
        <f>Input!$MS$14</f>
        <v>0</v>
      </c>
      <c r="F42" s="203">
        <f>Input!$MT$14</f>
        <v>0</v>
      </c>
      <c r="G42" s="203">
        <f>Input!$MU$14</f>
        <v>0</v>
      </c>
      <c r="H42" s="204">
        <f>Input!$MV$14</f>
        <v>0</v>
      </c>
    </row>
    <row r="43" spans="1:50">
      <c r="A43" s="202" t="s">
        <v>406</v>
      </c>
      <c r="B43" s="265" t="s">
        <v>407</v>
      </c>
      <c r="C43" s="203">
        <f>Input!$MW$14</f>
        <v>0</v>
      </c>
      <c r="D43" s="203">
        <f>Input!$MX$14</f>
        <v>0</v>
      </c>
      <c r="E43" s="203">
        <f>Input!$MY$14</f>
        <v>0</v>
      </c>
      <c r="F43" s="203">
        <f>Input!$MZ$14</f>
        <v>0</v>
      </c>
      <c r="G43" s="203">
        <f>Input!$NA$14</f>
        <v>0</v>
      </c>
      <c r="H43" s="204">
        <f>Input!$NB$14</f>
        <v>0</v>
      </c>
    </row>
    <row r="44" spans="1:50">
      <c r="A44" s="202" t="s">
        <v>406</v>
      </c>
      <c r="B44" s="266">
        <f>Input!$NC$14</f>
        <v>0</v>
      </c>
      <c r="C44" s="203">
        <f>Input!$ND$14</f>
        <v>0</v>
      </c>
      <c r="D44" s="203">
        <f>Input!$NE$14</f>
        <v>0</v>
      </c>
      <c r="E44" s="203">
        <f>Input!$NF$14</f>
        <v>0</v>
      </c>
      <c r="F44" s="203">
        <f>Input!$NG$14</f>
        <v>0</v>
      </c>
      <c r="G44" s="203">
        <f>Input!$NH$14</f>
        <v>0</v>
      </c>
      <c r="H44" s="204">
        <f>Input!$NI$14</f>
        <v>0</v>
      </c>
    </row>
    <row r="45" spans="1:50">
      <c r="A45" s="202" t="s">
        <v>406</v>
      </c>
      <c r="B45" s="266">
        <f>Input!$NJ$14</f>
        <v>0</v>
      </c>
      <c r="C45" s="203">
        <f>Input!$NK$14</f>
        <v>0</v>
      </c>
      <c r="D45" s="203">
        <f>Input!$NL$14</f>
        <v>0</v>
      </c>
      <c r="E45" s="203">
        <f>Input!$NM$14</f>
        <v>0</v>
      </c>
      <c r="F45" s="203">
        <f>Input!$NN$14</f>
        <v>0</v>
      </c>
      <c r="G45" s="203">
        <f>Input!$NO$14</f>
        <v>0</v>
      </c>
      <c r="H45" s="204">
        <f>Input!$NP$14</f>
        <v>0</v>
      </c>
    </row>
    <row r="46" spans="1:50">
      <c r="A46" s="202" t="s">
        <v>406</v>
      </c>
      <c r="B46" s="266">
        <f>Input!$NQ$14</f>
        <v>0</v>
      </c>
      <c r="C46" s="203">
        <f>Input!$NR$14</f>
        <v>0</v>
      </c>
      <c r="D46" s="203">
        <f>Input!$NS$14</f>
        <v>0</v>
      </c>
      <c r="E46" s="203">
        <f>Input!$NT$14</f>
        <v>0</v>
      </c>
      <c r="F46" s="203">
        <f>Input!$NU$14</f>
        <v>0</v>
      </c>
      <c r="G46" s="203">
        <f>Input!$NV$14</f>
        <v>0</v>
      </c>
      <c r="H46" s="204">
        <f>Input!$NW$14</f>
        <v>0</v>
      </c>
    </row>
    <row r="47" spans="1:50">
      <c r="A47" s="202" t="s">
        <v>406</v>
      </c>
      <c r="B47" s="266">
        <f>Input!$NX$14</f>
        <v>0</v>
      </c>
      <c r="C47" s="203">
        <f>Input!$NY$14</f>
        <v>0</v>
      </c>
      <c r="D47" s="203">
        <f>Input!$NZ$14</f>
        <v>0</v>
      </c>
      <c r="E47" s="203">
        <f>Input!$OA$14</f>
        <v>0</v>
      </c>
      <c r="F47" s="203">
        <f>Input!$OB$14</f>
        <v>0</v>
      </c>
      <c r="G47" s="203">
        <f>Input!$OC$14</f>
        <v>0</v>
      </c>
      <c r="H47" s="204">
        <f>Input!$OD$14</f>
        <v>0</v>
      </c>
    </row>
    <row r="48" spans="1:50">
      <c r="A48" s="202" t="s">
        <v>406</v>
      </c>
      <c r="B48" s="265" t="s">
        <v>398</v>
      </c>
      <c r="C48" s="203">
        <f>Input!$OE$14</f>
        <v>0</v>
      </c>
      <c r="D48" s="203">
        <f>Input!$OF$14</f>
        <v>0</v>
      </c>
      <c r="E48" s="203">
        <f>Input!$OG$14</f>
        <v>0</v>
      </c>
      <c r="F48" s="203">
        <f>Input!$OH$14</f>
        <v>0</v>
      </c>
      <c r="G48" s="203">
        <f>Input!$OI$14</f>
        <v>0</v>
      </c>
      <c r="H48" s="204">
        <f>Input!$OJ$14</f>
        <v>0</v>
      </c>
    </row>
    <row r="49" spans="1:50" s="210" customFormat="1">
      <c r="A49" s="198" t="s">
        <v>406</v>
      </c>
      <c r="B49" s="267" t="s">
        <v>408</v>
      </c>
      <c r="C49" s="268">
        <f>SUM(C36:C48)</f>
        <v>0</v>
      </c>
      <c r="D49" s="268">
        <f t="shared" ref="D49:G49" si="2">SUM(D36:D48)</f>
        <v>0</v>
      </c>
      <c r="E49" s="268">
        <f t="shared" si="2"/>
        <v>0</v>
      </c>
      <c r="F49" s="268">
        <f t="shared" si="2"/>
        <v>0</v>
      </c>
      <c r="G49" s="268">
        <f t="shared" si="2"/>
        <v>0</v>
      </c>
      <c r="H49" s="26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70"/>
      <c r="C50" s="271"/>
      <c r="D50" s="271"/>
      <c r="E50" s="271"/>
      <c r="F50" s="271"/>
      <c r="G50" s="271"/>
      <c r="H50" s="272"/>
    </row>
    <row r="51" spans="1:50">
      <c r="A51" s="202" t="s">
        <v>409</v>
      </c>
      <c r="B51" s="266">
        <f>Input!$OK$14</f>
        <v>0</v>
      </c>
      <c r="C51" s="203">
        <f>Input!$OL$14</f>
        <v>0</v>
      </c>
      <c r="D51" s="203">
        <f>Input!$OM$14</f>
        <v>0</v>
      </c>
      <c r="E51" s="203">
        <f>Input!$ON$14</f>
        <v>0</v>
      </c>
      <c r="F51" s="203">
        <f>Input!$OO$14</f>
        <v>0</v>
      </c>
      <c r="G51" s="203">
        <f>Input!$OP$14</f>
        <v>0</v>
      </c>
      <c r="H51" s="204">
        <f>Input!$OQ$14</f>
        <v>0</v>
      </c>
    </row>
    <row r="52" spans="1:50">
      <c r="A52" s="202" t="s">
        <v>409</v>
      </c>
      <c r="B52" s="266">
        <f>Input!$OR$14</f>
        <v>0</v>
      </c>
      <c r="C52" s="203">
        <f>Input!$OS$14</f>
        <v>0</v>
      </c>
      <c r="D52" s="203">
        <f>Input!$OT$14</f>
        <v>0</v>
      </c>
      <c r="E52" s="203">
        <f>Input!$OU$14</f>
        <v>0</v>
      </c>
      <c r="F52" s="203">
        <f>Input!$OV$14</f>
        <v>0</v>
      </c>
      <c r="G52" s="203">
        <f>Input!$OW$14</f>
        <v>0</v>
      </c>
      <c r="H52" s="204">
        <f>Input!$OX$14</f>
        <v>0</v>
      </c>
    </row>
    <row r="53" spans="1:50">
      <c r="A53" s="202" t="s">
        <v>409</v>
      </c>
      <c r="B53" s="266">
        <f>Input!$OY$14</f>
        <v>0</v>
      </c>
      <c r="C53" s="203">
        <f>Input!$OZ$14</f>
        <v>0</v>
      </c>
      <c r="D53" s="203">
        <f>Input!$PA$14</f>
        <v>0</v>
      </c>
      <c r="E53" s="203">
        <f>Input!$PB$14</f>
        <v>0</v>
      </c>
      <c r="F53" s="203">
        <f>Input!$PC$14</f>
        <v>0</v>
      </c>
      <c r="G53" s="203">
        <f>Input!$PD$14</f>
        <v>0</v>
      </c>
      <c r="H53" s="204">
        <f>Input!$PE$14</f>
        <v>0</v>
      </c>
    </row>
    <row r="54" spans="1:50">
      <c r="A54" s="202" t="s">
        <v>409</v>
      </c>
      <c r="B54" s="266">
        <f>Input!$PF$14</f>
        <v>0</v>
      </c>
      <c r="C54" s="203">
        <f>Input!$PG$14</f>
        <v>0</v>
      </c>
      <c r="D54" s="203">
        <f>Input!$PH$14</f>
        <v>0</v>
      </c>
      <c r="E54" s="203">
        <f>Input!$PI$14</f>
        <v>0</v>
      </c>
      <c r="F54" s="203">
        <f>Input!$PJ$14</f>
        <v>0</v>
      </c>
      <c r="G54" s="203">
        <f>Input!$PK$14</f>
        <v>0</v>
      </c>
      <c r="H54" s="204">
        <f>Input!$PL$14</f>
        <v>0</v>
      </c>
    </row>
    <row r="55" spans="1:50">
      <c r="A55" s="202" t="s">
        <v>409</v>
      </c>
      <c r="B55" s="266">
        <f>Input!$PM$14</f>
        <v>0</v>
      </c>
      <c r="C55" s="203">
        <f>Input!$PN$14</f>
        <v>0</v>
      </c>
      <c r="D55" s="203">
        <f>Input!$PO$14</f>
        <v>0</v>
      </c>
      <c r="E55" s="203">
        <f>Input!$PP$14</f>
        <v>0</v>
      </c>
      <c r="F55" s="203">
        <f>Input!$PQ$14</f>
        <v>0</v>
      </c>
      <c r="G55" s="203">
        <f>Input!$PR$14</f>
        <v>0</v>
      </c>
      <c r="H55" s="204">
        <f>Input!$PS$14</f>
        <v>0</v>
      </c>
    </row>
    <row r="56" spans="1:50">
      <c r="A56" s="202" t="s">
        <v>409</v>
      </c>
      <c r="B56" s="266">
        <f>Input!$PT$14</f>
        <v>0</v>
      </c>
      <c r="C56" s="203">
        <f>Input!$PU$14</f>
        <v>0</v>
      </c>
      <c r="D56" s="203">
        <f>Input!$PV$14</f>
        <v>0</v>
      </c>
      <c r="E56" s="203">
        <f>Input!$PW$14</f>
        <v>0</v>
      </c>
      <c r="F56" s="203">
        <f>Input!$PX$14</f>
        <v>0</v>
      </c>
      <c r="G56" s="203">
        <f>Input!$PY$14</f>
        <v>0</v>
      </c>
      <c r="H56" s="204">
        <f>Input!$PZ$14</f>
        <v>0</v>
      </c>
    </row>
    <row r="57" spans="1:50">
      <c r="A57" s="202" t="s">
        <v>409</v>
      </c>
      <c r="B57" s="266">
        <f>Input!$QA$14</f>
        <v>0</v>
      </c>
      <c r="C57" s="203">
        <f>Input!$QB$14</f>
        <v>0</v>
      </c>
      <c r="D57" s="203">
        <f>Input!$QC$14</f>
        <v>0</v>
      </c>
      <c r="E57" s="203">
        <f>Input!$QD$14</f>
        <v>0</v>
      </c>
      <c r="F57" s="203">
        <f>Input!$QE$14</f>
        <v>0</v>
      </c>
      <c r="G57" s="203">
        <f>Input!$QF$14</f>
        <v>0</v>
      </c>
      <c r="H57" s="204">
        <f>Input!$QG$14</f>
        <v>0</v>
      </c>
    </row>
    <row r="58" spans="1:50">
      <c r="A58" s="202" t="s">
        <v>409</v>
      </c>
      <c r="B58" s="266">
        <f>Input!$QH$14</f>
        <v>0</v>
      </c>
      <c r="C58" s="203">
        <f>Input!$QI$14</f>
        <v>0</v>
      </c>
      <c r="D58" s="203">
        <f>Input!$QJ$14</f>
        <v>0</v>
      </c>
      <c r="E58" s="203">
        <f>Input!$QK$14</f>
        <v>0</v>
      </c>
      <c r="F58" s="203">
        <f>Input!$QL$14</f>
        <v>0</v>
      </c>
      <c r="G58" s="203">
        <f>Input!$QM$14</f>
        <v>0</v>
      </c>
      <c r="H58" s="204">
        <f>Input!$QN$14</f>
        <v>0</v>
      </c>
    </row>
    <row r="59" spans="1:50">
      <c r="A59" s="202" t="s">
        <v>409</v>
      </c>
      <c r="B59" s="266">
        <f>Input!$QO$14</f>
        <v>0</v>
      </c>
      <c r="C59" s="203">
        <f>Input!$QP$14</f>
        <v>0</v>
      </c>
      <c r="D59" s="203">
        <f>Input!$QQ$14</f>
        <v>0</v>
      </c>
      <c r="E59" s="203">
        <f>Input!$QR$14</f>
        <v>0</v>
      </c>
      <c r="F59" s="203">
        <f>Input!$QS$14</f>
        <v>0</v>
      </c>
      <c r="G59" s="203">
        <f>Input!$QT$14</f>
        <v>0</v>
      </c>
      <c r="H59" s="204">
        <f>Input!$QU$14</f>
        <v>0</v>
      </c>
    </row>
    <row r="60" spans="1:50">
      <c r="A60" s="202" t="s">
        <v>409</v>
      </c>
      <c r="B60" s="266">
        <f>Input!$QV$14</f>
        <v>0</v>
      </c>
      <c r="C60" s="203">
        <f>Input!$QW$14</f>
        <v>0</v>
      </c>
      <c r="D60" s="203">
        <f>Input!$QX$14</f>
        <v>0</v>
      </c>
      <c r="E60" s="203">
        <f>Input!$QY$14</f>
        <v>0</v>
      </c>
      <c r="F60" s="203">
        <f>Input!$QZ$14</f>
        <v>0</v>
      </c>
      <c r="G60" s="203">
        <f>Input!$RA$14</f>
        <v>0</v>
      </c>
      <c r="H60" s="204">
        <f>Input!$RB$14</f>
        <v>0</v>
      </c>
    </row>
    <row r="61" spans="1:50">
      <c r="A61" s="202" t="s">
        <v>409</v>
      </c>
      <c r="B61" s="266">
        <f>Input!$RC$14</f>
        <v>0</v>
      </c>
      <c r="C61" s="203">
        <f>Input!$RD$14</f>
        <v>0</v>
      </c>
      <c r="D61" s="203">
        <f>Input!$RE$14</f>
        <v>0</v>
      </c>
      <c r="E61" s="203">
        <f>Input!$RF$14</f>
        <v>0</v>
      </c>
      <c r="F61" s="203">
        <f>Input!$RG$14</f>
        <v>0</v>
      </c>
      <c r="G61" s="203">
        <f>Input!$RH$14</f>
        <v>0</v>
      </c>
      <c r="H61" s="204">
        <f>Input!$RI$14</f>
        <v>0</v>
      </c>
    </row>
    <row r="62" spans="1:50">
      <c r="A62" s="202" t="s">
        <v>409</v>
      </c>
      <c r="B62" s="266">
        <f>Input!$RJ$14</f>
        <v>0</v>
      </c>
      <c r="C62" s="203">
        <f>Input!$RK$14</f>
        <v>0</v>
      </c>
      <c r="D62" s="203">
        <f>Input!$RL$14</f>
        <v>0</v>
      </c>
      <c r="E62" s="203">
        <f>Input!$RM$14</f>
        <v>0</v>
      </c>
      <c r="F62" s="203">
        <f>Input!$RN$14</f>
        <v>0</v>
      </c>
      <c r="G62" s="203">
        <f>Input!$RO$14</f>
        <v>0</v>
      </c>
      <c r="H62" s="204">
        <f>Input!$RP$14</f>
        <v>0</v>
      </c>
    </row>
    <row r="63" spans="1:50">
      <c r="A63" s="202" t="s">
        <v>409</v>
      </c>
      <c r="B63" s="265" t="s">
        <v>398</v>
      </c>
      <c r="C63" s="203">
        <f>Input!$RQ$14</f>
        <v>0</v>
      </c>
      <c r="D63" s="203">
        <f>Input!$RR$14</f>
        <v>0</v>
      </c>
      <c r="E63" s="203">
        <f>Input!$RS$14</f>
        <v>0</v>
      </c>
      <c r="F63" s="203">
        <f>Input!$RT$14</f>
        <v>0</v>
      </c>
      <c r="G63" s="203">
        <f>Input!$RU$14</f>
        <v>0</v>
      </c>
      <c r="H63" s="204">
        <f>Input!$RV$14</f>
        <v>0</v>
      </c>
    </row>
    <row r="64" spans="1:50" s="211" customFormat="1">
      <c r="A64" s="198" t="s">
        <v>409</v>
      </c>
      <c r="B64" s="267" t="s">
        <v>410</v>
      </c>
      <c r="C64" s="268">
        <f>SUM(C51:C63)</f>
        <v>0</v>
      </c>
      <c r="D64" s="268">
        <f t="shared" ref="D64:G64" si="3">SUM(D51:D63)</f>
        <v>0</v>
      </c>
      <c r="E64" s="268">
        <f t="shared" si="3"/>
        <v>0</v>
      </c>
      <c r="F64" s="268">
        <f t="shared" si="3"/>
        <v>0</v>
      </c>
      <c r="G64" s="268">
        <f t="shared" si="3"/>
        <v>0</v>
      </c>
      <c r="H64" s="269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70"/>
      <c r="C65" s="271"/>
      <c r="D65" s="271"/>
      <c r="E65" s="271"/>
      <c r="F65" s="271"/>
      <c r="G65" s="271"/>
      <c r="H65" s="272"/>
    </row>
    <row r="66" spans="1:50">
      <c r="A66" s="202" t="s">
        <v>411</v>
      </c>
      <c r="B66" s="266">
        <f>Input!$RW$14</f>
        <v>0</v>
      </c>
      <c r="C66" s="203">
        <f>Input!$RX$14</f>
        <v>0</v>
      </c>
      <c r="D66" s="203">
        <f>Input!$RY$14</f>
        <v>0</v>
      </c>
      <c r="E66" s="203">
        <f>Input!$RZ$14</f>
        <v>0</v>
      </c>
      <c r="F66" s="203">
        <f>Input!$SA$14</f>
        <v>0</v>
      </c>
      <c r="G66" s="203">
        <f>Input!$SB$14</f>
        <v>0</v>
      </c>
      <c r="H66" s="204">
        <f>Input!$SC$14</f>
        <v>0</v>
      </c>
    </row>
    <row r="67" spans="1:50">
      <c r="A67" s="202" t="s">
        <v>411</v>
      </c>
      <c r="B67" s="266">
        <f>Input!$SD$14</f>
        <v>0</v>
      </c>
      <c r="C67" s="203">
        <f>Input!$SE$14</f>
        <v>0</v>
      </c>
      <c r="D67" s="203">
        <f>Input!$SF$14</f>
        <v>0</v>
      </c>
      <c r="E67" s="203">
        <f>Input!$SG$14</f>
        <v>0</v>
      </c>
      <c r="F67" s="203">
        <f>Input!$SH$14</f>
        <v>0</v>
      </c>
      <c r="G67" s="203">
        <f>Input!$SI$14</f>
        <v>0</v>
      </c>
      <c r="H67" s="204">
        <f>Input!$SJ$14</f>
        <v>0</v>
      </c>
    </row>
    <row r="68" spans="1:50">
      <c r="A68" s="202" t="s">
        <v>411</v>
      </c>
      <c r="B68" s="266">
        <f>Input!$SK$14</f>
        <v>0</v>
      </c>
      <c r="C68" s="203">
        <f>Input!$SL$14</f>
        <v>0</v>
      </c>
      <c r="D68" s="203">
        <f>Input!$SM$14</f>
        <v>0</v>
      </c>
      <c r="E68" s="203">
        <f>Input!$SN$14</f>
        <v>0</v>
      </c>
      <c r="F68" s="203">
        <f>Input!$SO$14</f>
        <v>0</v>
      </c>
      <c r="G68" s="203">
        <f>Input!$SP$14</f>
        <v>0</v>
      </c>
      <c r="H68" s="204">
        <f>Input!$SQ$14</f>
        <v>0</v>
      </c>
    </row>
    <row r="69" spans="1:50">
      <c r="A69" s="202" t="s">
        <v>411</v>
      </c>
      <c r="B69" s="266">
        <f>Input!$SR$14</f>
        <v>0</v>
      </c>
      <c r="C69" s="203">
        <f>Input!$SS$14</f>
        <v>0</v>
      </c>
      <c r="D69" s="203">
        <f>Input!$ST$14</f>
        <v>0</v>
      </c>
      <c r="E69" s="203">
        <f>Input!$SU$14</f>
        <v>0</v>
      </c>
      <c r="F69" s="203">
        <f>Input!$SV$14</f>
        <v>0</v>
      </c>
      <c r="G69" s="203">
        <f>Input!$SW$14</f>
        <v>0</v>
      </c>
      <c r="H69" s="204">
        <f>Input!$SX$14</f>
        <v>0</v>
      </c>
    </row>
    <row r="70" spans="1:50">
      <c r="A70" s="202" t="s">
        <v>411</v>
      </c>
      <c r="B70" s="266">
        <f>Input!$SY$14</f>
        <v>0</v>
      </c>
      <c r="C70" s="203">
        <f>Input!$SZ$14</f>
        <v>0</v>
      </c>
      <c r="D70" s="203">
        <f>Input!$TA$14</f>
        <v>0</v>
      </c>
      <c r="E70" s="203">
        <f>Input!$TB$14</f>
        <v>0</v>
      </c>
      <c r="F70" s="203">
        <f>Input!$TC$14</f>
        <v>0</v>
      </c>
      <c r="G70" s="203">
        <f>Input!$TD$14</f>
        <v>0</v>
      </c>
      <c r="H70" s="204">
        <f>Input!$TE$14</f>
        <v>0</v>
      </c>
    </row>
    <row r="71" spans="1:50">
      <c r="A71" s="202" t="s">
        <v>411</v>
      </c>
      <c r="B71" s="266">
        <f>Input!$TF$14</f>
        <v>0</v>
      </c>
      <c r="C71" s="203">
        <f>Input!$TG$14</f>
        <v>0</v>
      </c>
      <c r="D71" s="203">
        <f>Input!$TH$14</f>
        <v>0</v>
      </c>
      <c r="E71" s="203">
        <f>Input!$TI$14</f>
        <v>0</v>
      </c>
      <c r="F71" s="203">
        <f>Input!$TJ$14</f>
        <v>0</v>
      </c>
      <c r="G71" s="203">
        <f>Input!$TK$14</f>
        <v>0</v>
      </c>
      <c r="H71" s="204">
        <f>Input!$TL$14</f>
        <v>0</v>
      </c>
    </row>
    <row r="72" spans="1:50">
      <c r="A72" s="202" t="s">
        <v>411</v>
      </c>
      <c r="B72" s="266">
        <f>Input!$TM$14</f>
        <v>0</v>
      </c>
      <c r="C72" s="203">
        <f>Input!$TN$14</f>
        <v>0</v>
      </c>
      <c r="D72" s="203">
        <f>Input!$TO$14</f>
        <v>0</v>
      </c>
      <c r="E72" s="203">
        <f>Input!$TP$14</f>
        <v>0</v>
      </c>
      <c r="F72" s="203">
        <f>Input!$TQ$14</f>
        <v>0</v>
      </c>
      <c r="G72" s="203">
        <f>Input!$TR$14</f>
        <v>0</v>
      </c>
      <c r="H72" s="204">
        <f>Input!$TS$14</f>
        <v>0</v>
      </c>
    </row>
    <row r="73" spans="1:50">
      <c r="A73" s="202" t="s">
        <v>411</v>
      </c>
      <c r="B73" s="266">
        <f>Input!$TT$14</f>
        <v>0</v>
      </c>
      <c r="C73" s="203">
        <f>Input!$TU$14</f>
        <v>0</v>
      </c>
      <c r="D73" s="203">
        <f>Input!$TV$14</f>
        <v>0</v>
      </c>
      <c r="E73" s="203">
        <f>Input!$TW$14</f>
        <v>0</v>
      </c>
      <c r="F73" s="203">
        <f>Input!$TX$14</f>
        <v>0</v>
      </c>
      <c r="G73" s="203">
        <f>Input!$TY$14</f>
        <v>0</v>
      </c>
      <c r="H73" s="204">
        <f>Input!$TZ$14</f>
        <v>0</v>
      </c>
    </row>
    <row r="74" spans="1:50">
      <c r="A74" s="202" t="s">
        <v>411</v>
      </c>
      <c r="B74" s="266">
        <f>Input!$UA$14</f>
        <v>0</v>
      </c>
      <c r="C74" s="203">
        <f>Input!$UB$14</f>
        <v>0</v>
      </c>
      <c r="D74" s="203">
        <f>Input!$UC$14</f>
        <v>0</v>
      </c>
      <c r="E74" s="203">
        <f>Input!$UD$14</f>
        <v>0</v>
      </c>
      <c r="F74" s="203">
        <f>Input!$UE$14</f>
        <v>0</v>
      </c>
      <c r="G74" s="203">
        <f>Input!$UF$14</f>
        <v>0</v>
      </c>
      <c r="H74" s="204">
        <f>Input!$UG$14</f>
        <v>0</v>
      </c>
    </row>
    <row r="75" spans="1:50">
      <c r="A75" s="202" t="s">
        <v>411</v>
      </c>
      <c r="B75" s="266">
        <f>Input!$UH$14</f>
        <v>0</v>
      </c>
      <c r="C75" s="203">
        <f>Input!$UI$14</f>
        <v>0</v>
      </c>
      <c r="D75" s="203">
        <f>Input!$UJ$14</f>
        <v>0</v>
      </c>
      <c r="E75" s="203">
        <f>Input!$UK$14</f>
        <v>0</v>
      </c>
      <c r="F75" s="203">
        <f>Input!$UL$14</f>
        <v>0</v>
      </c>
      <c r="G75" s="203">
        <f>Input!$UM$14</f>
        <v>0</v>
      </c>
      <c r="H75" s="204">
        <f>Input!$UN$14</f>
        <v>0</v>
      </c>
    </row>
    <row r="76" spans="1:50">
      <c r="A76" s="202" t="s">
        <v>411</v>
      </c>
      <c r="B76" s="266">
        <f>Input!$UO$14</f>
        <v>0</v>
      </c>
      <c r="C76" s="203">
        <f>Input!$UP$14</f>
        <v>0</v>
      </c>
      <c r="D76" s="203">
        <f>Input!$UQ$14</f>
        <v>0</v>
      </c>
      <c r="E76" s="203">
        <f>Input!$UR$14</f>
        <v>0</v>
      </c>
      <c r="F76" s="203">
        <f>Input!$US$14</f>
        <v>0</v>
      </c>
      <c r="G76" s="203">
        <f>Input!$UT$14</f>
        <v>0</v>
      </c>
      <c r="H76" s="204">
        <f>Input!$UU$14</f>
        <v>0</v>
      </c>
    </row>
    <row r="77" spans="1:50">
      <c r="A77" s="202" t="s">
        <v>411</v>
      </c>
      <c r="B77" s="266">
        <f>Input!$UV$14</f>
        <v>0</v>
      </c>
      <c r="C77" s="203">
        <f>Input!$UW$14</f>
        <v>0</v>
      </c>
      <c r="D77" s="203">
        <f>Input!$UX$14</f>
        <v>0</v>
      </c>
      <c r="E77" s="203">
        <f>Input!$UY$14</f>
        <v>0</v>
      </c>
      <c r="F77" s="203">
        <f>Input!$UZ$14</f>
        <v>0</v>
      </c>
      <c r="G77" s="203">
        <f>Input!$VA$14</f>
        <v>0</v>
      </c>
      <c r="H77" s="204">
        <f>Input!$VB$14</f>
        <v>0</v>
      </c>
    </row>
    <row r="78" spans="1:50">
      <c r="A78" s="202" t="s">
        <v>411</v>
      </c>
      <c r="B78" s="266">
        <f>Input!$VC$14</f>
        <v>0</v>
      </c>
      <c r="C78" s="203">
        <f>Input!$VD$14</f>
        <v>0</v>
      </c>
      <c r="D78" s="203">
        <f>Input!$VE$14</f>
        <v>0</v>
      </c>
      <c r="E78" s="203">
        <f>Input!$VF$14</f>
        <v>0</v>
      </c>
      <c r="F78" s="203">
        <f>Input!$VG$14</f>
        <v>0</v>
      </c>
      <c r="G78" s="203">
        <f>Input!$VH$14</f>
        <v>0</v>
      </c>
      <c r="H78" s="204">
        <f>Input!$VI$14</f>
        <v>0</v>
      </c>
    </row>
    <row r="79" spans="1:50">
      <c r="A79" s="202" t="s">
        <v>411</v>
      </c>
      <c r="B79" s="265" t="s">
        <v>398</v>
      </c>
      <c r="C79" s="203">
        <f>Input!$VJ$14</f>
        <v>0</v>
      </c>
      <c r="D79" s="203">
        <f>Input!$VK$14</f>
        <v>0</v>
      </c>
      <c r="E79" s="203">
        <f>Input!$VL$14</f>
        <v>0</v>
      </c>
      <c r="F79" s="203">
        <f>Input!$VM$14</f>
        <v>0</v>
      </c>
      <c r="G79" s="203">
        <f>Input!$VN$14</f>
        <v>0</v>
      </c>
      <c r="H79" s="204">
        <f>Input!$VO$14</f>
        <v>0</v>
      </c>
    </row>
    <row r="80" spans="1:50" s="211" customFormat="1">
      <c r="A80" s="198" t="s">
        <v>411</v>
      </c>
      <c r="B80" s="267" t="s">
        <v>412</v>
      </c>
      <c r="C80" s="268">
        <f>SUM(C66:C79)</f>
        <v>0</v>
      </c>
      <c r="D80" s="268">
        <f t="shared" ref="D80:G80" si="4">SUM(D66:D79)</f>
        <v>0</v>
      </c>
      <c r="E80" s="268">
        <f t="shared" si="4"/>
        <v>0</v>
      </c>
      <c r="F80" s="268">
        <f t="shared" si="4"/>
        <v>0</v>
      </c>
      <c r="G80" s="268">
        <f t="shared" si="4"/>
        <v>0</v>
      </c>
      <c r="H80" s="269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02"/>
      <c r="B81" s="272"/>
      <c r="C81" s="273"/>
      <c r="D81" s="273"/>
      <c r="E81" s="273"/>
      <c r="F81" s="273"/>
      <c r="G81" s="273"/>
      <c r="H81" s="272"/>
    </row>
    <row r="82" spans="1:50">
      <c r="A82" s="202" t="s">
        <v>362</v>
      </c>
      <c r="B82" s="266">
        <f>Input!$VP$14</f>
        <v>0</v>
      </c>
      <c r="C82" s="203">
        <f>Input!$VQ$14</f>
        <v>0</v>
      </c>
      <c r="D82" s="203">
        <f>Input!$VR$14</f>
        <v>0</v>
      </c>
      <c r="E82" s="203">
        <f>Input!$VS$14</f>
        <v>0</v>
      </c>
      <c r="F82" s="203">
        <f>Input!$VT$14</f>
        <v>0</v>
      </c>
      <c r="G82" s="203">
        <f>Input!$VU$14</f>
        <v>0</v>
      </c>
      <c r="H82" s="204">
        <f>Input!$VV$14</f>
        <v>0</v>
      </c>
    </row>
    <row r="83" spans="1:50">
      <c r="A83" s="202" t="s">
        <v>362</v>
      </c>
      <c r="B83" s="266">
        <f>Input!$VW$14</f>
        <v>0</v>
      </c>
      <c r="C83" s="203">
        <f>Input!$VX$14</f>
        <v>0</v>
      </c>
      <c r="D83" s="203">
        <f>Input!$VY$14</f>
        <v>0</v>
      </c>
      <c r="E83" s="203">
        <f>Input!$VZ$14</f>
        <v>0</v>
      </c>
      <c r="F83" s="203">
        <f>Input!$WA$14</f>
        <v>0</v>
      </c>
      <c r="G83" s="203">
        <f>Input!$WB$14</f>
        <v>0</v>
      </c>
      <c r="H83" s="204">
        <f>Input!$WC$14</f>
        <v>0</v>
      </c>
    </row>
    <row r="84" spans="1:50">
      <c r="A84" s="202" t="s">
        <v>362</v>
      </c>
      <c r="B84" s="266">
        <f>Input!$WD$14</f>
        <v>0</v>
      </c>
      <c r="C84" s="203">
        <f>Input!$WE$14</f>
        <v>0</v>
      </c>
      <c r="D84" s="203">
        <f>Input!$WF$14</f>
        <v>0</v>
      </c>
      <c r="E84" s="203">
        <f>Input!$WG$14</f>
        <v>0</v>
      </c>
      <c r="F84" s="203">
        <f>Input!$WH$14</f>
        <v>0</v>
      </c>
      <c r="G84" s="203">
        <f>Input!$WI$14</f>
        <v>0</v>
      </c>
      <c r="H84" s="204">
        <f>Input!$WJ$14</f>
        <v>0</v>
      </c>
    </row>
    <row r="85" spans="1:50">
      <c r="A85" s="202" t="s">
        <v>362</v>
      </c>
      <c r="B85" s="266">
        <f>Input!$WK$14</f>
        <v>0</v>
      </c>
      <c r="C85" s="203">
        <f>Input!$WL$14</f>
        <v>0</v>
      </c>
      <c r="D85" s="203">
        <f>Input!$WM$14</f>
        <v>0</v>
      </c>
      <c r="E85" s="203">
        <f>Input!$WN$14</f>
        <v>0</v>
      </c>
      <c r="F85" s="203">
        <f>Input!$WO$14</f>
        <v>0</v>
      </c>
      <c r="G85" s="203">
        <f>Input!$WP$14</f>
        <v>0</v>
      </c>
      <c r="H85" s="204">
        <f>Input!$WQ$14</f>
        <v>0</v>
      </c>
    </row>
    <row r="86" spans="1:50">
      <c r="A86" s="202" t="s">
        <v>362</v>
      </c>
      <c r="B86" s="266">
        <f>Input!$WR$14</f>
        <v>0</v>
      </c>
      <c r="C86" s="203">
        <f>Input!$WS$14</f>
        <v>0</v>
      </c>
      <c r="D86" s="203">
        <f>Input!$WT$14</f>
        <v>0</v>
      </c>
      <c r="E86" s="203">
        <f>Input!$WU$14</f>
        <v>0</v>
      </c>
      <c r="F86" s="203">
        <f>Input!$WV$14</f>
        <v>0</v>
      </c>
      <c r="G86" s="203">
        <f>Input!$WW$14</f>
        <v>0</v>
      </c>
      <c r="H86" s="204">
        <f>Input!$WX$14</f>
        <v>0</v>
      </c>
    </row>
    <row r="87" spans="1:50">
      <c r="A87" s="202" t="s">
        <v>362</v>
      </c>
      <c r="B87" s="266">
        <f>Input!$WY$14</f>
        <v>0</v>
      </c>
      <c r="C87" s="203">
        <f>Input!$WZ$14</f>
        <v>0</v>
      </c>
      <c r="D87" s="203">
        <f>Input!$XA$14</f>
        <v>0</v>
      </c>
      <c r="E87" s="203">
        <f>Input!$XB$14</f>
        <v>0</v>
      </c>
      <c r="F87" s="203">
        <f>Input!$XC$14</f>
        <v>0</v>
      </c>
      <c r="G87" s="203">
        <f>Input!$XD$14</f>
        <v>0</v>
      </c>
      <c r="H87" s="204">
        <f>Input!$XE$14</f>
        <v>0</v>
      </c>
    </row>
    <row r="88" spans="1:50">
      <c r="A88" s="202" t="s">
        <v>362</v>
      </c>
      <c r="B88" s="266">
        <f>Input!$XF$14</f>
        <v>0</v>
      </c>
      <c r="C88" s="203">
        <f>Input!$XG$14</f>
        <v>0</v>
      </c>
      <c r="D88" s="203">
        <f>Input!$XH$14</f>
        <v>0</v>
      </c>
      <c r="E88" s="203">
        <f>Input!$XI$14</f>
        <v>0</v>
      </c>
      <c r="F88" s="203">
        <f>Input!$XJ$14</f>
        <v>0</v>
      </c>
      <c r="G88" s="203">
        <f>Input!$XK$14</f>
        <v>0</v>
      </c>
      <c r="H88" s="204">
        <f>Input!$XL$14</f>
        <v>0</v>
      </c>
    </row>
    <row r="89" spans="1:50">
      <c r="A89" s="202" t="s">
        <v>362</v>
      </c>
      <c r="B89" s="266">
        <f>Input!$XM$14</f>
        <v>0</v>
      </c>
      <c r="C89" s="203">
        <f>Input!$XN$14</f>
        <v>0</v>
      </c>
      <c r="D89" s="203">
        <f>Input!$XO$14</f>
        <v>0</v>
      </c>
      <c r="E89" s="203">
        <f>Input!$XP$14</f>
        <v>0</v>
      </c>
      <c r="F89" s="203">
        <f>Input!$XQ$14</f>
        <v>0</v>
      </c>
      <c r="G89" s="203">
        <f>Input!$XR$14</f>
        <v>0</v>
      </c>
      <c r="H89" s="204">
        <f>Input!$XS$14</f>
        <v>0</v>
      </c>
    </row>
    <row r="90" spans="1:50" s="211" customFormat="1">
      <c r="A90" s="198" t="s">
        <v>362</v>
      </c>
      <c r="B90" s="267" t="s">
        <v>413</v>
      </c>
      <c r="C90" s="268">
        <f>SUM(C82:C89)</f>
        <v>0</v>
      </c>
      <c r="D90" s="268">
        <f t="shared" ref="D90:G90" si="5">SUM(D82:D89)</f>
        <v>0</v>
      </c>
      <c r="E90" s="268">
        <f t="shared" si="5"/>
        <v>0</v>
      </c>
      <c r="F90" s="268">
        <f t="shared" si="5"/>
        <v>0</v>
      </c>
      <c r="G90" s="268">
        <f t="shared" si="5"/>
        <v>0</v>
      </c>
      <c r="H90" s="269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B91" s="272"/>
      <c r="C91" s="273"/>
      <c r="D91" s="273"/>
      <c r="E91" s="273"/>
      <c r="F91" s="273"/>
      <c r="G91" s="273"/>
      <c r="H91" s="272"/>
    </row>
    <row r="92" spans="1:50" s="211" customFormat="1">
      <c r="A92" s="198" t="s">
        <v>414</v>
      </c>
      <c r="B92" s="267"/>
      <c r="C92" s="268"/>
      <c r="D92" s="268"/>
      <c r="E92" s="268"/>
      <c r="F92" s="268"/>
      <c r="G92" s="268"/>
      <c r="H92" s="269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02" t="s">
        <v>415</v>
      </c>
      <c r="B93" s="259" t="s">
        <v>416</v>
      </c>
      <c r="C93" s="203">
        <f>Input!$XT$14</f>
        <v>0</v>
      </c>
      <c r="D93" s="203">
        <f>Input!$XU$14</f>
        <v>0</v>
      </c>
      <c r="E93" s="203">
        <f>Input!$XV$14</f>
        <v>0</v>
      </c>
      <c r="F93" s="203">
        <f>Input!$XW$14</f>
        <v>0</v>
      </c>
      <c r="G93" s="203">
        <f>Input!$XX$14</f>
        <v>0</v>
      </c>
      <c r="H93" s="204">
        <f>Input!$XY$14</f>
        <v>0</v>
      </c>
    </row>
    <row r="94" spans="1:50" ht="47.25">
      <c r="A94" s="202" t="s">
        <v>417</v>
      </c>
      <c r="B94" s="259" t="s">
        <v>418</v>
      </c>
      <c r="C94" s="203">
        <f>Input!$XZ$14</f>
        <v>0</v>
      </c>
      <c r="D94" s="203">
        <f>Input!$YA$14</f>
        <v>0</v>
      </c>
      <c r="E94" s="203">
        <f>Input!$YB$14</f>
        <v>0</v>
      </c>
      <c r="F94" s="203">
        <f>Input!$YC$14</f>
        <v>0</v>
      </c>
      <c r="G94" s="203">
        <f>Input!$YD$14</f>
        <v>0</v>
      </c>
      <c r="H94" s="204">
        <f>Input!$YE$14</f>
        <v>0</v>
      </c>
    </row>
    <row r="95" spans="1:50" s="211" customFormat="1" ht="30">
      <c r="A95" s="207" t="s">
        <v>419</v>
      </c>
      <c r="B95" s="205" t="s">
        <v>420</v>
      </c>
      <c r="C95" s="206">
        <f>SUM(C93:C94)</f>
        <v>0</v>
      </c>
      <c r="D95" s="206">
        <f t="shared" ref="D95:G95" si="6">SUM(D93:D94)</f>
        <v>0</v>
      </c>
      <c r="E95" s="206">
        <f t="shared" si="6"/>
        <v>0</v>
      </c>
      <c r="F95" s="206">
        <f t="shared" si="6"/>
        <v>0</v>
      </c>
      <c r="G95" s="206">
        <f t="shared" si="6"/>
        <v>0</v>
      </c>
      <c r="H95" s="207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12"/>
      <c r="D96" s="212"/>
      <c r="E96" s="212"/>
      <c r="F96" s="212"/>
      <c r="G96" s="212"/>
    </row>
    <row r="97" spans="1:50" s="211" customFormat="1">
      <c r="A97" s="415" t="s">
        <v>421</v>
      </c>
      <c r="B97" s="416"/>
      <c r="C97" s="206">
        <f>C95+C90+C80+C64+C49+C34+C19</f>
        <v>0</v>
      </c>
      <c r="D97" s="206">
        <f t="shared" ref="D97:G97" si="7">D95+D90+D80+D64+D49+D34+D19</f>
        <v>0</v>
      </c>
      <c r="E97" s="206">
        <f t="shared" si="7"/>
        <v>0</v>
      </c>
      <c r="F97" s="206">
        <f t="shared" si="7"/>
        <v>0</v>
      </c>
      <c r="G97" s="206">
        <f t="shared" si="7"/>
        <v>0</v>
      </c>
      <c r="H97" s="207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12"/>
      <c r="D98" s="212"/>
      <c r="E98" s="212"/>
      <c r="F98" s="212"/>
      <c r="G98" s="212"/>
    </row>
    <row r="99" spans="1:50">
      <c r="B99" s="197" t="s">
        <v>422</v>
      </c>
      <c r="C99" s="212"/>
      <c r="D99" s="212">
        <f>'TSTCFB Uses'!C67</f>
        <v>0</v>
      </c>
      <c r="E99" s="212"/>
      <c r="F99" s="212">
        <f>'TSTCFB Uses'!D67</f>
        <v>0</v>
      </c>
      <c r="G99" s="212">
        <f>'TSTCFB Uses'!E67</f>
        <v>0</v>
      </c>
    </row>
    <row r="100" spans="1:50">
      <c r="B100" s="197" t="s">
        <v>9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13">
        <f>SUM(C102:G102)</f>
        <v>0</v>
      </c>
    </row>
    <row r="105" spans="1:50" ht="15" customHeight="1">
      <c r="B105" s="150" t="s">
        <v>378</v>
      </c>
    </row>
    <row r="106" spans="1:50" ht="15" customHeight="1">
      <c r="B106" s="150" t="s">
        <v>379</v>
      </c>
      <c r="C106" s="146">
        <f>SUM(C5:C18)+SUM(C21:C33)+SUM(C36:C48)+SUM(C51:C63)+SUM(C66:C79)+SUM(C82:C89)+SUM(C93:C94)</f>
        <v>0</v>
      </c>
      <c r="D106" s="146">
        <f>SUM(D5:D18)+SUM(D21:D33)+SUM(D36:D48)+SUM(D51:D63)+SUM(D66:D79)+SUM(D82:D89)+SUM(D93:D94)</f>
        <v>0</v>
      </c>
      <c r="E106" s="146">
        <f>SUM(E5:E18)+SUM(E21:E33)+SUM(E36:E48)+SUM(E51:E63)+SUM(E66:E79)+SUM(E82:E89)+SUM(E93:E94)</f>
        <v>0</v>
      </c>
      <c r="F106" s="146">
        <f>SUM(F5:F18)+SUM(F21:F33)+SUM(F36:F48)+SUM(F51:F63)+SUM(F66:F79)+SUM(F82:F89)+SUM(F93:F94)</f>
        <v>0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0</v>
      </c>
    </row>
    <row r="111" spans="1:50">
      <c r="E111" s="274">
        <f>'TSTCFB Uses'!D80</f>
        <v>0</v>
      </c>
    </row>
    <row r="112" spans="1:50">
      <c r="E112" s="275">
        <f>Input!F14</f>
        <v>0</v>
      </c>
    </row>
    <row r="113" spans="5:5">
      <c r="E113" s="276">
        <f>SUM(E110:E112)</f>
        <v>0</v>
      </c>
    </row>
    <row r="114" spans="5:5">
      <c r="E114" s="276">
        <f>Input!G14</f>
        <v>0</v>
      </c>
    </row>
    <row r="115" spans="5:5">
      <c r="E115" s="276">
        <f>E114-E113</f>
        <v>0</v>
      </c>
    </row>
    <row r="116" spans="5:5">
      <c r="E116" s="277" t="str">
        <f>IF(E115&lt;&gt;0,"Out of Balance","Balanced")</f>
        <v>Balanced</v>
      </c>
    </row>
  </sheetData>
  <mergeCells count="1">
    <mergeCell ref="A97:B97"/>
  </mergeCells>
  <conditionalFormatting sqref="F100">
    <cfRule type="expression" dxfId="27" priority="12">
      <formula>$F$100&lt;&gt;0</formula>
    </cfRule>
  </conditionalFormatting>
  <conditionalFormatting sqref="G100">
    <cfRule type="expression" dxfId="26" priority="11">
      <formula>$G$100&lt;&gt;0</formula>
    </cfRule>
  </conditionalFormatting>
  <conditionalFormatting sqref="F102">
    <cfRule type="expression" dxfId="25" priority="10">
      <formula>$F$102&lt;&gt;""</formula>
    </cfRule>
  </conditionalFormatting>
  <conditionalFormatting sqref="G102">
    <cfRule type="expression" dxfId="24" priority="9">
      <formula>$G$102&lt;&gt;""</formula>
    </cfRule>
  </conditionalFormatting>
  <conditionalFormatting sqref="D100">
    <cfRule type="expression" dxfId="23" priority="8">
      <formula>$D$100&lt;&gt;0</formula>
    </cfRule>
  </conditionalFormatting>
  <conditionalFormatting sqref="D102">
    <cfRule type="expression" dxfId="22" priority="7">
      <formula>$D$102&lt;&gt;""</formula>
    </cfRule>
  </conditionalFormatting>
  <conditionalFormatting sqref="C102">
    <cfRule type="expression" dxfId="21" priority="6">
      <formula>$C$102&lt;&gt;""</formula>
    </cfRule>
  </conditionalFormatting>
  <conditionalFormatting sqref="E102">
    <cfRule type="expression" dxfId="20" priority="5">
      <formula>$E$102&lt;&gt;""</formula>
    </cfRule>
  </conditionalFormatting>
  <conditionalFormatting sqref="H2">
    <cfRule type="expression" dxfId="19" priority="2">
      <formula>OR($C$100&lt;&gt;0,$D$100&lt;&gt;0,$E$100&lt;&gt;0,$F$100&lt;&gt;0,$G$100&lt;&gt;0)</formula>
    </cfRule>
  </conditionalFormatting>
  <conditionalFormatting sqref="H1">
    <cfRule type="expression" dxfId="18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71DE4-3955-4457-9002-5DF8F71905FB}">
  <sheetPr>
    <tabColor theme="7" tint="0.79998168889431442"/>
  </sheetPr>
  <dimension ref="A1:F82"/>
  <sheetViews>
    <sheetView showGridLines="0" zoomScale="90" zoomScaleNormal="90" zoomScaleSheetLayoutView="100" zoomScalePageLayoutView="57" workbookViewId="0">
      <pane ySplit="4" topLeftCell="A53" activePane="bottomLeft" state="frozen"/>
      <selection activeCell="F2" sqref="F2"/>
      <selection pane="bottomLeft" activeCell="F4" sqref="F4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5703125" style="151" customWidth="1"/>
    <col min="7" max="16384" width="9.140625" style="146"/>
  </cols>
  <sheetData>
    <row r="1" spans="1:6" ht="18.75">
      <c r="A1" s="143" t="s">
        <v>302</v>
      </c>
      <c r="B1" s="144" t="str">
        <f>Input!$B$22</f>
        <v>Texas State Technical College - System</v>
      </c>
      <c r="E1" s="147" t="s">
        <v>303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304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  <c r="C3" s="287" t="s">
        <v>517</v>
      </c>
    </row>
    <row r="4" spans="1:6" ht="47.25">
      <c r="A4" s="152" t="s">
        <v>305</v>
      </c>
      <c r="B4" s="152" t="s">
        <v>306</v>
      </c>
      <c r="C4" s="153" t="s">
        <v>307</v>
      </c>
      <c r="D4" s="152" t="s">
        <v>308</v>
      </c>
      <c r="E4" s="152" t="s">
        <v>309</v>
      </c>
      <c r="F4" s="152" t="s">
        <v>310</v>
      </c>
    </row>
    <row r="5" spans="1:6" ht="15.75">
      <c r="A5" s="154">
        <v>1</v>
      </c>
      <c r="B5" s="279" t="s">
        <v>311</v>
      </c>
      <c r="C5" s="280"/>
      <c r="D5" s="280"/>
      <c r="E5" s="280"/>
      <c r="F5" s="281"/>
    </row>
    <row r="6" spans="1:6" ht="15.75">
      <c r="A6" s="155" t="s">
        <v>312</v>
      </c>
      <c r="B6" s="246" t="s">
        <v>313</v>
      </c>
      <c r="C6" s="156">
        <f>Input!$N$22</f>
        <v>0</v>
      </c>
      <c r="D6" s="247">
        <f>Input!$O$22</f>
        <v>0</v>
      </c>
      <c r="E6" s="247">
        <f>Input!$P$22</f>
        <v>0</v>
      </c>
      <c r="F6" s="248">
        <f>Input!$Q$22</f>
        <v>0</v>
      </c>
    </row>
    <row r="7" spans="1:6" ht="15.75">
      <c r="A7" s="157" t="s">
        <v>312</v>
      </c>
      <c r="B7" s="249" t="s">
        <v>314</v>
      </c>
      <c r="C7" s="158">
        <f>Input!$R$22</f>
        <v>0</v>
      </c>
      <c r="D7" s="158">
        <f>Input!$S$22</f>
        <v>0</v>
      </c>
      <c r="E7" s="159"/>
      <c r="F7" s="250">
        <f>Input!$T$22</f>
        <v>0</v>
      </c>
    </row>
    <row r="8" spans="1:6" ht="15.75">
      <c r="A8" s="160" t="s">
        <v>315</v>
      </c>
      <c r="B8" s="251" t="s">
        <v>316</v>
      </c>
      <c r="C8" s="156">
        <f>Input!$U$22</f>
        <v>0</v>
      </c>
      <c r="D8" s="247">
        <f>Input!$V$22</f>
        <v>0</v>
      </c>
      <c r="E8" s="247">
        <f>Input!$W$22</f>
        <v>0</v>
      </c>
      <c r="F8" s="248">
        <f>Input!$X$22</f>
        <v>0</v>
      </c>
    </row>
    <row r="9" spans="1:6" ht="15.75">
      <c r="A9" s="157" t="s">
        <v>315</v>
      </c>
      <c r="B9" s="249" t="s">
        <v>314</v>
      </c>
      <c r="C9" s="158">
        <f>Input!$Y$22</f>
        <v>0</v>
      </c>
      <c r="D9" s="158">
        <f>Input!$Z$22</f>
        <v>0</v>
      </c>
      <c r="E9" s="159"/>
      <c r="F9" s="250">
        <f>Input!$AA$22</f>
        <v>0</v>
      </c>
    </row>
    <row r="10" spans="1:6" ht="15.75">
      <c r="A10" s="160" t="s">
        <v>317</v>
      </c>
      <c r="B10" s="251" t="s">
        <v>318</v>
      </c>
      <c r="C10" s="156">
        <f>Input!$AB$22</f>
        <v>0</v>
      </c>
      <c r="D10" s="247">
        <f>Input!$AC$22</f>
        <v>0</v>
      </c>
      <c r="E10" s="247">
        <f>Input!$AD$22</f>
        <v>0</v>
      </c>
      <c r="F10" s="248">
        <f>Input!$AE$22</f>
        <v>0</v>
      </c>
    </row>
    <row r="11" spans="1:6" ht="15.75">
      <c r="A11" s="157" t="s">
        <v>317</v>
      </c>
      <c r="B11" s="249" t="s">
        <v>314</v>
      </c>
      <c r="C11" s="158">
        <f>Input!$AF$22</f>
        <v>0</v>
      </c>
      <c r="D11" s="158">
        <f>Input!$AG$22</f>
        <v>0</v>
      </c>
      <c r="E11" s="159"/>
      <c r="F11" s="250">
        <f>Input!$AH$22</f>
        <v>0</v>
      </c>
    </row>
    <row r="12" spans="1:6" ht="31.5">
      <c r="A12" s="160" t="s">
        <v>319</v>
      </c>
      <c r="B12" s="251" t="s">
        <v>320</v>
      </c>
      <c r="C12" s="156">
        <f>Input!$AI$22</f>
        <v>0</v>
      </c>
      <c r="D12" s="247">
        <f>Input!$AJ$22</f>
        <v>0</v>
      </c>
      <c r="E12" s="247">
        <f>Input!$AK$22</f>
        <v>0</v>
      </c>
      <c r="F12" s="248">
        <f>Input!$AL$22</f>
        <v>0</v>
      </c>
    </row>
    <row r="13" spans="1:6" ht="15.75">
      <c r="A13" s="157" t="s">
        <v>319</v>
      </c>
      <c r="B13" s="249" t="s">
        <v>314</v>
      </c>
      <c r="C13" s="158">
        <f>Input!$AM$22</f>
        <v>0</v>
      </c>
      <c r="D13" s="158">
        <f>Input!$AN$22</f>
        <v>0</v>
      </c>
      <c r="E13" s="159"/>
      <c r="F13" s="250">
        <f>Input!$AO$22</f>
        <v>0</v>
      </c>
    </row>
    <row r="14" spans="1:6" ht="31.5">
      <c r="A14" s="160" t="s">
        <v>321</v>
      </c>
      <c r="B14" s="251" t="s">
        <v>322</v>
      </c>
      <c r="C14" s="156">
        <f>Input!$AP$22</f>
        <v>0</v>
      </c>
      <c r="D14" s="247">
        <f>Input!$AQ$22</f>
        <v>0</v>
      </c>
      <c r="E14" s="247">
        <f>Input!$AR$22</f>
        <v>0</v>
      </c>
      <c r="F14" s="248">
        <f>Input!$AS$22</f>
        <v>0</v>
      </c>
    </row>
    <row r="15" spans="1:6" ht="15.75">
      <c r="A15" s="157" t="s">
        <v>321</v>
      </c>
      <c r="B15" s="249" t="s">
        <v>314</v>
      </c>
      <c r="C15" s="158">
        <f>Input!$AT$22</f>
        <v>0</v>
      </c>
      <c r="D15" s="158">
        <f>Input!$AU$22</f>
        <v>0</v>
      </c>
      <c r="E15" s="159"/>
      <c r="F15" s="250">
        <f>Input!$AV$22</f>
        <v>0</v>
      </c>
    </row>
    <row r="16" spans="1:6" ht="63">
      <c r="A16" s="160" t="s">
        <v>323</v>
      </c>
      <c r="B16" s="251" t="s">
        <v>324</v>
      </c>
      <c r="C16" s="156">
        <f>Input!$AW$22</f>
        <v>0</v>
      </c>
      <c r="D16" s="247">
        <f>Input!$AX$22</f>
        <v>0</v>
      </c>
      <c r="E16" s="247">
        <f>Input!$AY$22</f>
        <v>0</v>
      </c>
      <c r="F16" s="248">
        <f>Input!$AZ$22</f>
        <v>0</v>
      </c>
    </row>
    <row r="17" spans="1:6" ht="15.75">
      <c r="A17" s="157" t="s">
        <v>323</v>
      </c>
      <c r="B17" s="249" t="s">
        <v>314</v>
      </c>
      <c r="C17" s="158">
        <f>Input!$BA$22</f>
        <v>0</v>
      </c>
      <c r="D17" s="158">
        <f>Input!$BB$22</f>
        <v>0</v>
      </c>
      <c r="E17" s="159"/>
      <c r="F17" s="250">
        <f>Input!$BC$22</f>
        <v>0</v>
      </c>
    </row>
    <row r="18" spans="1:6" ht="15.75">
      <c r="A18" s="160" t="s">
        <v>325</v>
      </c>
      <c r="B18" s="251" t="s">
        <v>326</v>
      </c>
      <c r="C18" s="156">
        <f>Input!$BD$22</f>
        <v>0</v>
      </c>
      <c r="D18" s="247">
        <f>Input!$BE$22</f>
        <v>0</v>
      </c>
      <c r="E18" s="247">
        <f>Input!$BF$22</f>
        <v>0</v>
      </c>
      <c r="F18" s="248">
        <f>Input!$BG$22</f>
        <v>0</v>
      </c>
    </row>
    <row r="19" spans="1:6" ht="15.75">
      <c r="A19" s="157" t="s">
        <v>325</v>
      </c>
      <c r="B19" s="249" t="s">
        <v>314</v>
      </c>
      <c r="C19" s="158">
        <f>Input!$BH$22</f>
        <v>0</v>
      </c>
      <c r="D19" s="158">
        <f>Input!$BI$22</f>
        <v>0</v>
      </c>
      <c r="E19" s="159"/>
      <c r="F19" s="250">
        <f>Input!$BJ$22</f>
        <v>0</v>
      </c>
    </row>
    <row r="20" spans="1:6" ht="15.75">
      <c r="A20" s="160"/>
      <c r="B20" s="252" t="s">
        <v>327</v>
      </c>
      <c r="C20" s="161">
        <f t="shared" ref="C20:E21" si="0">C18+C16+C14+C12+C10+C8+C6</f>
        <v>0</v>
      </c>
      <c r="D20" s="161">
        <f t="shared" si="0"/>
        <v>0</v>
      </c>
      <c r="E20" s="161">
        <f t="shared" si="0"/>
        <v>0</v>
      </c>
      <c r="F20" s="253"/>
    </row>
    <row r="21" spans="1:6" ht="15.75">
      <c r="A21" s="160"/>
      <c r="B21" s="254" t="s">
        <v>328</v>
      </c>
      <c r="C21" s="163">
        <f t="shared" si="0"/>
        <v>0</v>
      </c>
      <c r="D21" s="163">
        <f t="shared" si="0"/>
        <v>0</v>
      </c>
      <c r="E21" s="163"/>
      <c r="F21" s="253"/>
    </row>
    <row r="22" spans="1:6" ht="15.75">
      <c r="A22" s="164"/>
      <c r="B22" s="255"/>
      <c r="C22" s="165"/>
      <c r="D22" s="256"/>
      <c r="E22" s="256"/>
      <c r="F22" s="257"/>
    </row>
    <row r="23" spans="1:6" ht="15.75">
      <c r="A23" s="168">
        <v>2</v>
      </c>
      <c r="B23" s="282" t="s">
        <v>329</v>
      </c>
      <c r="C23" s="283"/>
      <c r="D23" s="283"/>
      <c r="E23" s="283"/>
      <c r="F23" s="284"/>
    </row>
    <row r="24" spans="1:6" ht="31.5">
      <c r="A24" s="160" t="s">
        <v>330</v>
      </c>
      <c r="B24" s="251" t="s">
        <v>331</v>
      </c>
      <c r="C24" s="156">
        <f>Input!$BK$22</f>
        <v>0</v>
      </c>
      <c r="D24" s="247">
        <f>Input!$BL$22</f>
        <v>0</v>
      </c>
      <c r="E24" s="247">
        <f>Input!$BM$22</f>
        <v>0</v>
      </c>
      <c r="F24" s="248">
        <f>Input!$BN$22</f>
        <v>0</v>
      </c>
    </row>
    <row r="25" spans="1:6" ht="31.5">
      <c r="A25" s="160" t="s">
        <v>332</v>
      </c>
      <c r="B25" s="251" t="s">
        <v>333</v>
      </c>
      <c r="C25" s="156">
        <f>Input!$BO$22</f>
        <v>0</v>
      </c>
      <c r="D25" s="247">
        <f>Input!$BP$22</f>
        <v>0</v>
      </c>
      <c r="E25" s="247">
        <f>Input!$BQ$22</f>
        <v>0</v>
      </c>
      <c r="F25" s="248">
        <f>Input!$BR$22</f>
        <v>0</v>
      </c>
    </row>
    <row r="26" spans="1:6" ht="47.25">
      <c r="A26" s="160" t="s">
        <v>334</v>
      </c>
      <c r="B26" s="258" t="s">
        <v>335</v>
      </c>
      <c r="C26" s="156">
        <f>Input!$BS$22</f>
        <v>0</v>
      </c>
      <c r="D26" s="247">
        <f>Input!$BT$22</f>
        <v>0</v>
      </c>
      <c r="E26" s="247">
        <f>Input!$BU$22</f>
        <v>0</v>
      </c>
      <c r="F26" s="248">
        <f>Input!$BV$22</f>
        <v>0</v>
      </c>
    </row>
    <row r="27" spans="1:6" ht="31.5">
      <c r="A27" s="160" t="s">
        <v>336</v>
      </c>
      <c r="B27" s="251" t="s">
        <v>337</v>
      </c>
      <c r="C27" s="156">
        <f>Input!$BW$22</f>
        <v>0</v>
      </c>
      <c r="D27" s="247">
        <f>Input!$BX$22</f>
        <v>0</v>
      </c>
      <c r="E27" s="247">
        <f>Input!$BY$22</f>
        <v>0</v>
      </c>
      <c r="F27" s="248">
        <f>Input!$BZ$22</f>
        <v>0</v>
      </c>
    </row>
    <row r="28" spans="1:6" ht="31.5">
      <c r="A28" s="169" t="s">
        <v>338</v>
      </c>
      <c r="B28" s="259" t="s">
        <v>339</v>
      </c>
      <c r="C28" s="156">
        <f>Input!$CA$22</f>
        <v>0</v>
      </c>
      <c r="D28" s="247">
        <f>Input!$CB$22</f>
        <v>0</v>
      </c>
      <c r="E28" s="247">
        <f>Input!$CC$22</f>
        <v>0</v>
      </c>
      <c r="F28" s="248">
        <f>Input!$CD$22</f>
        <v>0</v>
      </c>
    </row>
    <row r="29" spans="1:6" ht="15.75">
      <c r="A29" s="170"/>
      <c r="B29" s="260" t="s">
        <v>340</v>
      </c>
      <c r="C29" s="171">
        <f>SUM(C24:C28)</f>
        <v>0</v>
      </c>
      <c r="D29" s="171">
        <f t="shared" ref="D29:E29" si="1">SUM(D24:D28)</f>
        <v>0</v>
      </c>
      <c r="E29" s="171">
        <f t="shared" si="1"/>
        <v>0</v>
      </c>
      <c r="F29" s="248"/>
    </row>
    <row r="30" spans="1:6" ht="15.75">
      <c r="A30" s="164"/>
      <c r="B30" s="255"/>
      <c r="C30" s="165"/>
      <c r="D30" s="256"/>
      <c r="E30" s="256"/>
      <c r="F30" s="257"/>
    </row>
    <row r="31" spans="1:6" ht="15.75">
      <c r="A31" s="154">
        <v>3</v>
      </c>
      <c r="B31" s="282" t="s">
        <v>341</v>
      </c>
      <c r="C31" s="283"/>
      <c r="D31" s="283"/>
      <c r="E31" s="283"/>
      <c r="F31" s="284"/>
    </row>
    <row r="32" spans="1:6" ht="31.5">
      <c r="A32" s="160" t="s">
        <v>342</v>
      </c>
      <c r="B32" s="251" t="s">
        <v>343</v>
      </c>
      <c r="C32" s="156">
        <f>Input!$CE$22</f>
        <v>0</v>
      </c>
      <c r="D32" s="247">
        <f>Input!$CF$22</f>
        <v>0</v>
      </c>
      <c r="E32" s="247">
        <f>Input!$CG$22</f>
        <v>0</v>
      </c>
      <c r="F32" s="248">
        <f>Input!$CH$22</f>
        <v>0</v>
      </c>
    </row>
    <row r="33" spans="1:6" ht="15.75">
      <c r="A33" s="160" t="s">
        <v>344</v>
      </c>
      <c r="B33" s="251" t="s">
        <v>516</v>
      </c>
      <c r="C33" s="156">
        <f>Input!$CI$22</f>
        <v>0</v>
      </c>
      <c r="D33" s="247">
        <f>Input!$CJ$22</f>
        <v>0</v>
      </c>
      <c r="E33" s="247">
        <f>Input!$CK$22</f>
        <v>0</v>
      </c>
      <c r="F33" s="248">
        <f>Input!$CL$22</f>
        <v>0</v>
      </c>
    </row>
    <row r="34" spans="1:6" ht="31.5">
      <c r="A34" s="160" t="s">
        <v>345</v>
      </c>
      <c r="B34" s="251" t="s">
        <v>346</v>
      </c>
      <c r="C34" s="156">
        <f>Input!$CM$22</f>
        <v>0</v>
      </c>
      <c r="D34" s="247">
        <f>Input!$CN$22</f>
        <v>0</v>
      </c>
      <c r="E34" s="247">
        <f>Input!$CO$22</f>
        <v>0</v>
      </c>
      <c r="F34" s="248">
        <f>Input!$CP$22</f>
        <v>0</v>
      </c>
    </row>
    <row r="35" spans="1:6" ht="31.5">
      <c r="A35" s="170" t="s">
        <v>347</v>
      </c>
      <c r="B35" s="251" t="s">
        <v>348</v>
      </c>
      <c r="C35" s="156">
        <f>Input!$CQ$22</f>
        <v>0</v>
      </c>
      <c r="D35" s="247">
        <f>Input!$CR$22</f>
        <v>0</v>
      </c>
      <c r="E35" s="247">
        <f>Input!$CS$22</f>
        <v>0</v>
      </c>
      <c r="F35" s="248">
        <f>Input!$CT$22</f>
        <v>0</v>
      </c>
    </row>
    <row r="36" spans="1:6" ht="15.75">
      <c r="A36" s="170"/>
      <c r="B36" s="260" t="s">
        <v>340</v>
      </c>
      <c r="C36" s="171">
        <f>SUM(C32:C35)</f>
        <v>0</v>
      </c>
      <c r="D36" s="171">
        <f t="shared" ref="D36:E36" si="2">SUM(D32:D35)</f>
        <v>0</v>
      </c>
      <c r="E36" s="171">
        <f t="shared" si="2"/>
        <v>0</v>
      </c>
      <c r="F36" s="248"/>
    </row>
    <row r="37" spans="1:6" ht="15.75">
      <c r="A37" s="164"/>
      <c r="B37" s="255"/>
      <c r="C37" s="165"/>
      <c r="D37" s="256"/>
      <c r="E37" s="256"/>
      <c r="F37" s="257"/>
    </row>
    <row r="38" spans="1:6" ht="15.75">
      <c r="A38" s="168">
        <v>4</v>
      </c>
      <c r="B38" s="282" t="s">
        <v>349</v>
      </c>
      <c r="C38" s="283"/>
      <c r="D38" s="283"/>
      <c r="E38" s="283"/>
      <c r="F38" s="284"/>
    </row>
    <row r="39" spans="1:6" ht="15.75">
      <c r="A39" s="160" t="s">
        <v>350</v>
      </c>
      <c r="B39" s="251" t="s">
        <v>351</v>
      </c>
      <c r="C39" s="156">
        <f>Input!$CU$22</f>
        <v>0</v>
      </c>
      <c r="D39" s="247">
        <f>Input!$CV$22</f>
        <v>0</v>
      </c>
      <c r="E39" s="247">
        <f>Input!$CW$22</f>
        <v>0</v>
      </c>
      <c r="F39" s="248">
        <f>Input!$CX$22</f>
        <v>0</v>
      </c>
    </row>
    <row r="40" spans="1:6" ht="47.25">
      <c r="A40" s="160" t="s">
        <v>352</v>
      </c>
      <c r="B40" s="251" t="s">
        <v>353</v>
      </c>
      <c r="C40" s="156">
        <f>Input!$CY$22</f>
        <v>0</v>
      </c>
      <c r="D40" s="247">
        <f>Input!$CZ$22</f>
        <v>0</v>
      </c>
      <c r="E40" s="247">
        <f>Input!$DA$22</f>
        <v>0</v>
      </c>
      <c r="F40" s="248">
        <f>Input!$DB$22</f>
        <v>0</v>
      </c>
    </row>
    <row r="41" spans="1:6" ht="15.75">
      <c r="A41" s="169" t="s">
        <v>354</v>
      </c>
      <c r="B41" s="259" t="s">
        <v>355</v>
      </c>
      <c r="C41" s="156">
        <f>Input!$DC$22</f>
        <v>0</v>
      </c>
      <c r="D41" s="247">
        <f>Input!$DD$22</f>
        <v>0</v>
      </c>
      <c r="E41" s="247">
        <f>Input!$DE$22</f>
        <v>0</v>
      </c>
      <c r="F41" s="248">
        <f>Input!$DF$22</f>
        <v>0</v>
      </c>
    </row>
    <row r="42" spans="1:6" ht="15.75">
      <c r="A42" s="170"/>
      <c r="B42" s="260" t="s">
        <v>340</v>
      </c>
      <c r="C42" s="171">
        <f>SUM(C39:C41)</f>
        <v>0</v>
      </c>
      <c r="D42" s="171">
        <f t="shared" ref="D42:E42" si="3">SUM(D39:D41)</f>
        <v>0</v>
      </c>
      <c r="E42" s="171">
        <f t="shared" si="3"/>
        <v>0</v>
      </c>
      <c r="F42" s="248"/>
    </row>
    <row r="43" spans="1:6" ht="15.75">
      <c r="A43" s="164"/>
      <c r="B43" s="255"/>
      <c r="C43" s="165"/>
      <c r="D43" s="256"/>
      <c r="E43" s="256"/>
      <c r="F43" s="257"/>
    </row>
    <row r="44" spans="1:6" ht="15.75">
      <c r="A44" s="168">
        <v>5</v>
      </c>
      <c r="B44" s="282" t="s">
        <v>356</v>
      </c>
      <c r="C44" s="283"/>
      <c r="D44" s="283"/>
      <c r="E44" s="283"/>
      <c r="F44" s="284"/>
    </row>
    <row r="45" spans="1:6" ht="15.75">
      <c r="A45" s="160" t="s">
        <v>357</v>
      </c>
      <c r="B45" s="261" t="s">
        <v>358</v>
      </c>
      <c r="C45" s="156">
        <f>Input!$DG$22</f>
        <v>0</v>
      </c>
      <c r="D45" s="247">
        <f>Input!$DH$22</f>
        <v>0</v>
      </c>
      <c r="E45" s="247">
        <f>Input!$DI$22</f>
        <v>0</v>
      </c>
      <c r="F45" s="248">
        <f>Input!$DJ$22</f>
        <v>0</v>
      </c>
    </row>
    <row r="46" spans="1:6" ht="15.75">
      <c r="A46" s="164"/>
      <c r="B46" s="255"/>
      <c r="C46" s="165"/>
      <c r="D46" s="256"/>
      <c r="E46" s="256"/>
      <c r="F46" s="257"/>
    </row>
    <row r="47" spans="1:6" ht="15.75">
      <c r="A47" s="168">
        <v>6</v>
      </c>
      <c r="B47" s="282" t="s">
        <v>359</v>
      </c>
      <c r="C47" s="283"/>
      <c r="D47" s="283"/>
      <c r="E47" s="283"/>
      <c r="F47" s="284"/>
    </row>
    <row r="48" spans="1:6" ht="31.5">
      <c r="A48" s="160" t="s">
        <v>360</v>
      </c>
      <c r="B48" s="259" t="s">
        <v>361</v>
      </c>
      <c r="C48" s="156">
        <f>Input!$DK$22</f>
        <v>0</v>
      </c>
      <c r="D48" s="247">
        <f>Input!$DL$22</f>
        <v>0</v>
      </c>
      <c r="E48" s="247">
        <f>Input!$DM$22</f>
        <v>0</v>
      </c>
      <c r="F48" s="248">
        <f>Input!$DN$22</f>
        <v>0</v>
      </c>
    </row>
    <row r="49" spans="1:6" ht="15.75">
      <c r="A49" s="170"/>
      <c r="B49" s="260" t="s">
        <v>340</v>
      </c>
      <c r="C49" s="171">
        <f>SUM(C48:C48)</f>
        <v>0</v>
      </c>
      <c r="D49" s="171">
        <f>SUM(D48:D48)</f>
        <v>0</v>
      </c>
      <c r="E49" s="171">
        <f>SUM(E48:E48)</f>
        <v>0</v>
      </c>
      <c r="F49" s="248"/>
    </row>
    <row r="50" spans="1:6" ht="15.75">
      <c r="A50" s="164"/>
      <c r="B50" s="255"/>
      <c r="C50" s="165"/>
      <c r="D50" s="256"/>
      <c r="E50" s="256"/>
      <c r="F50" s="257"/>
    </row>
    <row r="51" spans="1:6" ht="15.75">
      <c r="A51" s="168">
        <v>7</v>
      </c>
      <c r="B51" s="282" t="s">
        <v>362</v>
      </c>
      <c r="C51" s="283"/>
      <c r="D51" s="283"/>
      <c r="E51" s="283"/>
      <c r="F51" s="284"/>
    </row>
    <row r="52" spans="1:6" ht="15.75">
      <c r="A52" s="160" t="s">
        <v>363</v>
      </c>
      <c r="B52" s="259" t="s">
        <v>364</v>
      </c>
      <c r="C52" s="156">
        <f>Input!$DO$22</f>
        <v>0</v>
      </c>
      <c r="D52" s="247">
        <f>Input!$DP$22</f>
        <v>0</v>
      </c>
      <c r="E52" s="247">
        <f>Input!$DQ$22</f>
        <v>0</v>
      </c>
      <c r="F52" s="248">
        <f>Input!$DR$22</f>
        <v>0</v>
      </c>
    </row>
    <row r="53" spans="1:6" ht="15.75">
      <c r="A53" s="164"/>
      <c r="B53" s="262"/>
      <c r="C53" s="173"/>
      <c r="D53" s="263"/>
      <c r="E53" s="264"/>
      <c r="F53" s="253"/>
    </row>
    <row r="54" spans="1:6" ht="15.75" customHeight="1">
      <c r="A54" s="175">
        <v>8</v>
      </c>
      <c r="B54" s="282" t="s">
        <v>514</v>
      </c>
      <c r="C54" s="283"/>
      <c r="D54" s="283"/>
      <c r="E54" s="283"/>
      <c r="F54" s="284"/>
    </row>
    <row r="55" spans="1:6" ht="31.5">
      <c r="A55" s="160" t="s">
        <v>365</v>
      </c>
      <c r="B55" s="251" t="s">
        <v>366</v>
      </c>
      <c r="C55" s="156">
        <f>Input!$DS$22</f>
        <v>0</v>
      </c>
      <c r="D55" s="247">
        <f>Input!$DT$22</f>
        <v>0</v>
      </c>
      <c r="E55" s="247">
        <f>Input!$DU$22</f>
        <v>0</v>
      </c>
      <c r="F55" s="248">
        <f>Input!$DV$22</f>
        <v>0</v>
      </c>
    </row>
    <row r="56" spans="1:6" ht="15.75">
      <c r="A56" s="157" t="s">
        <v>365</v>
      </c>
      <c r="B56" s="249" t="s">
        <v>367</v>
      </c>
      <c r="C56" s="158">
        <f>Input!$DW$22</f>
        <v>0</v>
      </c>
      <c r="D56" s="158">
        <f>Input!$DX$22</f>
        <v>0</v>
      </c>
      <c r="E56" s="159"/>
      <c r="F56" s="250">
        <f>Input!$DY$22</f>
        <v>0</v>
      </c>
    </row>
    <row r="57" spans="1:6" ht="31.5">
      <c r="A57" s="160" t="s">
        <v>368</v>
      </c>
      <c r="B57" s="259" t="s">
        <v>369</v>
      </c>
      <c r="C57" s="156">
        <f>Input!$DZ$22</f>
        <v>0</v>
      </c>
      <c r="D57" s="247">
        <f>Input!$EA$22</f>
        <v>0</v>
      </c>
      <c r="E57" s="247">
        <f>Input!$EB$22</f>
        <v>0</v>
      </c>
      <c r="F57" s="248">
        <f>Input!$EC$22</f>
        <v>0</v>
      </c>
    </row>
    <row r="58" spans="1:6" ht="15.75">
      <c r="A58" s="157" t="s">
        <v>368</v>
      </c>
      <c r="B58" s="249" t="s">
        <v>367</v>
      </c>
      <c r="C58" s="158">
        <f>Input!$ED$22</f>
        <v>0</v>
      </c>
      <c r="D58" s="158">
        <f>Input!$EE$22</f>
        <v>0</v>
      </c>
      <c r="E58" s="159"/>
      <c r="F58" s="250">
        <f>Input!$EF$22</f>
        <v>0</v>
      </c>
    </row>
    <row r="59" spans="1:6" ht="31.5">
      <c r="A59" s="160" t="s">
        <v>370</v>
      </c>
      <c r="B59" s="259" t="s">
        <v>371</v>
      </c>
      <c r="C59" s="156">
        <f>Input!$EG$22</f>
        <v>0</v>
      </c>
      <c r="D59" s="247">
        <f>Input!$EH$22</f>
        <v>0</v>
      </c>
      <c r="E59" s="247">
        <f>Input!$EI$22</f>
        <v>0</v>
      </c>
      <c r="F59" s="248">
        <f>Input!$EJ$22</f>
        <v>0</v>
      </c>
    </row>
    <row r="60" spans="1:6" ht="15.75">
      <c r="A60" s="157" t="s">
        <v>370</v>
      </c>
      <c r="B60" s="249" t="s">
        <v>367</v>
      </c>
      <c r="C60" s="158">
        <f>Input!$EK$22</f>
        <v>0</v>
      </c>
      <c r="D60" s="158">
        <f>Input!$EL$22</f>
        <v>0</v>
      </c>
      <c r="E60" s="159"/>
      <c r="F60" s="250">
        <f>Input!$EM$22</f>
        <v>0</v>
      </c>
    </row>
    <row r="61" spans="1:6" ht="15.75">
      <c r="A61" s="160"/>
      <c r="B61" s="252" t="s">
        <v>327</v>
      </c>
      <c r="C61" s="161">
        <f>C59+C57+C55</f>
        <v>0</v>
      </c>
      <c r="D61" s="161">
        <f t="shared" ref="D61:E62" si="4">D59+D57+D55</f>
        <v>0</v>
      </c>
      <c r="E61" s="161">
        <f t="shared" si="4"/>
        <v>0</v>
      </c>
      <c r="F61" s="248"/>
    </row>
    <row r="62" spans="1:6" ht="15.75">
      <c r="A62" s="157"/>
      <c r="B62" s="249" t="s">
        <v>328</v>
      </c>
      <c r="C62" s="176">
        <f>C60+C58+C56</f>
        <v>0</v>
      </c>
      <c r="D62" s="176">
        <f t="shared" si="4"/>
        <v>0</v>
      </c>
      <c r="E62" s="163"/>
      <c r="F62" s="248"/>
    </row>
    <row r="63" spans="1:6" ht="15.75">
      <c r="A63" s="164"/>
      <c r="B63" s="262"/>
      <c r="C63" s="173"/>
      <c r="D63" s="263"/>
      <c r="E63" s="264"/>
      <c r="F63" s="253"/>
    </row>
    <row r="64" spans="1:6" ht="15.75" customHeight="1">
      <c r="A64" s="175">
        <v>9</v>
      </c>
      <c r="B64" s="282" t="s">
        <v>372</v>
      </c>
      <c r="C64" s="283"/>
      <c r="D64" s="283"/>
      <c r="E64" s="283"/>
      <c r="F64" s="284"/>
    </row>
    <row r="65" spans="1:6" ht="31.5">
      <c r="A65" s="160" t="s">
        <v>373</v>
      </c>
      <c r="B65" s="251" t="s">
        <v>374</v>
      </c>
      <c r="C65" s="156">
        <f>Input!$EN$22</f>
        <v>0</v>
      </c>
      <c r="D65" s="156">
        <f>Input!$EO$22</f>
        <v>0</v>
      </c>
      <c r="E65" s="156">
        <f>Input!$EP$22</f>
        <v>0</v>
      </c>
      <c r="F65" s="248">
        <f>Input!$EQ$22</f>
        <v>0</v>
      </c>
    </row>
    <row r="66" spans="1:6" ht="15.75">
      <c r="A66" s="164"/>
      <c r="B66" s="172"/>
      <c r="C66" s="177"/>
      <c r="D66" s="178"/>
      <c r="E66" s="179"/>
      <c r="F66" s="162"/>
    </row>
    <row r="67" spans="1:6" ht="15.75">
      <c r="A67" s="160"/>
      <c r="B67" s="180" t="s">
        <v>375</v>
      </c>
      <c r="C67" s="181">
        <f>C65+C61+C52+C49+C45+C42+C36+C29+C20</f>
        <v>0</v>
      </c>
      <c r="D67" s="181">
        <f t="shared" ref="D67:E67" si="5">D65+D61+D52+D49+D45+D42+D36+D29+D20</f>
        <v>0</v>
      </c>
      <c r="E67" s="181">
        <f t="shared" si="5"/>
        <v>0</v>
      </c>
      <c r="F67" s="182"/>
    </row>
    <row r="68" spans="1:6" ht="15.75">
      <c r="A68" s="160"/>
      <c r="B68" s="180" t="s">
        <v>376</v>
      </c>
      <c r="C68" s="181">
        <f>C62+C21</f>
        <v>0</v>
      </c>
      <c r="D68" s="181">
        <f>D62+D21</f>
        <v>0</v>
      </c>
      <c r="E68" s="181"/>
      <c r="F68" s="182"/>
    </row>
    <row r="69" spans="1:6" ht="15.75">
      <c r="A69" s="183"/>
      <c r="B69" s="184"/>
      <c r="C69" s="185"/>
      <c r="D69" s="185"/>
      <c r="E69" s="185"/>
      <c r="F69" s="167"/>
    </row>
    <row r="70" spans="1:6" s="166" customFormat="1" ht="15.75">
      <c r="B70" s="186" t="s">
        <v>377</v>
      </c>
      <c r="C70" s="187">
        <f>'TSTCS Fed'!D97</f>
        <v>0</v>
      </c>
      <c r="D70" s="188">
        <f>'TSTCS Fed'!F97</f>
        <v>0</v>
      </c>
      <c r="E70" s="188">
        <f>'TSTCS Fed'!G97</f>
        <v>0</v>
      </c>
      <c r="F70" s="167"/>
    </row>
    <row r="71" spans="1:6" s="166" customFormat="1" ht="15.75">
      <c r="B71" s="186" t="s">
        <v>9</v>
      </c>
      <c r="C71" s="187">
        <f>C67-C70</f>
        <v>0</v>
      </c>
      <c r="D71" s="187">
        <f>D67-D70</f>
        <v>0</v>
      </c>
      <c r="E71" s="187">
        <f>E67-E70</f>
        <v>0</v>
      </c>
      <c r="F71" s="167"/>
    </row>
    <row r="72" spans="1:6" s="166" customFormat="1" ht="15.75">
      <c r="B72" s="189"/>
      <c r="C72" s="187"/>
      <c r="D72" s="188"/>
      <c r="E72" s="188"/>
      <c r="F72" s="167"/>
    </row>
    <row r="73" spans="1:6" s="166" customFormat="1" ht="15.75">
      <c r="B73" s="189"/>
      <c r="C73" s="190" t="str">
        <f>IF(C67-INT(C67)=0,"",C67-INT(C67))</f>
        <v/>
      </c>
      <c r="D73" s="190" t="str">
        <f>IF(D67-INT(D67)=0,"",D67-INT(D67))</f>
        <v/>
      </c>
      <c r="E73" s="190" t="str">
        <f>IF(E67-INT(E67)=0,"",E67-INT(E67))</f>
        <v/>
      </c>
      <c r="F73" s="191">
        <f>SUM(C73:E73)</f>
        <v>0</v>
      </c>
    </row>
    <row r="74" spans="1:6" s="166" customFormat="1" ht="15.75">
      <c r="B74" s="189"/>
      <c r="C74" s="165"/>
      <c r="F74" s="167"/>
    </row>
    <row r="75" spans="1:6" s="166" customFormat="1" ht="15.75">
      <c r="B75" s="189" t="s">
        <v>378</v>
      </c>
      <c r="C75" s="165"/>
      <c r="F75" s="167"/>
    </row>
    <row r="76" spans="1:6" s="166" customFormat="1" ht="15.75">
      <c r="B76" s="189" t="s">
        <v>379</v>
      </c>
      <c r="C76" s="192">
        <f>SUM(C6,C8,C10,C12,C14,C16,C18,)+SUM(C24:C28)+SUM(C32:C35)+SUM(C39:C41)+C45+C48+C52+SUM(C55,C57,C59)+C65</f>
        <v>0</v>
      </c>
      <c r="D76" s="192">
        <f>SUM(D6,D8,D10,D12,D14,D16,D18,)+SUM(D24:D28)+SUM(D32:D35)+SUM(D39:D41)+D45+D48+D52+SUM(D55,D57,D59)+D65</f>
        <v>0</v>
      </c>
      <c r="E76" s="192">
        <f>SUM(E6,E8,E10,E12,E14,E16,E18,)+SUM(E24:E28)+SUM(E32:E35)+SUM(E39:E41)+E45+E48+E52+SUM(E55,E57,E59)+E65</f>
        <v>0</v>
      </c>
      <c r="F76" s="167"/>
    </row>
    <row r="77" spans="1:6" s="166" customFormat="1" ht="15.75">
      <c r="B77" s="189" t="s">
        <v>380</v>
      </c>
      <c r="C77" s="193">
        <f>SUM(C7,C9,C11,C13,C15,C17,C19)+SUM(C56,C58,C60)</f>
        <v>0</v>
      </c>
      <c r="D77" s="193">
        <f>SUM(D7,D9,D11,D13,D15,D17,D19)+SUM(D56,D58,D60)</f>
        <v>0</v>
      </c>
      <c r="E77" s="174"/>
      <c r="F77" s="167"/>
    </row>
    <row r="78" spans="1:6" s="166" customFormat="1" ht="15.75">
      <c r="B78" s="189"/>
      <c r="C78" s="192">
        <f>SUM(C76:C77)</f>
        <v>0</v>
      </c>
      <c r="D78" s="192">
        <f>SUM(D76:D77)</f>
        <v>0</v>
      </c>
      <c r="E78" s="192">
        <f>SUM(E76:E77)</f>
        <v>0</v>
      </c>
      <c r="F78" s="167"/>
    </row>
    <row r="79" spans="1:6" s="166" customFormat="1" ht="15.75">
      <c r="B79" s="189"/>
      <c r="C79" s="165"/>
      <c r="F79" s="167"/>
    </row>
    <row r="80" spans="1:6" s="166" customFormat="1" ht="15.75">
      <c r="B80" s="189"/>
      <c r="C80" s="165"/>
      <c r="D80" s="194">
        <f>D78+C78+E78</f>
        <v>0</v>
      </c>
      <c r="F80" s="167"/>
    </row>
    <row r="81" spans="2:6" s="166" customFormat="1" ht="15.75">
      <c r="B81" s="189"/>
      <c r="C81" s="165"/>
      <c r="F81" s="167"/>
    </row>
    <row r="82" spans="2:6" s="166" customFormat="1" ht="15.75">
      <c r="B82" s="189"/>
      <c r="C82" s="195" t="str">
        <f>IF((C76=C67),"Balanced","Out of Balance")</f>
        <v>Balanced</v>
      </c>
      <c r="D82" s="195" t="str">
        <f>IF((D76=D67),"Balanced","Out of Balance")</f>
        <v>Balanced</v>
      </c>
      <c r="E82" s="195" t="str">
        <f>IF((E76=E67),"Balanced","Out of Balance")</f>
        <v>Balanced</v>
      </c>
      <c r="F82" s="167"/>
    </row>
  </sheetData>
  <conditionalFormatting sqref="C71">
    <cfRule type="expression" dxfId="17" priority="10">
      <formula>$C$71&lt;&gt;0</formula>
    </cfRule>
  </conditionalFormatting>
  <conditionalFormatting sqref="D71">
    <cfRule type="expression" dxfId="16" priority="8">
      <formula>$D$71&lt;&gt;0</formula>
    </cfRule>
  </conditionalFormatting>
  <conditionalFormatting sqref="E71">
    <cfRule type="expression" dxfId="15" priority="7">
      <formula>$E$71&lt;&gt;0</formula>
    </cfRule>
  </conditionalFormatting>
  <conditionalFormatting sqref="C73">
    <cfRule type="expression" dxfId="14" priority="5">
      <formula>$C$73&lt;&gt;""</formula>
    </cfRule>
  </conditionalFormatting>
  <conditionalFormatting sqref="D73">
    <cfRule type="expression" dxfId="13" priority="4">
      <formula>$D$73&lt;&gt;""</formula>
    </cfRule>
  </conditionalFormatting>
  <conditionalFormatting sqref="E73">
    <cfRule type="expression" dxfId="12" priority="3">
      <formula>$E$73&lt;&gt;""</formula>
    </cfRule>
  </conditionalFormatting>
  <conditionalFormatting sqref="F2">
    <cfRule type="expression" dxfId="11" priority="2">
      <formula>OR($C$71&lt;&gt;0,$D$71&lt;&gt;0,$E$71&lt;&gt;0)</formula>
    </cfRule>
  </conditionalFormatting>
  <conditionalFormatting sqref="F1">
    <cfRule type="expression" dxfId="10" priority="1">
      <formula>OR($C$73&lt;&gt;"",$D$73&lt;&gt;"",$E$73&lt;&gt;"")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A8100-5DA6-4E8A-BE43-85BA96B946B1}">
  <sheetPr>
    <tabColor theme="7" tint="0.79998168889431442"/>
    <pageSetUpPr fitToPage="1"/>
  </sheetPr>
  <dimension ref="A1:AX116"/>
  <sheetViews>
    <sheetView showGridLines="0" zoomScaleNormal="100" zoomScaleSheetLayoutView="100" workbookViewId="0">
      <pane ySplit="4" topLeftCell="A92" activePane="bottomLeft" state="frozen"/>
      <selection activeCell="H2" sqref="H2"/>
      <selection pane="bottomLeft" activeCell="H2" sqref="H2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302</v>
      </c>
      <c r="B1" s="196" t="str">
        <f>Input!$B$22</f>
        <v>Texas State Technical College - System</v>
      </c>
      <c r="E1" s="147" t="s">
        <v>303</v>
      </c>
      <c r="H1" s="197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304</v>
      </c>
      <c r="B2" s="196" t="str">
        <f>Index!$B$3</f>
        <v>FY 2020 &amp; FY 2021 Data</v>
      </c>
      <c r="H2" s="197" t="str">
        <f>IF(OR($C$100&lt;&gt;0,$D$100&lt;&gt;0,$E$100&lt;&gt;0,$F$100&lt;&gt;0,$G$100&lt;&gt;0),"Error Message - Uses tab does not agree with this tab.","")</f>
        <v/>
      </c>
    </row>
    <row r="3" spans="1:50">
      <c r="C3" s="287" t="s">
        <v>517</v>
      </c>
    </row>
    <row r="4" spans="1:50" s="201" customFormat="1" ht="30">
      <c r="A4" s="198" t="s">
        <v>381</v>
      </c>
      <c r="B4" s="199" t="s">
        <v>382</v>
      </c>
      <c r="C4" s="199" t="s">
        <v>383</v>
      </c>
      <c r="D4" s="199" t="s">
        <v>384</v>
      </c>
      <c r="E4" s="199" t="s">
        <v>385</v>
      </c>
      <c r="F4" s="199" t="s">
        <v>386</v>
      </c>
      <c r="G4" s="199" t="s">
        <v>309</v>
      </c>
      <c r="H4" s="199" t="s">
        <v>310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</row>
    <row r="5" spans="1:50">
      <c r="A5" s="202" t="s">
        <v>387</v>
      </c>
      <c r="B5" s="265" t="s">
        <v>388</v>
      </c>
      <c r="C5" s="203">
        <f>Input!$EU$22</f>
        <v>0</v>
      </c>
      <c r="D5" s="203">
        <f>Input!$EV$22</f>
        <v>0</v>
      </c>
      <c r="E5" s="203">
        <f>Input!$EW$22</f>
        <v>0</v>
      </c>
      <c r="F5" s="203">
        <f>Input!$EX$22</f>
        <v>0</v>
      </c>
      <c r="G5" s="203">
        <f>Input!$EY$22</f>
        <v>0</v>
      </c>
      <c r="H5" s="204">
        <f>Input!$EZ$22</f>
        <v>0</v>
      </c>
    </row>
    <row r="6" spans="1:50">
      <c r="A6" s="202" t="s">
        <v>387</v>
      </c>
      <c r="B6" s="265" t="s">
        <v>389</v>
      </c>
      <c r="C6" s="203">
        <f>Input!$FA$22</f>
        <v>0</v>
      </c>
      <c r="D6" s="203">
        <f>Input!$FB$22</f>
        <v>0</v>
      </c>
      <c r="E6" s="203">
        <f>Input!$FC$22</f>
        <v>0</v>
      </c>
      <c r="F6" s="203">
        <f>Input!$FD$22</f>
        <v>0</v>
      </c>
      <c r="G6" s="203">
        <f>Input!$FE$22</f>
        <v>0</v>
      </c>
      <c r="H6" s="204">
        <f>Input!$FF$22</f>
        <v>0</v>
      </c>
    </row>
    <row r="7" spans="1:50">
      <c r="A7" s="202" t="s">
        <v>387</v>
      </c>
      <c r="B7" s="265" t="s">
        <v>390</v>
      </c>
      <c r="C7" s="203">
        <f>Input!$FG$22</f>
        <v>0</v>
      </c>
      <c r="D7" s="203">
        <f>Input!$FH$22</f>
        <v>0</v>
      </c>
      <c r="E7" s="203">
        <f>Input!$FI$22</f>
        <v>0</v>
      </c>
      <c r="F7" s="203">
        <f>Input!$FJ$22</f>
        <v>0</v>
      </c>
      <c r="G7" s="203">
        <f>Input!$FK$22</f>
        <v>0</v>
      </c>
      <c r="H7" s="204">
        <f>Input!$FL$22</f>
        <v>0</v>
      </c>
    </row>
    <row r="8" spans="1:50">
      <c r="A8" s="202" t="s">
        <v>387</v>
      </c>
      <c r="B8" s="265" t="s">
        <v>391</v>
      </c>
      <c r="C8" s="203">
        <f>Input!$FM$22</f>
        <v>0</v>
      </c>
      <c r="D8" s="203">
        <f>Input!$FN$22</f>
        <v>0</v>
      </c>
      <c r="E8" s="203">
        <f>Input!$FO$22</f>
        <v>0</v>
      </c>
      <c r="F8" s="203">
        <f>Input!$FP$22</f>
        <v>0</v>
      </c>
      <c r="G8" s="203">
        <f>Input!$FQ$22</f>
        <v>0</v>
      </c>
      <c r="H8" s="204">
        <f>Input!$FR$22</f>
        <v>0</v>
      </c>
    </row>
    <row r="9" spans="1:50">
      <c r="A9" s="202" t="s">
        <v>387</v>
      </c>
      <c r="B9" s="265" t="s">
        <v>392</v>
      </c>
      <c r="C9" s="203">
        <f>Input!$FS$22</f>
        <v>0</v>
      </c>
      <c r="D9" s="203">
        <f>Input!$FT$22</f>
        <v>0</v>
      </c>
      <c r="E9" s="203">
        <f>Input!$FU$22</f>
        <v>0</v>
      </c>
      <c r="F9" s="203">
        <f>Input!$FV$22</f>
        <v>0</v>
      </c>
      <c r="G9" s="203">
        <f>Input!$FW$22</f>
        <v>0</v>
      </c>
      <c r="H9" s="204">
        <f>Input!$FX$22</f>
        <v>0</v>
      </c>
    </row>
    <row r="10" spans="1:50">
      <c r="A10" s="202" t="s">
        <v>387</v>
      </c>
      <c r="B10" s="265" t="s">
        <v>393</v>
      </c>
      <c r="C10" s="203">
        <f>Input!$FY$22</f>
        <v>0</v>
      </c>
      <c r="D10" s="203">
        <f>Input!$FZ$22</f>
        <v>0</v>
      </c>
      <c r="E10" s="203">
        <f>Input!$GA$22</f>
        <v>0</v>
      </c>
      <c r="F10" s="203">
        <f>Input!$GB$22</f>
        <v>0</v>
      </c>
      <c r="G10" s="203">
        <f>Input!$GC$22</f>
        <v>0</v>
      </c>
      <c r="H10" s="204">
        <f>Input!$GD$22</f>
        <v>0</v>
      </c>
    </row>
    <row r="11" spans="1:50">
      <c r="A11" s="202" t="s">
        <v>387</v>
      </c>
      <c r="B11" s="265" t="s">
        <v>394</v>
      </c>
      <c r="C11" s="203">
        <f>Input!$GE$22</f>
        <v>0</v>
      </c>
      <c r="D11" s="203">
        <f>Input!$GF$22</f>
        <v>0</v>
      </c>
      <c r="E11" s="203">
        <f>Input!$GG$22</f>
        <v>0</v>
      </c>
      <c r="F11" s="203">
        <f>Input!$GH$22</f>
        <v>0</v>
      </c>
      <c r="G11" s="203">
        <f>Input!$GI$22</f>
        <v>0</v>
      </c>
      <c r="H11" s="204">
        <f>Input!$GJ$22</f>
        <v>0</v>
      </c>
    </row>
    <row r="12" spans="1:50" ht="30">
      <c r="A12" s="202" t="s">
        <v>387</v>
      </c>
      <c r="B12" s="265" t="s">
        <v>395</v>
      </c>
      <c r="C12" s="203">
        <f>Input!$GK$22</f>
        <v>0</v>
      </c>
      <c r="D12" s="203">
        <f>Input!$GL$22</f>
        <v>0</v>
      </c>
      <c r="E12" s="203">
        <f>Input!$GM$22</f>
        <v>0</v>
      </c>
      <c r="F12" s="203">
        <f>Input!$GN$22</f>
        <v>0</v>
      </c>
      <c r="G12" s="203">
        <f>Input!$GO$22</f>
        <v>0</v>
      </c>
      <c r="H12" s="204">
        <f>Input!$GP$22</f>
        <v>0</v>
      </c>
    </row>
    <row r="13" spans="1:50">
      <c r="A13" s="202" t="s">
        <v>387</v>
      </c>
      <c r="B13" s="265" t="s">
        <v>396</v>
      </c>
      <c r="C13" s="203">
        <f>Input!$GQ$22</f>
        <v>0</v>
      </c>
      <c r="D13" s="203">
        <f>Input!$GR$22</f>
        <v>0</v>
      </c>
      <c r="E13" s="203">
        <f>Input!$GS$22</f>
        <v>0</v>
      </c>
      <c r="F13" s="203">
        <f>Input!$GT$22</f>
        <v>0</v>
      </c>
      <c r="G13" s="203">
        <f>Input!$GU$22</f>
        <v>0</v>
      </c>
      <c r="H13" s="204">
        <f>Input!$GV$22</f>
        <v>0</v>
      </c>
    </row>
    <row r="14" spans="1:50">
      <c r="A14" s="202" t="s">
        <v>387</v>
      </c>
      <c r="B14" s="265" t="s">
        <v>397</v>
      </c>
      <c r="C14" s="203">
        <f>Input!$GW$22</f>
        <v>0</v>
      </c>
      <c r="D14" s="203">
        <f>Input!$GX$22</f>
        <v>0</v>
      </c>
      <c r="E14" s="203">
        <f>Input!$GY$22</f>
        <v>0</v>
      </c>
      <c r="F14" s="203">
        <f>Input!$GZ$22</f>
        <v>0</v>
      </c>
      <c r="G14" s="203">
        <f>Input!$HA$22</f>
        <v>0</v>
      </c>
      <c r="H14" s="204">
        <f>Input!$HB$22</f>
        <v>0</v>
      </c>
    </row>
    <row r="15" spans="1:50">
      <c r="A15" s="202" t="s">
        <v>387</v>
      </c>
      <c r="B15" s="266">
        <f>Input!$HC$22</f>
        <v>0</v>
      </c>
      <c r="C15" s="203">
        <f>Input!$HD$22</f>
        <v>0</v>
      </c>
      <c r="D15" s="203">
        <f>Input!$HE$22</f>
        <v>0</v>
      </c>
      <c r="E15" s="203">
        <f>Input!$HF$22</f>
        <v>0</v>
      </c>
      <c r="F15" s="203">
        <f>Input!$HG$22</f>
        <v>0</v>
      </c>
      <c r="G15" s="203">
        <f>Input!$HH$22</f>
        <v>0</v>
      </c>
      <c r="H15" s="204">
        <f>Input!$HI$22</f>
        <v>0</v>
      </c>
    </row>
    <row r="16" spans="1:50">
      <c r="A16" s="202" t="s">
        <v>387</v>
      </c>
      <c r="B16" s="266">
        <f>Input!$HJ$22</f>
        <v>0</v>
      </c>
      <c r="C16" s="203">
        <f>Input!$HK$22</f>
        <v>0</v>
      </c>
      <c r="D16" s="203">
        <f>Input!$HL$22</f>
        <v>0</v>
      </c>
      <c r="E16" s="203">
        <f>Input!$HM$22</f>
        <v>0</v>
      </c>
      <c r="F16" s="203">
        <f>Input!$HN$22</f>
        <v>0</v>
      </c>
      <c r="G16" s="203">
        <f>Input!$HO$22</f>
        <v>0</v>
      </c>
      <c r="H16" s="204">
        <f>Input!$HP$22</f>
        <v>0</v>
      </c>
    </row>
    <row r="17" spans="1:50">
      <c r="A17" s="202" t="s">
        <v>387</v>
      </c>
      <c r="B17" s="266">
        <f>Input!$HQ$22</f>
        <v>0</v>
      </c>
      <c r="C17" s="203">
        <f>Input!$HR$22</f>
        <v>0</v>
      </c>
      <c r="D17" s="203">
        <f>Input!$HS$22</f>
        <v>0</v>
      </c>
      <c r="E17" s="203">
        <f>Input!$HT$22</f>
        <v>0</v>
      </c>
      <c r="F17" s="203">
        <f>Input!$HU$22</f>
        <v>0</v>
      </c>
      <c r="G17" s="203">
        <f>Input!$HV$22</f>
        <v>0</v>
      </c>
      <c r="H17" s="204">
        <f>Input!$HW$22</f>
        <v>0</v>
      </c>
    </row>
    <row r="18" spans="1:50">
      <c r="A18" s="202" t="s">
        <v>387</v>
      </c>
      <c r="B18" s="265" t="s">
        <v>398</v>
      </c>
      <c r="C18" s="203">
        <f>Input!$HX$22</f>
        <v>0</v>
      </c>
      <c r="D18" s="203">
        <f>Input!$HY$22</f>
        <v>0</v>
      </c>
      <c r="E18" s="203">
        <f>Input!$HZ$22</f>
        <v>0</v>
      </c>
      <c r="F18" s="203">
        <f>Input!$IA$22</f>
        <v>0</v>
      </c>
      <c r="G18" s="203">
        <f>Input!$IB$22</f>
        <v>0</v>
      </c>
      <c r="H18" s="204">
        <f>Input!$IC$22</f>
        <v>0</v>
      </c>
    </row>
    <row r="19" spans="1:50" s="209" customFormat="1">
      <c r="A19" s="198" t="s">
        <v>387</v>
      </c>
      <c r="B19" s="267" t="s">
        <v>399</v>
      </c>
      <c r="C19" s="268">
        <f>SUM(C5:C18)</f>
        <v>0</v>
      </c>
      <c r="D19" s="268">
        <f t="shared" ref="D19:G19" si="0">SUM(D5:D18)</f>
        <v>0</v>
      </c>
      <c r="E19" s="268">
        <f t="shared" si="0"/>
        <v>0</v>
      </c>
      <c r="F19" s="268">
        <f t="shared" si="0"/>
        <v>0</v>
      </c>
      <c r="G19" s="268">
        <f t="shared" si="0"/>
        <v>0</v>
      </c>
      <c r="H19" s="269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</row>
    <row r="20" spans="1:50">
      <c r="B20" s="270"/>
      <c r="C20" s="271"/>
      <c r="D20" s="271"/>
      <c r="E20" s="271"/>
      <c r="F20" s="271"/>
      <c r="G20" s="271"/>
      <c r="H20" s="272"/>
    </row>
    <row r="21" spans="1:50">
      <c r="A21" s="202" t="s">
        <v>400</v>
      </c>
      <c r="B21" s="265" t="s">
        <v>401</v>
      </c>
      <c r="C21" s="203">
        <f>Input!$ID$22</f>
        <v>0</v>
      </c>
      <c r="D21" s="203">
        <f>Input!$IE$22</f>
        <v>0</v>
      </c>
      <c r="E21" s="203">
        <f>Input!$IF$22</f>
        <v>0</v>
      </c>
      <c r="F21" s="203">
        <f>Input!$IG$22</f>
        <v>0</v>
      </c>
      <c r="G21" s="203">
        <f>Input!$IH$22</f>
        <v>0</v>
      </c>
      <c r="H21" s="204">
        <f>Input!$II$22</f>
        <v>0</v>
      </c>
    </row>
    <row r="22" spans="1:50">
      <c r="A22" s="202" t="s">
        <v>400</v>
      </c>
      <c r="B22" s="265" t="s">
        <v>389</v>
      </c>
      <c r="C22" s="203">
        <f>Input!$IJ$22</f>
        <v>0</v>
      </c>
      <c r="D22" s="203">
        <f>Input!$IK$22</f>
        <v>0</v>
      </c>
      <c r="E22" s="203">
        <f>Input!$IL$22</f>
        <v>0</v>
      </c>
      <c r="F22" s="203">
        <f>Input!$IM$22</f>
        <v>0</v>
      </c>
      <c r="G22" s="203">
        <f>Input!$IN$22</f>
        <v>0</v>
      </c>
      <c r="H22" s="204">
        <f>Input!$IO$22</f>
        <v>0</v>
      </c>
    </row>
    <row r="23" spans="1:50">
      <c r="A23" s="202" t="s">
        <v>400</v>
      </c>
      <c r="B23" s="265" t="s">
        <v>390</v>
      </c>
      <c r="C23" s="203">
        <f>Input!$IP$22</f>
        <v>0</v>
      </c>
      <c r="D23" s="203">
        <f>Input!$IQ$22</f>
        <v>0</v>
      </c>
      <c r="E23" s="203">
        <f>Input!$IR$22</f>
        <v>0</v>
      </c>
      <c r="F23" s="203">
        <f>Input!$IS$22</f>
        <v>0</v>
      </c>
      <c r="G23" s="203">
        <f>Input!$IT$22</f>
        <v>0</v>
      </c>
      <c r="H23" s="204">
        <f>Input!$IU$22</f>
        <v>0</v>
      </c>
    </row>
    <row r="24" spans="1:50">
      <c r="A24" s="202" t="s">
        <v>400</v>
      </c>
      <c r="B24" s="265" t="s">
        <v>391</v>
      </c>
      <c r="C24" s="203">
        <f>Input!$IV$22</f>
        <v>0</v>
      </c>
      <c r="D24" s="203">
        <f>Input!$IW$22</f>
        <v>0</v>
      </c>
      <c r="E24" s="203">
        <f>Input!$IX$22</f>
        <v>0</v>
      </c>
      <c r="F24" s="203">
        <f>Input!$IY$22</f>
        <v>0</v>
      </c>
      <c r="G24" s="203">
        <f>Input!$IZ$22</f>
        <v>0</v>
      </c>
      <c r="H24" s="204">
        <f>Input!$JA$22</f>
        <v>0</v>
      </c>
    </row>
    <row r="25" spans="1:50">
      <c r="A25" s="202" t="s">
        <v>400</v>
      </c>
      <c r="B25" s="265" t="s">
        <v>392</v>
      </c>
      <c r="C25" s="203">
        <f>Input!$JB$22</f>
        <v>0</v>
      </c>
      <c r="D25" s="203">
        <f>Input!$JC$22</f>
        <v>0</v>
      </c>
      <c r="E25" s="203">
        <f>Input!$JD$22</f>
        <v>0</v>
      </c>
      <c r="F25" s="203">
        <f>Input!$JE$22</f>
        <v>0</v>
      </c>
      <c r="G25" s="203">
        <f>Input!$JF$22</f>
        <v>0</v>
      </c>
      <c r="H25" s="204">
        <f>Input!$JG$22</f>
        <v>0</v>
      </c>
    </row>
    <row r="26" spans="1:50">
      <c r="A26" s="202" t="s">
        <v>400</v>
      </c>
      <c r="B26" s="265" t="s">
        <v>393</v>
      </c>
      <c r="C26" s="203">
        <f>Input!$JH$22</f>
        <v>0</v>
      </c>
      <c r="D26" s="203">
        <f>Input!$JI$22</f>
        <v>0</v>
      </c>
      <c r="E26" s="203">
        <f>Input!$JJ$22</f>
        <v>0</v>
      </c>
      <c r="F26" s="203">
        <f>Input!$JK$22</f>
        <v>0</v>
      </c>
      <c r="G26" s="203">
        <f>Input!$JL$22</f>
        <v>0</v>
      </c>
      <c r="H26" s="204">
        <f>Input!$JM$22</f>
        <v>0</v>
      </c>
    </row>
    <row r="27" spans="1:50">
      <c r="A27" s="202" t="s">
        <v>400</v>
      </c>
      <c r="B27" s="265" t="s">
        <v>402</v>
      </c>
      <c r="C27" s="203">
        <f>Input!$JN$22</f>
        <v>0</v>
      </c>
      <c r="D27" s="203">
        <f>Input!$JO$22</f>
        <v>0</v>
      </c>
      <c r="E27" s="203">
        <f>Input!$JP$22</f>
        <v>0</v>
      </c>
      <c r="F27" s="203">
        <f>Input!$JQ$22</f>
        <v>0</v>
      </c>
      <c r="G27" s="203">
        <f>Input!$JR$22</f>
        <v>0</v>
      </c>
      <c r="H27" s="204">
        <f>Input!$JS$22</f>
        <v>0</v>
      </c>
    </row>
    <row r="28" spans="1:50" ht="30">
      <c r="A28" s="202" t="s">
        <v>400</v>
      </c>
      <c r="B28" s="265" t="s">
        <v>403</v>
      </c>
      <c r="C28" s="203">
        <f>Input!$JT$22</f>
        <v>0</v>
      </c>
      <c r="D28" s="203">
        <f>Input!$JU$22</f>
        <v>0</v>
      </c>
      <c r="E28" s="203">
        <f>Input!$JV$22</f>
        <v>0</v>
      </c>
      <c r="F28" s="203">
        <f>Input!$JW$22</f>
        <v>0</v>
      </c>
      <c r="G28" s="203">
        <f>Input!$JX$22</f>
        <v>0</v>
      </c>
      <c r="H28" s="204">
        <f>Input!$JY$22</f>
        <v>0</v>
      </c>
    </row>
    <row r="29" spans="1:50">
      <c r="A29" s="202" t="s">
        <v>400</v>
      </c>
      <c r="B29" s="265" t="s">
        <v>404</v>
      </c>
      <c r="C29" s="203">
        <f>Input!$JZ$22</f>
        <v>0</v>
      </c>
      <c r="D29" s="203">
        <f>Input!$KA$22</f>
        <v>0</v>
      </c>
      <c r="E29" s="203">
        <f>Input!$KB$22</f>
        <v>0</v>
      </c>
      <c r="F29" s="203">
        <f>Input!$KC$22</f>
        <v>0</v>
      </c>
      <c r="G29" s="203">
        <f>Input!$KD$22</f>
        <v>0</v>
      </c>
      <c r="H29" s="204">
        <f>Input!$KE$22</f>
        <v>0</v>
      </c>
    </row>
    <row r="30" spans="1:50">
      <c r="A30" s="202" t="s">
        <v>400</v>
      </c>
      <c r="B30" s="266">
        <f>Input!$KF$22</f>
        <v>0</v>
      </c>
      <c r="C30" s="203">
        <f>Input!$KG$22</f>
        <v>0</v>
      </c>
      <c r="D30" s="203">
        <f>Input!$KH$22</f>
        <v>0</v>
      </c>
      <c r="E30" s="203">
        <f>Input!$KI$22</f>
        <v>0</v>
      </c>
      <c r="F30" s="203">
        <f>Input!$KJ$22</f>
        <v>0</v>
      </c>
      <c r="G30" s="203">
        <f>Input!$KK$22</f>
        <v>0</v>
      </c>
      <c r="H30" s="204">
        <f>Input!$KL$22</f>
        <v>0</v>
      </c>
    </row>
    <row r="31" spans="1:50">
      <c r="A31" s="202" t="s">
        <v>400</v>
      </c>
      <c r="B31" s="266">
        <f>Input!$KM$22</f>
        <v>0</v>
      </c>
      <c r="C31" s="203">
        <f>Input!$KN$22</f>
        <v>0</v>
      </c>
      <c r="D31" s="203">
        <f>Input!$KO$22</f>
        <v>0</v>
      </c>
      <c r="E31" s="203">
        <f>Input!$KP$22</f>
        <v>0</v>
      </c>
      <c r="F31" s="203">
        <f>Input!$KQ$22</f>
        <v>0</v>
      </c>
      <c r="G31" s="203">
        <f>Input!$KR$22</f>
        <v>0</v>
      </c>
      <c r="H31" s="204">
        <f>Input!$KS$22</f>
        <v>0</v>
      </c>
    </row>
    <row r="32" spans="1:50">
      <c r="A32" s="202" t="s">
        <v>400</v>
      </c>
      <c r="B32" s="266">
        <f>Input!$KT$22</f>
        <v>0</v>
      </c>
      <c r="C32" s="203">
        <f>Input!$KU$22</f>
        <v>0</v>
      </c>
      <c r="D32" s="203">
        <f>Input!$KV$22</f>
        <v>0</v>
      </c>
      <c r="E32" s="203">
        <f>Input!$KW$22</f>
        <v>0</v>
      </c>
      <c r="F32" s="203">
        <f>Input!$KX$22</f>
        <v>0</v>
      </c>
      <c r="G32" s="203">
        <f>Input!$KY$22</f>
        <v>0</v>
      </c>
      <c r="H32" s="204">
        <f>Input!$KZ$22</f>
        <v>0</v>
      </c>
    </row>
    <row r="33" spans="1:50">
      <c r="A33" s="202" t="s">
        <v>400</v>
      </c>
      <c r="B33" s="265" t="s">
        <v>398</v>
      </c>
      <c r="C33" s="203">
        <f>Input!$LA$22</f>
        <v>0</v>
      </c>
      <c r="D33" s="203">
        <f>Input!$LB$22</f>
        <v>0</v>
      </c>
      <c r="E33" s="203">
        <f>Input!$LC$22</f>
        <v>0</v>
      </c>
      <c r="F33" s="203">
        <f>Input!$LD$22</f>
        <v>0</v>
      </c>
      <c r="G33" s="203">
        <f>Input!$LE$22</f>
        <v>0</v>
      </c>
      <c r="H33" s="204">
        <f>Input!$LF$22</f>
        <v>0</v>
      </c>
    </row>
    <row r="34" spans="1:50" s="210" customFormat="1">
      <c r="A34" s="198" t="s">
        <v>400</v>
      </c>
      <c r="B34" s="267" t="s">
        <v>405</v>
      </c>
      <c r="C34" s="268">
        <f>SUM(C21:C33)</f>
        <v>0</v>
      </c>
      <c r="D34" s="268">
        <f t="shared" ref="D34:G34" si="1">SUM(D21:D33)</f>
        <v>0</v>
      </c>
      <c r="E34" s="268">
        <f t="shared" si="1"/>
        <v>0</v>
      </c>
      <c r="F34" s="268">
        <f t="shared" si="1"/>
        <v>0</v>
      </c>
      <c r="G34" s="268">
        <f t="shared" si="1"/>
        <v>0</v>
      </c>
      <c r="H34" s="26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70"/>
      <c r="C35" s="271"/>
      <c r="D35" s="271"/>
      <c r="E35" s="271"/>
      <c r="F35" s="271"/>
      <c r="G35" s="271"/>
      <c r="H35" s="272"/>
    </row>
    <row r="36" spans="1:50">
      <c r="A36" s="202" t="s">
        <v>406</v>
      </c>
      <c r="B36" s="265" t="s">
        <v>401</v>
      </c>
      <c r="C36" s="203">
        <f>Input!$LG$22</f>
        <v>0</v>
      </c>
      <c r="D36" s="203">
        <f>Input!$LH$22</f>
        <v>0</v>
      </c>
      <c r="E36" s="203">
        <f>Input!$LI$22</f>
        <v>0</v>
      </c>
      <c r="F36" s="203">
        <f>Input!$LJ$22</f>
        <v>0</v>
      </c>
      <c r="G36" s="203">
        <f>Input!$LK$22</f>
        <v>0</v>
      </c>
      <c r="H36" s="204">
        <f>Input!$LL$22</f>
        <v>0</v>
      </c>
    </row>
    <row r="37" spans="1:50">
      <c r="A37" s="202" t="s">
        <v>406</v>
      </c>
      <c r="B37" s="265" t="s">
        <v>389</v>
      </c>
      <c r="C37" s="203">
        <f>Input!$LM$22</f>
        <v>0</v>
      </c>
      <c r="D37" s="203">
        <f>Input!$LN$22</f>
        <v>0</v>
      </c>
      <c r="E37" s="203">
        <f>Input!$LO$22</f>
        <v>0</v>
      </c>
      <c r="F37" s="203">
        <f>Input!$LP$22</f>
        <v>0</v>
      </c>
      <c r="G37" s="203">
        <f>Input!$LQ$22</f>
        <v>0</v>
      </c>
      <c r="H37" s="204">
        <f>Input!$LR$22</f>
        <v>0</v>
      </c>
    </row>
    <row r="38" spans="1:50">
      <c r="A38" s="202" t="s">
        <v>406</v>
      </c>
      <c r="B38" s="265" t="s">
        <v>390</v>
      </c>
      <c r="C38" s="203">
        <f>Input!$LS$22</f>
        <v>0</v>
      </c>
      <c r="D38" s="203">
        <f>Input!$LT$22</f>
        <v>0</v>
      </c>
      <c r="E38" s="203">
        <f>Input!$LU$22</f>
        <v>0</v>
      </c>
      <c r="F38" s="203">
        <f>Input!$LV$22</f>
        <v>0</v>
      </c>
      <c r="G38" s="203">
        <f>Input!$LW$22</f>
        <v>0</v>
      </c>
      <c r="H38" s="204">
        <f>Input!$LX$22</f>
        <v>0</v>
      </c>
    </row>
    <row r="39" spans="1:50">
      <c r="A39" s="202" t="s">
        <v>406</v>
      </c>
      <c r="B39" s="265" t="s">
        <v>391</v>
      </c>
      <c r="C39" s="203">
        <f>Input!$LY$22</f>
        <v>0</v>
      </c>
      <c r="D39" s="203">
        <f>Input!$LZ$22</f>
        <v>0</v>
      </c>
      <c r="E39" s="203">
        <f>Input!$MA$22</f>
        <v>0</v>
      </c>
      <c r="F39" s="203">
        <f>Input!$MB$22</f>
        <v>0</v>
      </c>
      <c r="G39" s="203">
        <f>Input!$MC$22</f>
        <v>0</v>
      </c>
      <c r="H39" s="204">
        <f>Input!$MD$22</f>
        <v>0</v>
      </c>
    </row>
    <row r="40" spans="1:50">
      <c r="A40" s="202" t="s">
        <v>406</v>
      </c>
      <c r="B40" s="265" t="s">
        <v>392</v>
      </c>
      <c r="C40" s="203">
        <f>Input!$ME$22</f>
        <v>0</v>
      </c>
      <c r="D40" s="203">
        <f>Input!$MF$22</f>
        <v>0</v>
      </c>
      <c r="E40" s="203">
        <f>Input!$MG$22</f>
        <v>0</v>
      </c>
      <c r="F40" s="203">
        <f>Input!$MH$22</f>
        <v>0</v>
      </c>
      <c r="G40" s="203">
        <f>Input!$MI$22</f>
        <v>0</v>
      </c>
      <c r="H40" s="204">
        <f>Input!$MJ$22</f>
        <v>0</v>
      </c>
    </row>
    <row r="41" spans="1:50">
      <c r="A41" s="202" t="s">
        <v>406</v>
      </c>
      <c r="B41" s="265" t="s">
        <v>393</v>
      </c>
      <c r="C41" s="203">
        <f>Input!$MK$22</f>
        <v>0</v>
      </c>
      <c r="D41" s="203">
        <f>Input!$ML$22</f>
        <v>0</v>
      </c>
      <c r="E41" s="203">
        <f>Input!$MM$22</f>
        <v>0</v>
      </c>
      <c r="F41" s="203">
        <f>Input!$MN$22</f>
        <v>0</v>
      </c>
      <c r="G41" s="203">
        <f>Input!$MO$22</f>
        <v>0</v>
      </c>
      <c r="H41" s="204">
        <f>Input!$MP$22</f>
        <v>0</v>
      </c>
    </row>
    <row r="42" spans="1:50">
      <c r="A42" s="202" t="s">
        <v>406</v>
      </c>
      <c r="B42" s="265" t="s">
        <v>402</v>
      </c>
      <c r="C42" s="203">
        <f>Input!$MQ$22</f>
        <v>0</v>
      </c>
      <c r="D42" s="203">
        <f>Input!$MR$22</f>
        <v>0</v>
      </c>
      <c r="E42" s="203">
        <f>Input!$MS$22</f>
        <v>0</v>
      </c>
      <c r="F42" s="203">
        <f>Input!$MT$22</f>
        <v>0</v>
      </c>
      <c r="G42" s="203">
        <f>Input!$MU$22</f>
        <v>0</v>
      </c>
      <c r="H42" s="204">
        <f>Input!$MV$22</f>
        <v>0</v>
      </c>
    </row>
    <row r="43" spans="1:50">
      <c r="A43" s="202" t="s">
        <v>406</v>
      </c>
      <c r="B43" s="265" t="s">
        <v>407</v>
      </c>
      <c r="C43" s="203">
        <f>Input!$MW$22</f>
        <v>0</v>
      </c>
      <c r="D43" s="203">
        <f>Input!$MX$22</f>
        <v>0</v>
      </c>
      <c r="E43" s="203">
        <f>Input!$MY$22</f>
        <v>0</v>
      </c>
      <c r="F43" s="203">
        <f>Input!$MZ$22</f>
        <v>0</v>
      </c>
      <c r="G43" s="203">
        <f>Input!$NA$22</f>
        <v>0</v>
      </c>
      <c r="H43" s="204">
        <f>Input!$NB$22</f>
        <v>0</v>
      </c>
    </row>
    <row r="44" spans="1:50">
      <c r="A44" s="202" t="s">
        <v>406</v>
      </c>
      <c r="B44" s="266">
        <f>Input!$NC$22</f>
        <v>0</v>
      </c>
      <c r="C44" s="203">
        <f>Input!$ND$22</f>
        <v>0</v>
      </c>
      <c r="D44" s="203">
        <f>Input!$NE$22</f>
        <v>0</v>
      </c>
      <c r="E44" s="203">
        <f>Input!$NF$22</f>
        <v>0</v>
      </c>
      <c r="F44" s="203">
        <f>Input!$NG$22</f>
        <v>0</v>
      </c>
      <c r="G44" s="203">
        <f>Input!$NH$22</f>
        <v>0</v>
      </c>
      <c r="H44" s="204">
        <f>Input!$NI$22</f>
        <v>0</v>
      </c>
    </row>
    <row r="45" spans="1:50">
      <c r="A45" s="202" t="s">
        <v>406</v>
      </c>
      <c r="B45" s="266">
        <f>Input!$NJ$22</f>
        <v>0</v>
      </c>
      <c r="C45" s="203">
        <f>Input!$NK$22</f>
        <v>0</v>
      </c>
      <c r="D45" s="203">
        <f>Input!$NL$22</f>
        <v>0</v>
      </c>
      <c r="E45" s="203">
        <f>Input!$NM$22</f>
        <v>0</v>
      </c>
      <c r="F45" s="203">
        <f>Input!$NN$22</f>
        <v>0</v>
      </c>
      <c r="G45" s="203">
        <f>Input!$NO$22</f>
        <v>0</v>
      </c>
      <c r="H45" s="204">
        <f>Input!$NP$22</f>
        <v>0</v>
      </c>
    </row>
    <row r="46" spans="1:50">
      <c r="A46" s="202" t="s">
        <v>406</v>
      </c>
      <c r="B46" s="266">
        <f>Input!$NQ$22</f>
        <v>0</v>
      </c>
      <c r="C46" s="203">
        <f>Input!$NR$22</f>
        <v>0</v>
      </c>
      <c r="D46" s="203">
        <f>Input!$NS$22</f>
        <v>0</v>
      </c>
      <c r="E46" s="203">
        <f>Input!$NT$22</f>
        <v>0</v>
      </c>
      <c r="F46" s="203">
        <f>Input!$NU$22</f>
        <v>0</v>
      </c>
      <c r="G46" s="203">
        <f>Input!$NV$22</f>
        <v>0</v>
      </c>
      <c r="H46" s="204">
        <f>Input!$NW$22</f>
        <v>0</v>
      </c>
    </row>
    <row r="47" spans="1:50">
      <c r="A47" s="202" t="s">
        <v>406</v>
      </c>
      <c r="B47" s="266">
        <f>Input!$NX$22</f>
        <v>0</v>
      </c>
      <c r="C47" s="203">
        <f>Input!$NY$22</f>
        <v>0</v>
      </c>
      <c r="D47" s="203">
        <f>Input!$NZ$22</f>
        <v>0</v>
      </c>
      <c r="E47" s="203">
        <f>Input!$OA$22</f>
        <v>0</v>
      </c>
      <c r="F47" s="203">
        <f>Input!$OB$22</f>
        <v>0</v>
      </c>
      <c r="G47" s="203">
        <f>Input!$OC$22</f>
        <v>0</v>
      </c>
      <c r="H47" s="204">
        <f>Input!$OD$22</f>
        <v>0</v>
      </c>
    </row>
    <row r="48" spans="1:50">
      <c r="A48" s="202" t="s">
        <v>406</v>
      </c>
      <c r="B48" s="265" t="s">
        <v>398</v>
      </c>
      <c r="C48" s="203">
        <f>Input!$OE$22</f>
        <v>0</v>
      </c>
      <c r="D48" s="203">
        <f>Input!$OF$22</f>
        <v>0</v>
      </c>
      <c r="E48" s="203">
        <f>Input!$OG$22</f>
        <v>0</v>
      </c>
      <c r="F48" s="203">
        <f>Input!$OH$22</f>
        <v>0</v>
      </c>
      <c r="G48" s="203">
        <f>Input!$OI$22</f>
        <v>0</v>
      </c>
      <c r="H48" s="204">
        <f>Input!$OJ$22</f>
        <v>0</v>
      </c>
    </row>
    <row r="49" spans="1:50" s="210" customFormat="1">
      <c r="A49" s="198" t="s">
        <v>406</v>
      </c>
      <c r="B49" s="267" t="s">
        <v>408</v>
      </c>
      <c r="C49" s="268">
        <f>SUM(C36:C48)</f>
        <v>0</v>
      </c>
      <c r="D49" s="268">
        <f t="shared" ref="D49:G49" si="2">SUM(D36:D48)</f>
        <v>0</v>
      </c>
      <c r="E49" s="268">
        <f t="shared" si="2"/>
        <v>0</v>
      </c>
      <c r="F49" s="268">
        <f t="shared" si="2"/>
        <v>0</v>
      </c>
      <c r="G49" s="268">
        <f t="shared" si="2"/>
        <v>0</v>
      </c>
      <c r="H49" s="26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70"/>
      <c r="C50" s="271"/>
      <c r="D50" s="271"/>
      <c r="E50" s="271"/>
      <c r="F50" s="271"/>
      <c r="G50" s="271"/>
      <c r="H50" s="272"/>
    </row>
    <row r="51" spans="1:50">
      <c r="A51" s="202" t="s">
        <v>409</v>
      </c>
      <c r="B51" s="266">
        <f>Input!$OK$22</f>
        <v>0</v>
      </c>
      <c r="C51" s="203">
        <f>Input!$OL$22</f>
        <v>0</v>
      </c>
      <c r="D51" s="203">
        <f>Input!$OM$22</f>
        <v>0</v>
      </c>
      <c r="E51" s="203">
        <f>Input!$ON$22</f>
        <v>0</v>
      </c>
      <c r="F51" s="203">
        <f>Input!$OO$22</f>
        <v>0</v>
      </c>
      <c r="G51" s="203">
        <f>Input!$OP$22</f>
        <v>0</v>
      </c>
      <c r="H51" s="204">
        <f>Input!$OQ$22</f>
        <v>0</v>
      </c>
    </row>
    <row r="52" spans="1:50">
      <c r="A52" s="202" t="s">
        <v>409</v>
      </c>
      <c r="B52" s="266">
        <f>Input!$OR$22</f>
        <v>0</v>
      </c>
      <c r="C52" s="203">
        <f>Input!$OS$22</f>
        <v>0</v>
      </c>
      <c r="D52" s="203">
        <f>Input!$OT$22</f>
        <v>0</v>
      </c>
      <c r="E52" s="203">
        <f>Input!$OU$22</f>
        <v>0</v>
      </c>
      <c r="F52" s="203">
        <f>Input!$OV$22</f>
        <v>0</v>
      </c>
      <c r="G52" s="203">
        <f>Input!$OW$22</f>
        <v>0</v>
      </c>
      <c r="H52" s="204">
        <f>Input!$OX$22</f>
        <v>0</v>
      </c>
    </row>
    <row r="53" spans="1:50">
      <c r="A53" s="202" t="s">
        <v>409</v>
      </c>
      <c r="B53" s="266">
        <f>Input!$OY$22</f>
        <v>0</v>
      </c>
      <c r="C53" s="203">
        <f>Input!$OZ$22</f>
        <v>0</v>
      </c>
      <c r="D53" s="203">
        <f>Input!$PA$22</f>
        <v>0</v>
      </c>
      <c r="E53" s="203">
        <f>Input!$PB$22</f>
        <v>0</v>
      </c>
      <c r="F53" s="203">
        <f>Input!$PC$22</f>
        <v>0</v>
      </c>
      <c r="G53" s="203">
        <f>Input!$PD$22</f>
        <v>0</v>
      </c>
      <c r="H53" s="204">
        <f>Input!$PE$22</f>
        <v>0</v>
      </c>
    </row>
    <row r="54" spans="1:50">
      <c r="A54" s="202" t="s">
        <v>409</v>
      </c>
      <c r="B54" s="266">
        <f>Input!$PF$22</f>
        <v>0</v>
      </c>
      <c r="C54" s="203">
        <f>Input!$PG$22</f>
        <v>0</v>
      </c>
      <c r="D54" s="203">
        <f>Input!$PH$22</f>
        <v>0</v>
      </c>
      <c r="E54" s="203">
        <f>Input!$PI$22</f>
        <v>0</v>
      </c>
      <c r="F54" s="203">
        <f>Input!$PJ$22</f>
        <v>0</v>
      </c>
      <c r="G54" s="203">
        <f>Input!$PK$22</f>
        <v>0</v>
      </c>
      <c r="H54" s="204">
        <f>Input!$PL$22</f>
        <v>0</v>
      </c>
    </row>
    <row r="55" spans="1:50">
      <c r="A55" s="202" t="s">
        <v>409</v>
      </c>
      <c r="B55" s="266">
        <f>Input!$PM$22</f>
        <v>0</v>
      </c>
      <c r="C55" s="203">
        <f>Input!$PN$22</f>
        <v>0</v>
      </c>
      <c r="D55" s="203">
        <f>Input!$PO$22</f>
        <v>0</v>
      </c>
      <c r="E55" s="203">
        <f>Input!$PP$22</f>
        <v>0</v>
      </c>
      <c r="F55" s="203">
        <f>Input!$PQ$22</f>
        <v>0</v>
      </c>
      <c r="G55" s="203">
        <f>Input!$PR$22</f>
        <v>0</v>
      </c>
      <c r="H55" s="204">
        <f>Input!$PS$22</f>
        <v>0</v>
      </c>
    </row>
    <row r="56" spans="1:50">
      <c r="A56" s="202" t="s">
        <v>409</v>
      </c>
      <c r="B56" s="266">
        <f>Input!$PT$22</f>
        <v>0</v>
      </c>
      <c r="C56" s="203">
        <f>Input!$PU$22</f>
        <v>0</v>
      </c>
      <c r="D56" s="203">
        <f>Input!$PV$22</f>
        <v>0</v>
      </c>
      <c r="E56" s="203">
        <f>Input!$PW$22</f>
        <v>0</v>
      </c>
      <c r="F56" s="203">
        <f>Input!$PX$22</f>
        <v>0</v>
      </c>
      <c r="G56" s="203">
        <f>Input!$PY$22</f>
        <v>0</v>
      </c>
      <c r="H56" s="204">
        <f>Input!$PZ$22</f>
        <v>0</v>
      </c>
    </row>
    <row r="57" spans="1:50">
      <c r="A57" s="202" t="s">
        <v>409</v>
      </c>
      <c r="B57" s="266">
        <f>Input!$QA$22</f>
        <v>0</v>
      </c>
      <c r="C57" s="203">
        <f>Input!$QB$22</f>
        <v>0</v>
      </c>
      <c r="D57" s="203">
        <f>Input!$QC$22</f>
        <v>0</v>
      </c>
      <c r="E57" s="203">
        <f>Input!$QD$22</f>
        <v>0</v>
      </c>
      <c r="F57" s="203">
        <f>Input!$QE$22</f>
        <v>0</v>
      </c>
      <c r="G57" s="203">
        <f>Input!$QF$22</f>
        <v>0</v>
      </c>
      <c r="H57" s="204">
        <f>Input!$QG$22</f>
        <v>0</v>
      </c>
    </row>
    <row r="58" spans="1:50">
      <c r="A58" s="202" t="s">
        <v>409</v>
      </c>
      <c r="B58" s="266">
        <f>Input!$QH$22</f>
        <v>0</v>
      </c>
      <c r="C58" s="203">
        <f>Input!$QI$22</f>
        <v>0</v>
      </c>
      <c r="D58" s="203">
        <f>Input!$QJ$22</f>
        <v>0</v>
      </c>
      <c r="E58" s="203">
        <f>Input!$QK$22</f>
        <v>0</v>
      </c>
      <c r="F58" s="203">
        <f>Input!$QL$22</f>
        <v>0</v>
      </c>
      <c r="G58" s="203">
        <f>Input!$QM$22</f>
        <v>0</v>
      </c>
      <c r="H58" s="204">
        <f>Input!$QN$22</f>
        <v>0</v>
      </c>
    </row>
    <row r="59" spans="1:50">
      <c r="A59" s="202" t="s">
        <v>409</v>
      </c>
      <c r="B59" s="266">
        <f>Input!$QO$22</f>
        <v>0</v>
      </c>
      <c r="C59" s="203">
        <f>Input!$QP$22</f>
        <v>0</v>
      </c>
      <c r="D59" s="203">
        <f>Input!$QQ$22</f>
        <v>0</v>
      </c>
      <c r="E59" s="203">
        <f>Input!$QR$22</f>
        <v>0</v>
      </c>
      <c r="F59" s="203">
        <f>Input!$QS$22</f>
        <v>0</v>
      </c>
      <c r="G59" s="203">
        <f>Input!$QT$22</f>
        <v>0</v>
      </c>
      <c r="H59" s="204">
        <f>Input!$QU$22</f>
        <v>0</v>
      </c>
    </row>
    <row r="60" spans="1:50">
      <c r="A60" s="202" t="s">
        <v>409</v>
      </c>
      <c r="B60" s="266">
        <f>Input!$QV$22</f>
        <v>0</v>
      </c>
      <c r="C60" s="203">
        <f>Input!$QW$22</f>
        <v>0</v>
      </c>
      <c r="D60" s="203">
        <f>Input!$QX$22</f>
        <v>0</v>
      </c>
      <c r="E60" s="203">
        <f>Input!$QY$22</f>
        <v>0</v>
      </c>
      <c r="F60" s="203">
        <f>Input!$QZ$22</f>
        <v>0</v>
      </c>
      <c r="G60" s="203">
        <f>Input!$RA$22</f>
        <v>0</v>
      </c>
      <c r="H60" s="204">
        <f>Input!$RB$22</f>
        <v>0</v>
      </c>
    </row>
    <row r="61" spans="1:50">
      <c r="A61" s="202" t="s">
        <v>409</v>
      </c>
      <c r="B61" s="266">
        <f>Input!$RC$22</f>
        <v>0</v>
      </c>
      <c r="C61" s="203">
        <f>Input!$RD$22</f>
        <v>0</v>
      </c>
      <c r="D61" s="203">
        <f>Input!$RE$22</f>
        <v>0</v>
      </c>
      <c r="E61" s="203">
        <f>Input!$RF$22</f>
        <v>0</v>
      </c>
      <c r="F61" s="203">
        <f>Input!$RG$22</f>
        <v>0</v>
      </c>
      <c r="G61" s="203">
        <f>Input!$RH$22</f>
        <v>0</v>
      </c>
      <c r="H61" s="204">
        <f>Input!$RI$22</f>
        <v>0</v>
      </c>
    </row>
    <row r="62" spans="1:50">
      <c r="A62" s="202" t="s">
        <v>409</v>
      </c>
      <c r="B62" s="266">
        <f>Input!$RJ$22</f>
        <v>0</v>
      </c>
      <c r="C62" s="203">
        <f>Input!$RK$22</f>
        <v>0</v>
      </c>
      <c r="D62" s="203">
        <f>Input!$RL$22</f>
        <v>0</v>
      </c>
      <c r="E62" s="203">
        <f>Input!$RM$22</f>
        <v>0</v>
      </c>
      <c r="F62" s="203">
        <f>Input!$RN$22</f>
        <v>0</v>
      </c>
      <c r="G62" s="203">
        <f>Input!$RO$22</f>
        <v>0</v>
      </c>
      <c r="H62" s="204">
        <f>Input!$RP$22</f>
        <v>0</v>
      </c>
    </row>
    <row r="63" spans="1:50">
      <c r="A63" s="202" t="s">
        <v>409</v>
      </c>
      <c r="B63" s="265" t="s">
        <v>398</v>
      </c>
      <c r="C63" s="203">
        <f>Input!$RQ$22</f>
        <v>0</v>
      </c>
      <c r="D63" s="203">
        <f>Input!$RR$22</f>
        <v>0</v>
      </c>
      <c r="E63" s="203">
        <f>Input!$RS$22</f>
        <v>0</v>
      </c>
      <c r="F63" s="203">
        <f>Input!$RT$22</f>
        <v>0</v>
      </c>
      <c r="G63" s="203">
        <f>Input!$RU$22</f>
        <v>0</v>
      </c>
      <c r="H63" s="204">
        <f>Input!$RV$22</f>
        <v>0</v>
      </c>
    </row>
    <row r="64" spans="1:50" s="211" customFormat="1">
      <c r="A64" s="198" t="s">
        <v>409</v>
      </c>
      <c r="B64" s="267" t="s">
        <v>410</v>
      </c>
      <c r="C64" s="268">
        <f>SUM(C51:C63)</f>
        <v>0</v>
      </c>
      <c r="D64" s="268">
        <f t="shared" ref="D64:G64" si="3">SUM(D51:D63)</f>
        <v>0</v>
      </c>
      <c r="E64" s="268">
        <f t="shared" si="3"/>
        <v>0</v>
      </c>
      <c r="F64" s="268">
        <f t="shared" si="3"/>
        <v>0</v>
      </c>
      <c r="G64" s="268">
        <f t="shared" si="3"/>
        <v>0</v>
      </c>
      <c r="H64" s="269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70"/>
      <c r="C65" s="271"/>
      <c r="D65" s="271"/>
      <c r="E65" s="271"/>
      <c r="F65" s="271"/>
      <c r="G65" s="271"/>
      <c r="H65" s="272"/>
    </row>
    <row r="66" spans="1:50">
      <c r="A66" s="202" t="s">
        <v>411</v>
      </c>
      <c r="B66" s="266">
        <f>Input!$RW$22</f>
        <v>0</v>
      </c>
      <c r="C66" s="203">
        <f>Input!$RX$22</f>
        <v>0</v>
      </c>
      <c r="D66" s="203">
        <f>Input!$RY$22</f>
        <v>0</v>
      </c>
      <c r="E66" s="203">
        <f>Input!$RZ$22</f>
        <v>0</v>
      </c>
      <c r="F66" s="203">
        <f>Input!$SA$22</f>
        <v>0</v>
      </c>
      <c r="G66" s="203">
        <f>Input!$SB$22</f>
        <v>0</v>
      </c>
      <c r="H66" s="204">
        <f>Input!$SC$22</f>
        <v>0</v>
      </c>
    </row>
    <row r="67" spans="1:50">
      <c r="A67" s="202" t="s">
        <v>411</v>
      </c>
      <c r="B67" s="266">
        <f>Input!$SD$22</f>
        <v>0</v>
      </c>
      <c r="C67" s="203">
        <f>Input!$SE$22</f>
        <v>0</v>
      </c>
      <c r="D67" s="203">
        <f>Input!$SF$22</f>
        <v>0</v>
      </c>
      <c r="E67" s="203">
        <f>Input!$SG$22</f>
        <v>0</v>
      </c>
      <c r="F67" s="203">
        <f>Input!$SH$22</f>
        <v>0</v>
      </c>
      <c r="G67" s="203">
        <f>Input!$SI$22</f>
        <v>0</v>
      </c>
      <c r="H67" s="204">
        <f>Input!$SJ$22</f>
        <v>0</v>
      </c>
    </row>
    <row r="68" spans="1:50">
      <c r="A68" s="202" t="s">
        <v>411</v>
      </c>
      <c r="B68" s="266">
        <f>Input!$SK$22</f>
        <v>0</v>
      </c>
      <c r="C68" s="203">
        <f>Input!$SL$22</f>
        <v>0</v>
      </c>
      <c r="D68" s="203">
        <f>Input!$SM$22</f>
        <v>0</v>
      </c>
      <c r="E68" s="203">
        <f>Input!$SN$22</f>
        <v>0</v>
      </c>
      <c r="F68" s="203">
        <f>Input!$SO$22</f>
        <v>0</v>
      </c>
      <c r="G68" s="203">
        <f>Input!$SP$22</f>
        <v>0</v>
      </c>
      <c r="H68" s="204">
        <f>Input!$SQ$22</f>
        <v>0</v>
      </c>
    </row>
    <row r="69" spans="1:50">
      <c r="A69" s="202" t="s">
        <v>411</v>
      </c>
      <c r="B69" s="266">
        <f>Input!$SR$22</f>
        <v>0</v>
      </c>
      <c r="C69" s="203">
        <f>Input!$SS$22</f>
        <v>0</v>
      </c>
      <c r="D69" s="203">
        <f>Input!$ST$22</f>
        <v>0</v>
      </c>
      <c r="E69" s="203">
        <f>Input!$SU$22</f>
        <v>0</v>
      </c>
      <c r="F69" s="203">
        <f>Input!$SV$22</f>
        <v>0</v>
      </c>
      <c r="G69" s="203">
        <f>Input!$SW$22</f>
        <v>0</v>
      </c>
      <c r="H69" s="204">
        <f>Input!$SX$22</f>
        <v>0</v>
      </c>
    </row>
    <row r="70" spans="1:50">
      <c r="A70" s="202" t="s">
        <v>411</v>
      </c>
      <c r="B70" s="266">
        <f>Input!$SY$22</f>
        <v>0</v>
      </c>
      <c r="C70" s="203">
        <f>Input!$SZ$22</f>
        <v>0</v>
      </c>
      <c r="D70" s="203">
        <f>Input!$TA$22</f>
        <v>0</v>
      </c>
      <c r="E70" s="203">
        <f>Input!$TB$22</f>
        <v>0</v>
      </c>
      <c r="F70" s="203">
        <f>Input!$TC$22</f>
        <v>0</v>
      </c>
      <c r="G70" s="203">
        <f>Input!$TD$22</f>
        <v>0</v>
      </c>
      <c r="H70" s="204">
        <f>Input!$TE$22</f>
        <v>0</v>
      </c>
    </row>
    <row r="71" spans="1:50">
      <c r="A71" s="202" t="s">
        <v>411</v>
      </c>
      <c r="B71" s="266">
        <f>Input!$TF$22</f>
        <v>0</v>
      </c>
      <c r="C71" s="203">
        <f>Input!$TG$22</f>
        <v>0</v>
      </c>
      <c r="D71" s="203">
        <f>Input!$TH$22</f>
        <v>0</v>
      </c>
      <c r="E71" s="203">
        <f>Input!$TI$22</f>
        <v>0</v>
      </c>
      <c r="F71" s="203">
        <f>Input!$TJ$22</f>
        <v>0</v>
      </c>
      <c r="G71" s="203">
        <f>Input!$TK$22</f>
        <v>0</v>
      </c>
      <c r="H71" s="204">
        <f>Input!$TL$22</f>
        <v>0</v>
      </c>
    </row>
    <row r="72" spans="1:50">
      <c r="A72" s="202" t="s">
        <v>411</v>
      </c>
      <c r="B72" s="266">
        <f>Input!$TM$22</f>
        <v>0</v>
      </c>
      <c r="C72" s="203">
        <f>Input!$TN$22</f>
        <v>0</v>
      </c>
      <c r="D72" s="203">
        <f>Input!$TO$22</f>
        <v>0</v>
      </c>
      <c r="E72" s="203">
        <f>Input!$TP$22</f>
        <v>0</v>
      </c>
      <c r="F72" s="203">
        <f>Input!$TQ$22</f>
        <v>0</v>
      </c>
      <c r="G72" s="203">
        <f>Input!$TR$22</f>
        <v>0</v>
      </c>
      <c r="H72" s="204">
        <f>Input!$TS$22</f>
        <v>0</v>
      </c>
    </row>
    <row r="73" spans="1:50">
      <c r="A73" s="202" t="s">
        <v>411</v>
      </c>
      <c r="B73" s="266">
        <f>Input!$TT$22</f>
        <v>0</v>
      </c>
      <c r="C73" s="203">
        <f>Input!$TU$22</f>
        <v>0</v>
      </c>
      <c r="D73" s="203">
        <f>Input!$TV$22</f>
        <v>0</v>
      </c>
      <c r="E73" s="203">
        <f>Input!$TW$22</f>
        <v>0</v>
      </c>
      <c r="F73" s="203">
        <f>Input!$TX$22</f>
        <v>0</v>
      </c>
      <c r="G73" s="203">
        <f>Input!$TY$22</f>
        <v>0</v>
      </c>
      <c r="H73" s="204">
        <f>Input!$TZ$22</f>
        <v>0</v>
      </c>
    </row>
    <row r="74" spans="1:50">
      <c r="A74" s="202" t="s">
        <v>411</v>
      </c>
      <c r="B74" s="266">
        <f>Input!$UA$22</f>
        <v>0</v>
      </c>
      <c r="C74" s="203">
        <f>Input!$UB$22</f>
        <v>0</v>
      </c>
      <c r="D74" s="203">
        <f>Input!$UC$22</f>
        <v>0</v>
      </c>
      <c r="E74" s="203">
        <f>Input!$UD$22</f>
        <v>0</v>
      </c>
      <c r="F74" s="203">
        <f>Input!$UE$22</f>
        <v>0</v>
      </c>
      <c r="G74" s="203">
        <f>Input!$UF$22</f>
        <v>0</v>
      </c>
      <c r="H74" s="204">
        <f>Input!$UG$22</f>
        <v>0</v>
      </c>
    </row>
    <row r="75" spans="1:50">
      <c r="A75" s="202" t="s">
        <v>411</v>
      </c>
      <c r="B75" s="266">
        <f>Input!$UH$22</f>
        <v>0</v>
      </c>
      <c r="C75" s="203">
        <f>Input!$UI$22</f>
        <v>0</v>
      </c>
      <c r="D75" s="203">
        <f>Input!$UJ$22</f>
        <v>0</v>
      </c>
      <c r="E75" s="203">
        <f>Input!$UK$22</f>
        <v>0</v>
      </c>
      <c r="F75" s="203">
        <f>Input!$UL$22</f>
        <v>0</v>
      </c>
      <c r="G75" s="203">
        <f>Input!$UM$22</f>
        <v>0</v>
      </c>
      <c r="H75" s="204">
        <f>Input!$UN$22</f>
        <v>0</v>
      </c>
    </row>
    <row r="76" spans="1:50">
      <c r="A76" s="202" t="s">
        <v>411</v>
      </c>
      <c r="B76" s="266">
        <f>Input!$UO$22</f>
        <v>0</v>
      </c>
      <c r="C76" s="203">
        <f>Input!$UP$22</f>
        <v>0</v>
      </c>
      <c r="D76" s="203">
        <f>Input!$UQ$22</f>
        <v>0</v>
      </c>
      <c r="E76" s="203">
        <f>Input!$UR$22</f>
        <v>0</v>
      </c>
      <c r="F76" s="203">
        <f>Input!$US$22</f>
        <v>0</v>
      </c>
      <c r="G76" s="203">
        <f>Input!$UT$22</f>
        <v>0</v>
      </c>
      <c r="H76" s="204">
        <f>Input!$UU$22</f>
        <v>0</v>
      </c>
    </row>
    <row r="77" spans="1:50">
      <c r="A77" s="202" t="s">
        <v>411</v>
      </c>
      <c r="B77" s="266">
        <f>Input!$UV$22</f>
        <v>0</v>
      </c>
      <c r="C77" s="203">
        <f>Input!$UW$22</f>
        <v>0</v>
      </c>
      <c r="D77" s="203">
        <f>Input!$UX$22</f>
        <v>0</v>
      </c>
      <c r="E77" s="203">
        <f>Input!$UY$22</f>
        <v>0</v>
      </c>
      <c r="F77" s="203">
        <f>Input!$UZ$22</f>
        <v>0</v>
      </c>
      <c r="G77" s="203">
        <f>Input!$VA$22</f>
        <v>0</v>
      </c>
      <c r="H77" s="204">
        <f>Input!$VB$22</f>
        <v>0</v>
      </c>
    </row>
    <row r="78" spans="1:50">
      <c r="A78" s="202" t="s">
        <v>411</v>
      </c>
      <c r="B78" s="266">
        <f>Input!$VC$22</f>
        <v>0</v>
      </c>
      <c r="C78" s="203">
        <f>Input!$VD$22</f>
        <v>0</v>
      </c>
      <c r="D78" s="203">
        <f>Input!$VE$22</f>
        <v>0</v>
      </c>
      <c r="E78" s="203">
        <f>Input!$VF$22</f>
        <v>0</v>
      </c>
      <c r="F78" s="203">
        <f>Input!$VG$22</f>
        <v>0</v>
      </c>
      <c r="G78" s="203">
        <f>Input!$VH$22</f>
        <v>0</v>
      </c>
      <c r="H78" s="204">
        <f>Input!$VI$22</f>
        <v>0</v>
      </c>
    </row>
    <row r="79" spans="1:50">
      <c r="A79" s="202" t="s">
        <v>411</v>
      </c>
      <c r="B79" s="265" t="s">
        <v>398</v>
      </c>
      <c r="C79" s="203">
        <f>Input!$VJ$22</f>
        <v>0</v>
      </c>
      <c r="D79" s="203">
        <f>Input!$VK$22</f>
        <v>0</v>
      </c>
      <c r="E79" s="203">
        <f>Input!$VL$22</f>
        <v>0</v>
      </c>
      <c r="F79" s="203">
        <f>Input!$VM$22</f>
        <v>0</v>
      </c>
      <c r="G79" s="203">
        <f>Input!$VN$22</f>
        <v>0</v>
      </c>
      <c r="H79" s="204">
        <f>Input!$VO$22</f>
        <v>0</v>
      </c>
    </row>
    <row r="80" spans="1:50" s="211" customFormat="1">
      <c r="A80" s="198" t="s">
        <v>411</v>
      </c>
      <c r="B80" s="267" t="s">
        <v>412</v>
      </c>
      <c r="C80" s="268">
        <f>SUM(C66:C79)</f>
        <v>0</v>
      </c>
      <c r="D80" s="268">
        <f t="shared" ref="D80:G80" si="4">SUM(D66:D79)</f>
        <v>0</v>
      </c>
      <c r="E80" s="268">
        <f t="shared" si="4"/>
        <v>0</v>
      </c>
      <c r="F80" s="268">
        <f t="shared" si="4"/>
        <v>0</v>
      </c>
      <c r="G80" s="268">
        <f t="shared" si="4"/>
        <v>0</v>
      </c>
      <c r="H80" s="269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02"/>
      <c r="B81" s="272"/>
      <c r="C81" s="273"/>
      <c r="D81" s="273"/>
      <c r="E81" s="273"/>
      <c r="F81" s="273"/>
      <c r="G81" s="273"/>
      <c r="H81" s="272"/>
    </row>
    <row r="82" spans="1:50">
      <c r="A82" s="202" t="s">
        <v>362</v>
      </c>
      <c r="B82" s="266">
        <f>Input!$VP$22</f>
        <v>0</v>
      </c>
      <c r="C82" s="203">
        <f>Input!$VQ$22</f>
        <v>0</v>
      </c>
      <c r="D82" s="203">
        <f>Input!$VR$22</f>
        <v>0</v>
      </c>
      <c r="E82" s="203">
        <f>Input!$VS$22</f>
        <v>0</v>
      </c>
      <c r="F82" s="203">
        <f>Input!$VT$22</f>
        <v>0</v>
      </c>
      <c r="G82" s="203">
        <f>Input!$VU$22</f>
        <v>0</v>
      </c>
      <c r="H82" s="204">
        <f>Input!$VV$22</f>
        <v>0</v>
      </c>
    </row>
    <row r="83" spans="1:50">
      <c r="A83" s="202" t="s">
        <v>362</v>
      </c>
      <c r="B83" s="266">
        <f>Input!$VW$22</f>
        <v>0</v>
      </c>
      <c r="C83" s="203">
        <f>Input!$VX$22</f>
        <v>0</v>
      </c>
      <c r="D83" s="203">
        <f>Input!$VY$22</f>
        <v>0</v>
      </c>
      <c r="E83" s="203">
        <f>Input!$VZ$22</f>
        <v>0</v>
      </c>
      <c r="F83" s="203">
        <f>Input!$WA$22</f>
        <v>0</v>
      </c>
      <c r="G83" s="203">
        <f>Input!$WB$22</f>
        <v>0</v>
      </c>
      <c r="H83" s="204">
        <f>Input!$WC$22</f>
        <v>0</v>
      </c>
    </row>
    <row r="84" spans="1:50">
      <c r="A84" s="202" t="s">
        <v>362</v>
      </c>
      <c r="B84" s="266">
        <f>Input!$WD$22</f>
        <v>0</v>
      </c>
      <c r="C84" s="203">
        <f>Input!$WE$22</f>
        <v>0</v>
      </c>
      <c r="D84" s="203">
        <f>Input!$WF$22</f>
        <v>0</v>
      </c>
      <c r="E84" s="203">
        <f>Input!$WG$22</f>
        <v>0</v>
      </c>
      <c r="F84" s="203">
        <f>Input!$WH$22</f>
        <v>0</v>
      </c>
      <c r="G84" s="203">
        <f>Input!$WI$22</f>
        <v>0</v>
      </c>
      <c r="H84" s="204">
        <f>Input!$WJ$22</f>
        <v>0</v>
      </c>
    </row>
    <row r="85" spans="1:50">
      <c r="A85" s="202" t="s">
        <v>362</v>
      </c>
      <c r="B85" s="266">
        <f>Input!$WK$22</f>
        <v>0</v>
      </c>
      <c r="C85" s="203">
        <f>Input!$WL$22</f>
        <v>0</v>
      </c>
      <c r="D85" s="203">
        <f>Input!$WM$22</f>
        <v>0</v>
      </c>
      <c r="E85" s="203">
        <f>Input!$WN$22</f>
        <v>0</v>
      </c>
      <c r="F85" s="203">
        <f>Input!$WO$22</f>
        <v>0</v>
      </c>
      <c r="G85" s="203">
        <f>Input!$WP$22</f>
        <v>0</v>
      </c>
      <c r="H85" s="204">
        <f>Input!$WQ$22</f>
        <v>0</v>
      </c>
    </row>
    <row r="86" spans="1:50">
      <c r="A86" s="202" t="s">
        <v>362</v>
      </c>
      <c r="B86" s="266">
        <f>Input!$WR$22</f>
        <v>0</v>
      </c>
      <c r="C86" s="203">
        <f>Input!$WS$22</f>
        <v>0</v>
      </c>
      <c r="D86" s="203">
        <f>Input!$WT$22</f>
        <v>0</v>
      </c>
      <c r="E86" s="203">
        <f>Input!$WU$22</f>
        <v>0</v>
      </c>
      <c r="F86" s="203">
        <f>Input!$WV$22</f>
        <v>0</v>
      </c>
      <c r="G86" s="203">
        <f>Input!$WW$22</f>
        <v>0</v>
      </c>
      <c r="H86" s="204">
        <f>Input!$WX$22</f>
        <v>0</v>
      </c>
    </row>
    <row r="87" spans="1:50">
      <c r="A87" s="202" t="s">
        <v>362</v>
      </c>
      <c r="B87" s="266">
        <f>Input!$WY$22</f>
        <v>0</v>
      </c>
      <c r="C87" s="203">
        <f>Input!$WZ$22</f>
        <v>0</v>
      </c>
      <c r="D87" s="203">
        <f>Input!$XA$22</f>
        <v>0</v>
      </c>
      <c r="E87" s="203">
        <f>Input!$XB$22</f>
        <v>0</v>
      </c>
      <c r="F87" s="203">
        <f>Input!$XC$22</f>
        <v>0</v>
      </c>
      <c r="G87" s="203">
        <f>Input!$XD$22</f>
        <v>0</v>
      </c>
      <c r="H87" s="204">
        <f>Input!$XE$22</f>
        <v>0</v>
      </c>
    </row>
    <row r="88" spans="1:50">
      <c r="A88" s="202" t="s">
        <v>362</v>
      </c>
      <c r="B88" s="266">
        <f>Input!$XF$22</f>
        <v>0</v>
      </c>
      <c r="C88" s="203">
        <f>Input!$XG$22</f>
        <v>0</v>
      </c>
      <c r="D88" s="203">
        <f>Input!$XH$22</f>
        <v>0</v>
      </c>
      <c r="E88" s="203">
        <f>Input!$XI$22</f>
        <v>0</v>
      </c>
      <c r="F88" s="203">
        <f>Input!$XJ$22</f>
        <v>0</v>
      </c>
      <c r="G88" s="203">
        <f>Input!$XK$22</f>
        <v>0</v>
      </c>
      <c r="H88" s="204">
        <f>Input!$XL$22</f>
        <v>0</v>
      </c>
    </row>
    <row r="89" spans="1:50">
      <c r="A89" s="202" t="s">
        <v>362</v>
      </c>
      <c r="B89" s="266">
        <f>Input!$XM$22</f>
        <v>0</v>
      </c>
      <c r="C89" s="203">
        <f>Input!$XN$22</f>
        <v>0</v>
      </c>
      <c r="D89" s="203">
        <f>Input!$XO$22</f>
        <v>0</v>
      </c>
      <c r="E89" s="203">
        <f>Input!$XP$22</f>
        <v>0</v>
      </c>
      <c r="F89" s="203">
        <f>Input!$XQ$22</f>
        <v>0</v>
      </c>
      <c r="G89" s="203">
        <f>Input!$XR$22</f>
        <v>0</v>
      </c>
      <c r="H89" s="204">
        <f>Input!$XS$22</f>
        <v>0</v>
      </c>
    </row>
    <row r="90" spans="1:50" s="211" customFormat="1">
      <c r="A90" s="198" t="s">
        <v>362</v>
      </c>
      <c r="B90" s="267" t="s">
        <v>413</v>
      </c>
      <c r="C90" s="268">
        <f>SUM(C82:C89)</f>
        <v>0</v>
      </c>
      <c r="D90" s="268">
        <f t="shared" ref="D90:G90" si="5">SUM(D82:D89)</f>
        <v>0</v>
      </c>
      <c r="E90" s="268">
        <f t="shared" si="5"/>
        <v>0</v>
      </c>
      <c r="F90" s="268">
        <f t="shared" si="5"/>
        <v>0</v>
      </c>
      <c r="G90" s="268">
        <f t="shared" si="5"/>
        <v>0</v>
      </c>
      <c r="H90" s="269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B91" s="272"/>
      <c r="C91" s="273"/>
      <c r="D91" s="273"/>
      <c r="E91" s="273"/>
      <c r="F91" s="273"/>
      <c r="G91" s="273"/>
      <c r="H91" s="272"/>
    </row>
    <row r="92" spans="1:50" s="211" customFormat="1">
      <c r="A92" s="198" t="s">
        <v>414</v>
      </c>
      <c r="B92" s="267"/>
      <c r="C92" s="268"/>
      <c r="D92" s="268"/>
      <c r="E92" s="268"/>
      <c r="F92" s="268"/>
      <c r="G92" s="268"/>
      <c r="H92" s="269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02" t="s">
        <v>415</v>
      </c>
      <c r="B93" s="259" t="s">
        <v>416</v>
      </c>
      <c r="C93" s="203">
        <f>Input!$XT$22</f>
        <v>0</v>
      </c>
      <c r="D93" s="203">
        <f>Input!$XU$22</f>
        <v>0</v>
      </c>
      <c r="E93" s="203">
        <f>Input!$XV$22</f>
        <v>0</v>
      </c>
      <c r="F93" s="203">
        <f>Input!$XW$22</f>
        <v>0</v>
      </c>
      <c r="G93" s="203">
        <f>Input!$XX$22</f>
        <v>0</v>
      </c>
      <c r="H93" s="204">
        <f>Input!$XY$22</f>
        <v>0</v>
      </c>
    </row>
    <row r="94" spans="1:50" ht="47.25">
      <c r="A94" s="202" t="s">
        <v>417</v>
      </c>
      <c r="B94" s="259" t="s">
        <v>418</v>
      </c>
      <c r="C94" s="203">
        <f>Input!$XZ$22</f>
        <v>0</v>
      </c>
      <c r="D94" s="203">
        <f>Input!$YA$22</f>
        <v>0</v>
      </c>
      <c r="E94" s="203">
        <f>Input!$YB$22</f>
        <v>0</v>
      </c>
      <c r="F94" s="203">
        <f>Input!$YC$22</f>
        <v>0</v>
      </c>
      <c r="G94" s="203">
        <f>Input!$YD$22</f>
        <v>0</v>
      </c>
      <c r="H94" s="204">
        <f>Input!$YE$22</f>
        <v>0</v>
      </c>
    </row>
    <row r="95" spans="1:50" s="211" customFormat="1" ht="30">
      <c r="A95" s="207" t="s">
        <v>419</v>
      </c>
      <c r="B95" s="205" t="s">
        <v>420</v>
      </c>
      <c r="C95" s="206">
        <f>SUM(C93:C94)</f>
        <v>0</v>
      </c>
      <c r="D95" s="206">
        <f t="shared" ref="D95:G95" si="6">SUM(D93:D94)</f>
        <v>0</v>
      </c>
      <c r="E95" s="206">
        <f t="shared" si="6"/>
        <v>0</v>
      </c>
      <c r="F95" s="206">
        <f t="shared" si="6"/>
        <v>0</v>
      </c>
      <c r="G95" s="206">
        <f t="shared" si="6"/>
        <v>0</v>
      </c>
      <c r="H95" s="207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12"/>
      <c r="D96" s="212"/>
      <c r="E96" s="212"/>
      <c r="F96" s="212"/>
      <c r="G96" s="212"/>
    </row>
    <row r="97" spans="1:50" s="211" customFormat="1">
      <c r="A97" s="415" t="s">
        <v>421</v>
      </c>
      <c r="B97" s="416"/>
      <c r="C97" s="206">
        <f>C95+C90+C80+C64+C49+C34+C19</f>
        <v>0</v>
      </c>
      <c r="D97" s="206">
        <f t="shared" ref="D97:G97" si="7">D95+D90+D80+D64+D49+D34+D19</f>
        <v>0</v>
      </c>
      <c r="E97" s="206">
        <f t="shared" si="7"/>
        <v>0</v>
      </c>
      <c r="F97" s="206">
        <f t="shared" si="7"/>
        <v>0</v>
      </c>
      <c r="G97" s="206">
        <f t="shared" si="7"/>
        <v>0</v>
      </c>
      <c r="H97" s="207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12"/>
      <c r="D98" s="212"/>
      <c r="E98" s="212"/>
      <c r="F98" s="212"/>
      <c r="G98" s="212"/>
    </row>
    <row r="99" spans="1:50">
      <c r="B99" s="197" t="s">
        <v>422</v>
      </c>
      <c r="C99" s="212"/>
      <c r="D99" s="212">
        <f>'TSTS Uses'!C67</f>
        <v>0</v>
      </c>
      <c r="E99" s="212"/>
      <c r="F99" s="212">
        <f>'TSTS Uses'!D67</f>
        <v>0</v>
      </c>
      <c r="G99" s="212">
        <f>'TSTS Uses'!E67</f>
        <v>0</v>
      </c>
    </row>
    <row r="100" spans="1:50">
      <c r="B100" s="197" t="s">
        <v>9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13">
        <f>SUM(C102:G102)</f>
        <v>0</v>
      </c>
    </row>
    <row r="105" spans="1:50" ht="15" customHeight="1">
      <c r="B105" s="150" t="s">
        <v>378</v>
      </c>
    </row>
    <row r="106" spans="1:50" ht="15" customHeight="1">
      <c r="B106" s="150" t="s">
        <v>379</v>
      </c>
      <c r="C106" s="146">
        <f>SUM(C5:C18)+SUM(C21:C33)+SUM(C36:C48)+SUM(C51:C63)+SUM(C66:C79)+SUM(C82:C89)+SUM(C93:C94)</f>
        <v>0</v>
      </c>
      <c r="D106" s="146">
        <f>SUM(D5:D18)+SUM(D21:D33)+SUM(D36:D48)+SUM(D51:D63)+SUM(D66:D79)+SUM(D82:D89)+SUM(D93:D94)</f>
        <v>0</v>
      </c>
      <c r="E106" s="146">
        <f>SUM(E5:E18)+SUM(E21:E33)+SUM(E36:E48)+SUM(E51:E63)+SUM(E66:E79)+SUM(E82:E89)+SUM(E93:E94)</f>
        <v>0</v>
      </c>
      <c r="F106" s="146">
        <f>SUM(F5:F18)+SUM(F21:F33)+SUM(F36:F48)+SUM(F51:F63)+SUM(F66:F79)+SUM(F82:F89)+SUM(F93:F94)</f>
        <v>0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0</v>
      </c>
    </row>
    <row r="111" spans="1:50">
      <c r="E111" s="274">
        <f>'TSTS Uses'!D80</f>
        <v>0</v>
      </c>
    </row>
    <row r="112" spans="1:50">
      <c r="E112" s="275">
        <f>Input!F22</f>
        <v>0</v>
      </c>
    </row>
    <row r="113" spans="5:5">
      <c r="E113" s="276">
        <f>SUM(E110:E112)</f>
        <v>0</v>
      </c>
    </row>
    <row r="114" spans="5:5">
      <c r="E114" s="276">
        <f>Input!G22</f>
        <v>0</v>
      </c>
    </row>
    <row r="115" spans="5:5">
      <c r="E115" s="276">
        <f>E114-E113</f>
        <v>0</v>
      </c>
    </row>
    <row r="116" spans="5:5">
      <c r="E116" s="277" t="str">
        <f>IF(E115&lt;&gt;0,"Out of Balance","Balanced")</f>
        <v>Balanced</v>
      </c>
    </row>
  </sheetData>
  <mergeCells count="1">
    <mergeCell ref="A97:B97"/>
  </mergeCells>
  <conditionalFormatting sqref="F100">
    <cfRule type="expression" dxfId="9" priority="12">
      <formula>$F$100&lt;&gt;0</formula>
    </cfRule>
  </conditionalFormatting>
  <conditionalFormatting sqref="G100">
    <cfRule type="expression" dxfId="8" priority="11">
      <formula>$G$100&lt;&gt;0</formula>
    </cfRule>
  </conditionalFormatting>
  <conditionalFormatting sqref="F102">
    <cfRule type="expression" dxfId="7" priority="10">
      <formula>$F$102&lt;&gt;""</formula>
    </cfRule>
  </conditionalFormatting>
  <conditionalFormatting sqref="G102">
    <cfRule type="expression" dxfId="6" priority="9">
      <formula>$G$102&lt;&gt;""</formula>
    </cfRule>
  </conditionalFormatting>
  <conditionalFormatting sqref="D100">
    <cfRule type="expression" dxfId="5" priority="8">
      <formula>$D$100&lt;&gt;0</formula>
    </cfRule>
  </conditionalFormatting>
  <conditionalFormatting sqref="D102">
    <cfRule type="expression" dxfId="4" priority="7">
      <formula>$D$102&lt;&gt;""</formula>
    </cfRule>
  </conditionalFormatting>
  <conditionalFormatting sqref="C102">
    <cfRule type="expression" dxfId="3" priority="6">
      <formula>$C$102&lt;&gt;""</formula>
    </cfRule>
  </conditionalFormatting>
  <conditionalFormatting sqref="E102">
    <cfRule type="expression" dxfId="2" priority="5">
      <formula>$E$102&lt;&gt;""</formula>
    </cfRule>
  </conditionalFormatting>
  <conditionalFormatting sqref="H2">
    <cfRule type="expression" dxfId="1" priority="2">
      <formula>OR($C$100&lt;&gt;0,$D$100&lt;&gt;0,$E$100&lt;&gt;0,$F$100&lt;&gt;0,$G$100&lt;&gt;0)</formula>
    </cfRule>
  </conditionalFormatting>
  <conditionalFormatting sqref="H1">
    <cfRule type="expression" dxfId="0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7" tint="0.39997558519241921"/>
  </sheetPr>
  <dimension ref="A1:YJ43"/>
  <sheetViews>
    <sheetView showGridLines="0" zoomScale="85" zoomScaleNormal="85" workbookViewId="0">
      <pane xSplit="3" ySplit="5" topLeftCell="D8" activePane="bottomRight" state="frozen"/>
      <selection activeCell="C82" sqref="C82"/>
      <selection pane="topRight" activeCell="C82" sqref="C82"/>
      <selection pane="bottomLeft" activeCell="C82" sqref="C82"/>
      <selection pane="bottomRight" activeCell="D14" sqref="D14"/>
    </sheetView>
  </sheetViews>
  <sheetFormatPr defaultColWidth="9.140625" defaultRowHeight="12.75" outlineLevelCol="1"/>
  <cols>
    <col min="1" max="1" width="5.28515625" style="1" customWidth="1"/>
    <col min="2" max="2" width="24.7109375" style="11" customWidth="1"/>
    <col min="3" max="3" width="11.42578125" style="1" customWidth="1"/>
    <col min="4" max="11" width="9.140625" style="1"/>
    <col min="12" max="12" width="3.7109375" style="1" customWidth="1"/>
    <col min="13" max="13" width="3.5703125" style="1" customWidth="1"/>
    <col min="14" max="148" width="9.140625" style="1" hidden="1" customWidth="1" outlineLevel="1"/>
    <col min="149" max="149" width="5.5703125" style="1" customWidth="1" collapsed="1"/>
    <col min="150" max="150" width="5" style="1" customWidth="1"/>
    <col min="151" max="656" width="9.140625" style="1" hidden="1" customWidth="1" outlineLevel="1"/>
    <col min="657" max="657" width="9.140625" style="1" collapsed="1"/>
    <col min="658" max="658" width="14.85546875" style="1" customWidth="1"/>
    <col min="659" max="659" width="15" style="1" customWidth="1"/>
    <col min="660" max="660" width="21.140625" style="1" customWidth="1"/>
    <col min="661" max="16384" width="9.140625" style="1"/>
  </cols>
  <sheetData>
    <row r="1" spans="1:660" ht="15.75" thickBot="1">
      <c r="A1" s="20">
        <v>30</v>
      </c>
      <c r="B1" s="420" t="s">
        <v>126</v>
      </c>
      <c r="C1" s="421"/>
    </row>
    <row r="2" spans="1:660" ht="15.75">
      <c r="A2" s="25"/>
      <c r="B2" s="26"/>
      <c r="C2" s="15"/>
    </row>
    <row r="3" spans="1:660" s="214" customFormat="1">
      <c r="B3" s="215"/>
      <c r="J3" s="216"/>
      <c r="K3" s="216"/>
      <c r="L3" s="216"/>
      <c r="M3" s="217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20"/>
      <c r="CF3" s="220"/>
      <c r="CG3" s="220"/>
      <c r="CH3" s="220"/>
      <c r="CI3" s="220"/>
      <c r="CJ3" s="220"/>
      <c r="CK3" s="220"/>
      <c r="CL3" s="220"/>
      <c r="CM3" s="220"/>
      <c r="CN3" s="220"/>
      <c r="CO3" s="220"/>
      <c r="CP3" s="220"/>
      <c r="CQ3" s="220"/>
      <c r="CR3" s="220"/>
      <c r="CS3" s="220"/>
      <c r="CT3" s="220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2"/>
      <c r="DH3" s="222"/>
      <c r="DI3" s="222"/>
      <c r="DJ3" s="222"/>
      <c r="DK3" s="223"/>
      <c r="DL3" s="223"/>
      <c r="DM3" s="223"/>
      <c r="DN3" s="223"/>
      <c r="DO3" s="224"/>
      <c r="DP3" s="224"/>
      <c r="DQ3" s="224"/>
      <c r="DR3" s="224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25"/>
      <c r="EO3" s="225"/>
      <c r="EP3" s="225"/>
      <c r="EQ3" s="225"/>
      <c r="ES3" s="219"/>
      <c r="EU3" s="225"/>
      <c r="EV3" s="225"/>
      <c r="EW3" s="225"/>
      <c r="EX3" s="225"/>
      <c r="EY3" s="225"/>
      <c r="EZ3" s="225"/>
      <c r="FA3" s="225"/>
      <c r="FB3" s="225"/>
      <c r="FC3" s="225"/>
      <c r="FD3" s="225"/>
      <c r="FE3" s="225"/>
      <c r="FF3" s="225"/>
      <c r="FG3" s="225"/>
      <c r="FH3" s="225"/>
      <c r="FI3" s="225"/>
      <c r="FJ3" s="225"/>
      <c r="FK3" s="225"/>
      <c r="FL3" s="225"/>
      <c r="FM3" s="225"/>
      <c r="FN3" s="225"/>
      <c r="FO3" s="225"/>
      <c r="FP3" s="225"/>
      <c r="FQ3" s="225"/>
      <c r="FR3" s="225"/>
      <c r="FS3" s="225"/>
      <c r="FT3" s="225"/>
      <c r="FU3" s="225"/>
      <c r="FV3" s="225"/>
      <c r="FW3" s="225"/>
      <c r="FX3" s="225"/>
      <c r="FY3" s="225"/>
      <c r="FZ3" s="225"/>
      <c r="GA3" s="225"/>
      <c r="GB3" s="225"/>
      <c r="GC3" s="225"/>
      <c r="GD3" s="225"/>
      <c r="GE3" s="225"/>
      <c r="GF3" s="225"/>
      <c r="GG3" s="225"/>
      <c r="GH3" s="225"/>
      <c r="GI3" s="225"/>
      <c r="GJ3" s="225"/>
      <c r="GK3" s="225"/>
      <c r="GL3" s="225"/>
      <c r="GM3" s="225"/>
      <c r="GN3" s="225"/>
      <c r="GO3" s="225"/>
      <c r="GP3" s="225"/>
      <c r="GQ3" s="225"/>
      <c r="GR3" s="225"/>
      <c r="GS3" s="225"/>
      <c r="GT3" s="225"/>
      <c r="GU3" s="225"/>
      <c r="GV3" s="225"/>
      <c r="GW3" s="225"/>
      <c r="GX3" s="225"/>
      <c r="GY3" s="225"/>
      <c r="GZ3" s="225"/>
      <c r="HA3" s="225"/>
      <c r="HB3" s="225"/>
      <c r="HC3" s="225"/>
      <c r="HD3" s="225"/>
      <c r="HE3" s="225"/>
      <c r="HF3" s="225"/>
      <c r="HG3" s="225"/>
      <c r="HH3" s="225"/>
      <c r="HI3" s="225"/>
      <c r="HJ3" s="225"/>
      <c r="HK3" s="225"/>
      <c r="HL3" s="225"/>
      <c r="HM3" s="225"/>
      <c r="HN3" s="225"/>
      <c r="HO3" s="225"/>
      <c r="HP3" s="225"/>
      <c r="HQ3" s="225"/>
      <c r="HR3" s="225"/>
      <c r="HS3" s="225"/>
      <c r="HT3" s="225"/>
      <c r="HU3" s="225"/>
      <c r="HV3" s="225"/>
      <c r="HW3" s="225"/>
      <c r="HX3" s="225"/>
      <c r="HY3" s="225"/>
      <c r="HZ3" s="225"/>
      <c r="IA3" s="225"/>
      <c r="IB3" s="225"/>
      <c r="IC3" s="225"/>
      <c r="ID3" s="226"/>
      <c r="IE3" s="226"/>
      <c r="IF3" s="226"/>
      <c r="IG3" s="226"/>
      <c r="IH3" s="226"/>
      <c r="II3" s="226"/>
      <c r="IJ3" s="226"/>
      <c r="IK3" s="226"/>
      <c r="IL3" s="226"/>
      <c r="IM3" s="226"/>
      <c r="IN3" s="226"/>
      <c r="IO3" s="226"/>
      <c r="IP3" s="226"/>
      <c r="IQ3" s="226"/>
      <c r="IR3" s="226"/>
      <c r="IS3" s="226"/>
      <c r="IT3" s="226"/>
      <c r="IU3" s="226"/>
      <c r="IV3" s="226"/>
      <c r="IW3" s="226"/>
      <c r="IX3" s="226"/>
      <c r="IY3" s="226"/>
      <c r="IZ3" s="226"/>
      <c r="JA3" s="226"/>
      <c r="JB3" s="226"/>
      <c r="JC3" s="226"/>
      <c r="JD3" s="226"/>
      <c r="JE3" s="226"/>
      <c r="JF3" s="226"/>
      <c r="JG3" s="226"/>
      <c r="JH3" s="226"/>
      <c r="JI3" s="226"/>
      <c r="JJ3" s="226"/>
      <c r="JK3" s="226"/>
      <c r="JL3" s="226"/>
      <c r="JM3" s="226"/>
      <c r="JN3" s="226"/>
      <c r="JO3" s="226"/>
      <c r="JP3" s="226"/>
      <c r="JQ3" s="226"/>
      <c r="JR3" s="226"/>
      <c r="JS3" s="226"/>
      <c r="JT3" s="226"/>
      <c r="JU3" s="226"/>
      <c r="JV3" s="226"/>
      <c r="JW3" s="226"/>
      <c r="JX3" s="226"/>
      <c r="JY3" s="226"/>
      <c r="JZ3" s="226"/>
      <c r="KA3" s="226"/>
      <c r="KB3" s="226"/>
      <c r="KC3" s="226"/>
      <c r="KD3" s="226"/>
      <c r="KE3" s="226"/>
      <c r="KF3" s="226"/>
      <c r="KG3" s="226"/>
      <c r="KH3" s="226"/>
      <c r="KI3" s="226"/>
      <c r="KJ3" s="226"/>
      <c r="KK3" s="226"/>
      <c r="KL3" s="226"/>
      <c r="KM3" s="226"/>
      <c r="KN3" s="226"/>
      <c r="KO3" s="226"/>
      <c r="KP3" s="226"/>
      <c r="KQ3" s="226"/>
      <c r="KR3" s="226"/>
      <c r="KS3" s="226"/>
      <c r="KT3" s="226"/>
      <c r="KU3" s="226"/>
      <c r="KV3" s="226"/>
      <c r="KW3" s="226"/>
      <c r="KX3" s="226"/>
      <c r="KY3" s="226"/>
      <c r="KZ3" s="226"/>
      <c r="LA3" s="226"/>
      <c r="LB3" s="226"/>
      <c r="LC3" s="226"/>
      <c r="LD3" s="226"/>
      <c r="LE3" s="226"/>
      <c r="LF3" s="226"/>
      <c r="LG3" s="227"/>
      <c r="LH3" s="227"/>
      <c r="LI3" s="227"/>
      <c r="LJ3" s="227"/>
      <c r="LK3" s="227"/>
      <c r="LL3" s="227"/>
      <c r="LM3" s="227"/>
      <c r="LN3" s="227"/>
      <c r="LO3" s="227"/>
      <c r="LP3" s="227"/>
      <c r="LQ3" s="227"/>
      <c r="LR3" s="227"/>
      <c r="LS3" s="227"/>
      <c r="LT3" s="227"/>
      <c r="LU3" s="227"/>
      <c r="LV3" s="227"/>
      <c r="LW3" s="227"/>
      <c r="LX3" s="227"/>
      <c r="LY3" s="227"/>
      <c r="LZ3" s="227"/>
      <c r="MA3" s="227"/>
      <c r="MB3" s="227"/>
      <c r="MC3" s="227"/>
      <c r="MD3" s="227"/>
      <c r="ME3" s="227"/>
      <c r="MF3" s="227"/>
      <c r="MG3" s="227"/>
      <c r="MH3" s="227"/>
      <c r="MI3" s="227"/>
      <c r="MJ3" s="227"/>
      <c r="MK3" s="227"/>
      <c r="ML3" s="227"/>
      <c r="MM3" s="227"/>
      <c r="MN3" s="227"/>
      <c r="MO3" s="227"/>
      <c r="MP3" s="227"/>
      <c r="MQ3" s="227"/>
      <c r="MR3" s="227"/>
      <c r="MS3" s="227"/>
      <c r="MT3" s="227"/>
      <c r="MU3" s="227"/>
      <c r="MV3" s="227"/>
      <c r="MW3" s="227"/>
      <c r="MX3" s="227"/>
      <c r="MY3" s="227"/>
      <c r="MZ3" s="227"/>
      <c r="NA3" s="227"/>
      <c r="NB3" s="227"/>
      <c r="NC3" s="227"/>
      <c r="ND3" s="227"/>
      <c r="NE3" s="227"/>
      <c r="NF3" s="227"/>
      <c r="NG3" s="227"/>
      <c r="NH3" s="227"/>
      <c r="NI3" s="227"/>
      <c r="NJ3" s="227"/>
      <c r="NK3" s="227"/>
      <c r="NL3" s="227"/>
      <c r="NM3" s="227"/>
      <c r="NN3" s="227"/>
      <c r="NO3" s="227"/>
      <c r="NP3" s="227"/>
      <c r="NQ3" s="227"/>
      <c r="NR3" s="227"/>
      <c r="NS3" s="227"/>
      <c r="NT3" s="227"/>
      <c r="NU3" s="227"/>
      <c r="NV3" s="227"/>
      <c r="NW3" s="227"/>
      <c r="NX3" s="227"/>
      <c r="NY3" s="227"/>
      <c r="NZ3" s="227"/>
      <c r="OA3" s="227"/>
      <c r="OB3" s="227"/>
      <c r="OC3" s="227"/>
      <c r="OD3" s="227"/>
      <c r="OE3" s="227"/>
      <c r="OF3" s="227"/>
      <c r="OG3" s="227"/>
      <c r="OH3" s="227"/>
      <c r="OI3" s="227"/>
      <c r="OJ3" s="227"/>
      <c r="OK3" s="228"/>
      <c r="OL3" s="228"/>
      <c r="OM3" s="228"/>
      <c r="ON3" s="228"/>
      <c r="OO3" s="228"/>
      <c r="OP3" s="228"/>
      <c r="OQ3" s="228"/>
      <c r="OR3" s="228"/>
      <c r="OS3" s="228"/>
      <c r="OT3" s="228"/>
      <c r="OU3" s="228"/>
      <c r="OV3" s="228"/>
      <c r="OW3" s="228"/>
      <c r="OX3" s="228"/>
      <c r="OY3" s="228"/>
      <c r="OZ3" s="228"/>
      <c r="PA3" s="228"/>
      <c r="PB3" s="228"/>
      <c r="PC3" s="228"/>
      <c r="PD3" s="228"/>
      <c r="PE3" s="228"/>
      <c r="PF3" s="228"/>
      <c r="PG3" s="228"/>
      <c r="PH3" s="228"/>
      <c r="PI3" s="228"/>
      <c r="PJ3" s="228"/>
      <c r="PK3" s="228"/>
      <c r="PL3" s="228"/>
      <c r="PM3" s="228"/>
      <c r="PN3" s="228"/>
      <c r="PO3" s="228"/>
      <c r="PP3" s="228"/>
      <c r="PQ3" s="228"/>
      <c r="PR3" s="228"/>
      <c r="PS3" s="228"/>
      <c r="PT3" s="228"/>
      <c r="PU3" s="228"/>
      <c r="PV3" s="228"/>
      <c r="PW3" s="228"/>
      <c r="PX3" s="228"/>
      <c r="PY3" s="228"/>
      <c r="PZ3" s="228"/>
      <c r="QA3" s="228"/>
      <c r="QB3" s="228"/>
      <c r="QC3" s="228"/>
      <c r="QD3" s="228"/>
      <c r="QE3" s="228"/>
      <c r="QF3" s="228"/>
      <c r="QG3" s="228"/>
      <c r="QH3" s="228"/>
      <c r="QI3" s="228"/>
      <c r="QJ3" s="228"/>
      <c r="QK3" s="228"/>
      <c r="QL3" s="228"/>
      <c r="QM3" s="228"/>
      <c r="QN3" s="228"/>
      <c r="QO3" s="228"/>
      <c r="QP3" s="228"/>
      <c r="QQ3" s="228"/>
      <c r="QR3" s="228"/>
      <c r="QS3" s="228"/>
      <c r="QT3" s="228"/>
      <c r="QU3" s="228"/>
      <c r="QV3" s="228"/>
      <c r="QW3" s="228"/>
      <c r="QX3" s="228"/>
      <c r="QY3" s="228"/>
      <c r="QZ3" s="228"/>
      <c r="RA3" s="228"/>
      <c r="RB3" s="228"/>
      <c r="RC3" s="228"/>
      <c r="RD3" s="228"/>
      <c r="RE3" s="228"/>
      <c r="RF3" s="228"/>
      <c r="RG3" s="228"/>
      <c r="RH3" s="228"/>
      <c r="RI3" s="228"/>
      <c r="RJ3" s="228"/>
      <c r="RK3" s="228"/>
      <c r="RL3" s="228"/>
      <c r="RM3" s="228"/>
      <c r="RN3" s="228"/>
      <c r="RO3" s="228"/>
      <c r="RP3" s="228"/>
      <c r="RQ3" s="228"/>
      <c r="RR3" s="228"/>
      <c r="RS3" s="228"/>
      <c r="RT3" s="228"/>
      <c r="RU3" s="228"/>
      <c r="RV3" s="228"/>
      <c r="RW3" s="229"/>
      <c r="RX3" s="229"/>
      <c r="RY3" s="229"/>
      <c r="RZ3" s="229"/>
      <c r="SA3" s="229"/>
      <c r="SB3" s="229"/>
      <c r="SC3" s="229"/>
      <c r="SD3" s="229"/>
      <c r="SE3" s="229"/>
      <c r="SF3" s="229"/>
      <c r="SG3" s="229"/>
      <c r="SH3" s="229"/>
      <c r="SI3" s="229"/>
      <c r="SJ3" s="229"/>
      <c r="SK3" s="229"/>
      <c r="SL3" s="229"/>
      <c r="SM3" s="229"/>
      <c r="SN3" s="229"/>
      <c r="SO3" s="229"/>
      <c r="SP3" s="229"/>
      <c r="SQ3" s="229"/>
      <c r="SR3" s="229"/>
      <c r="SS3" s="229"/>
      <c r="ST3" s="229"/>
      <c r="SU3" s="229"/>
      <c r="SV3" s="229"/>
      <c r="SW3" s="229"/>
      <c r="SX3" s="229"/>
      <c r="SY3" s="229"/>
      <c r="SZ3" s="229"/>
      <c r="TA3" s="229"/>
      <c r="TB3" s="229"/>
      <c r="TC3" s="229"/>
      <c r="TD3" s="229"/>
      <c r="TE3" s="229"/>
      <c r="TF3" s="229"/>
      <c r="TG3" s="229"/>
      <c r="TH3" s="229"/>
      <c r="TI3" s="229"/>
      <c r="TJ3" s="229"/>
      <c r="TK3" s="229"/>
      <c r="TL3" s="229"/>
      <c r="TM3" s="229"/>
      <c r="TN3" s="229"/>
      <c r="TO3" s="229"/>
      <c r="TP3" s="229"/>
      <c r="TQ3" s="229"/>
      <c r="TR3" s="229"/>
      <c r="TS3" s="229"/>
      <c r="TT3" s="229"/>
      <c r="TU3" s="229"/>
      <c r="TV3" s="229"/>
      <c r="TW3" s="229"/>
      <c r="TX3" s="229"/>
      <c r="TY3" s="229"/>
      <c r="TZ3" s="229"/>
      <c r="UA3" s="229"/>
      <c r="UB3" s="229"/>
      <c r="UC3" s="229"/>
      <c r="UD3" s="229"/>
      <c r="UE3" s="229"/>
      <c r="UF3" s="229"/>
      <c r="UG3" s="229"/>
      <c r="UH3" s="229"/>
      <c r="UI3" s="229"/>
      <c r="UJ3" s="229"/>
      <c r="UK3" s="229"/>
      <c r="UL3" s="229"/>
      <c r="UM3" s="229"/>
      <c r="UN3" s="229"/>
      <c r="UO3" s="229"/>
      <c r="UP3" s="229"/>
      <c r="UQ3" s="229"/>
      <c r="UR3" s="229"/>
      <c r="US3" s="229"/>
      <c r="UT3" s="229"/>
      <c r="UU3" s="229"/>
      <c r="UV3" s="229"/>
      <c r="UW3" s="229"/>
      <c r="UX3" s="229"/>
      <c r="UY3" s="229"/>
      <c r="UZ3" s="229"/>
      <c r="VA3" s="229"/>
      <c r="VB3" s="229"/>
      <c r="VC3" s="229"/>
      <c r="VD3" s="229"/>
      <c r="VE3" s="229"/>
      <c r="VF3" s="229"/>
      <c r="VG3" s="229"/>
      <c r="VH3" s="229"/>
      <c r="VI3" s="229"/>
      <c r="VJ3" s="229"/>
      <c r="VK3" s="229"/>
      <c r="VL3" s="229"/>
      <c r="VM3" s="229"/>
      <c r="VN3" s="229"/>
      <c r="VO3" s="229"/>
      <c r="VP3" s="230"/>
      <c r="VQ3" s="230"/>
      <c r="VR3" s="230"/>
      <c r="VS3" s="230"/>
      <c r="VT3" s="230"/>
      <c r="VU3" s="230"/>
      <c r="VV3" s="230"/>
      <c r="VW3" s="230"/>
      <c r="VX3" s="230"/>
      <c r="VY3" s="230"/>
      <c r="VZ3" s="230"/>
      <c r="WA3" s="230"/>
      <c r="WB3" s="230"/>
      <c r="WC3" s="230"/>
      <c r="WD3" s="230"/>
      <c r="WE3" s="230"/>
      <c r="WF3" s="230"/>
      <c r="WG3" s="230"/>
      <c r="WH3" s="230"/>
      <c r="WI3" s="230"/>
      <c r="WJ3" s="230"/>
      <c r="WK3" s="230"/>
      <c r="WL3" s="230"/>
      <c r="WM3" s="230"/>
      <c r="WN3" s="230"/>
      <c r="WO3" s="230"/>
      <c r="WP3" s="230"/>
      <c r="WQ3" s="230"/>
      <c r="WR3" s="230"/>
      <c r="WS3" s="230"/>
      <c r="WT3" s="230"/>
      <c r="WU3" s="230"/>
      <c r="WV3" s="230"/>
      <c r="WW3" s="230"/>
      <c r="WX3" s="230"/>
      <c r="WY3" s="230"/>
      <c r="WZ3" s="230"/>
      <c r="XA3" s="230"/>
      <c r="XB3" s="230"/>
      <c r="XC3" s="230"/>
      <c r="XD3" s="230"/>
      <c r="XE3" s="230"/>
      <c r="XF3" s="230"/>
      <c r="XG3" s="230"/>
      <c r="XH3" s="230"/>
      <c r="XI3" s="230"/>
      <c r="XJ3" s="230"/>
      <c r="XK3" s="230"/>
      <c r="XL3" s="230"/>
      <c r="XM3" s="230"/>
      <c r="XN3" s="230"/>
      <c r="XO3" s="230"/>
      <c r="XP3" s="230"/>
      <c r="XQ3" s="230"/>
      <c r="XR3" s="230"/>
      <c r="XS3" s="230"/>
      <c r="XT3" s="231"/>
      <c r="XU3" s="231"/>
      <c r="XV3" s="231"/>
      <c r="XW3" s="231"/>
      <c r="XX3" s="231"/>
      <c r="XY3" s="231"/>
      <c r="XZ3" s="231"/>
      <c r="YA3" s="231"/>
      <c r="YB3" s="231"/>
      <c r="YC3" s="231"/>
      <c r="YD3" s="231"/>
      <c r="YE3" s="231"/>
      <c r="YG3" s="217"/>
      <c r="YH3" s="417" t="s">
        <v>423</v>
      </c>
      <c r="YI3" s="418"/>
      <c r="YJ3" s="419"/>
    </row>
    <row r="4" spans="1:660" s="214" customFormat="1" ht="28.5" customHeight="1">
      <c r="M4" s="217"/>
      <c r="N4" s="417" t="s">
        <v>424</v>
      </c>
      <c r="O4" s="418"/>
      <c r="P4" s="418"/>
      <c r="Q4" s="418"/>
      <c r="R4" s="417" t="s">
        <v>425</v>
      </c>
      <c r="S4" s="418"/>
      <c r="T4" s="419"/>
      <c r="U4" s="417" t="s">
        <v>426</v>
      </c>
      <c r="V4" s="418"/>
      <c r="W4" s="418"/>
      <c r="X4" s="418"/>
      <c r="Y4" s="417" t="s">
        <v>427</v>
      </c>
      <c r="Z4" s="418"/>
      <c r="AA4" s="419"/>
      <c r="AB4" s="417" t="s">
        <v>428</v>
      </c>
      <c r="AC4" s="418"/>
      <c r="AD4" s="418"/>
      <c r="AE4" s="418"/>
      <c r="AF4" s="417" t="s">
        <v>429</v>
      </c>
      <c r="AG4" s="418"/>
      <c r="AH4" s="419"/>
      <c r="AI4" s="417" t="s">
        <v>430</v>
      </c>
      <c r="AJ4" s="418"/>
      <c r="AK4" s="418"/>
      <c r="AL4" s="418"/>
      <c r="AM4" s="417" t="s">
        <v>431</v>
      </c>
      <c r="AN4" s="418"/>
      <c r="AO4" s="419"/>
      <c r="AP4" s="417" t="s">
        <v>432</v>
      </c>
      <c r="AQ4" s="418"/>
      <c r="AR4" s="418"/>
      <c r="AS4" s="418"/>
      <c r="AT4" s="417" t="s">
        <v>433</v>
      </c>
      <c r="AU4" s="418"/>
      <c r="AV4" s="419"/>
      <c r="AW4" s="417" t="s">
        <v>434</v>
      </c>
      <c r="AX4" s="418"/>
      <c r="AY4" s="418"/>
      <c r="AZ4" s="418"/>
      <c r="BA4" s="417" t="s">
        <v>435</v>
      </c>
      <c r="BB4" s="418"/>
      <c r="BC4" s="419"/>
      <c r="BD4" s="417" t="s">
        <v>436</v>
      </c>
      <c r="BE4" s="418"/>
      <c r="BF4" s="418"/>
      <c r="BG4" s="418"/>
      <c r="BH4" s="417" t="s">
        <v>437</v>
      </c>
      <c r="BI4" s="418"/>
      <c r="BJ4" s="419"/>
      <c r="BK4" s="417" t="s">
        <v>438</v>
      </c>
      <c r="BL4" s="418"/>
      <c r="BM4" s="418"/>
      <c r="BN4" s="418"/>
      <c r="BO4" s="417" t="s">
        <v>439</v>
      </c>
      <c r="BP4" s="418"/>
      <c r="BQ4" s="418"/>
      <c r="BR4" s="418"/>
      <c r="BS4" s="417" t="s">
        <v>440</v>
      </c>
      <c r="BT4" s="418"/>
      <c r="BU4" s="418"/>
      <c r="BV4" s="418"/>
      <c r="BW4" s="417" t="s">
        <v>441</v>
      </c>
      <c r="BX4" s="418"/>
      <c r="BY4" s="418"/>
      <c r="BZ4" s="418"/>
      <c r="CA4" s="417" t="s">
        <v>442</v>
      </c>
      <c r="CB4" s="418"/>
      <c r="CC4" s="418"/>
      <c r="CD4" s="418"/>
      <c r="CE4" s="417" t="s">
        <v>443</v>
      </c>
      <c r="CF4" s="418"/>
      <c r="CG4" s="418"/>
      <c r="CH4" s="418"/>
      <c r="CI4" s="417" t="s">
        <v>444</v>
      </c>
      <c r="CJ4" s="418"/>
      <c r="CK4" s="418"/>
      <c r="CL4" s="418"/>
      <c r="CM4" s="417" t="s">
        <v>445</v>
      </c>
      <c r="CN4" s="418"/>
      <c r="CO4" s="418"/>
      <c r="CP4" s="418"/>
      <c r="CQ4" s="417" t="s">
        <v>446</v>
      </c>
      <c r="CR4" s="418"/>
      <c r="CS4" s="418"/>
      <c r="CT4" s="418"/>
      <c r="CU4" s="417" t="s">
        <v>447</v>
      </c>
      <c r="CV4" s="418"/>
      <c r="CW4" s="418"/>
      <c r="CX4" s="418"/>
      <c r="CY4" s="417" t="s">
        <v>448</v>
      </c>
      <c r="CZ4" s="418"/>
      <c r="DA4" s="418"/>
      <c r="DB4" s="418"/>
      <c r="DC4" s="417" t="s">
        <v>449</v>
      </c>
      <c r="DD4" s="418"/>
      <c r="DE4" s="418"/>
      <c r="DF4" s="418"/>
      <c r="DG4" s="417" t="s">
        <v>450</v>
      </c>
      <c r="DH4" s="418"/>
      <c r="DI4" s="418"/>
      <c r="DJ4" s="418"/>
      <c r="DK4" s="417" t="s">
        <v>451</v>
      </c>
      <c r="DL4" s="418"/>
      <c r="DM4" s="418"/>
      <c r="DN4" s="418"/>
      <c r="DO4" s="417" t="s">
        <v>452</v>
      </c>
      <c r="DP4" s="418"/>
      <c r="DQ4" s="418"/>
      <c r="DR4" s="418"/>
      <c r="DS4" s="417" t="s">
        <v>453</v>
      </c>
      <c r="DT4" s="418"/>
      <c r="DU4" s="418"/>
      <c r="DV4" s="418"/>
      <c r="DW4" s="417" t="s">
        <v>454</v>
      </c>
      <c r="DX4" s="418"/>
      <c r="DY4" s="419"/>
      <c r="DZ4" s="417" t="s">
        <v>455</v>
      </c>
      <c r="EA4" s="418"/>
      <c r="EB4" s="418"/>
      <c r="EC4" s="418"/>
      <c r="ED4" s="417" t="s">
        <v>456</v>
      </c>
      <c r="EE4" s="418"/>
      <c r="EF4" s="419"/>
      <c r="EG4" s="417" t="s">
        <v>457</v>
      </c>
      <c r="EH4" s="418"/>
      <c r="EI4" s="418"/>
      <c r="EJ4" s="418"/>
      <c r="EK4" s="417" t="s">
        <v>458</v>
      </c>
      <c r="EL4" s="418"/>
      <c r="EM4" s="419"/>
      <c r="EN4" s="417" t="s">
        <v>459</v>
      </c>
      <c r="EO4" s="418"/>
      <c r="EP4" s="418"/>
      <c r="EQ4" s="418"/>
      <c r="ES4" s="219"/>
      <c r="EU4" s="417" t="s">
        <v>460</v>
      </c>
      <c r="EV4" s="418"/>
      <c r="EW4" s="418"/>
      <c r="EX4" s="418"/>
      <c r="EY4" s="418"/>
      <c r="EZ4" s="419"/>
      <c r="FA4" s="417" t="s">
        <v>424</v>
      </c>
      <c r="FB4" s="418"/>
      <c r="FC4" s="418"/>
      <c r="FD4" s="418"/>
      <c r="FE4" s="418"/>
      <c r="FF4" s="419"/>
      <c r="FG4" s="417" t="s">
        <v>425</v>
      </c>
      <c r="FH4" s="418"/>
      <c r="FI4" s="418"/>
      <c r="FJ4" s="418"/>
      <c r="FK4" s="418"/>
      <c r="FL4" s="419"/>
      <c r="FM4" s="417" t="s">
        <v>426</v>
      </c>
      <c r="FN4" s="418"/>
      <c r="FO4" s="418"/>
      <c r="FP4" s="418"/>
      <c r="FQ4" s="418"/>
      <c r="FR4" s="419"/>
      <c r="FS4" s="417" t="s">
        <v>427</v>
      </c>
      <c r="FT4" s="418"/>
      <c r="FU4" s="418"/>
      <c r="FV4" s="418"/>
      <c r="FW4" s="418"/>
      <c r="FX4" s="419"/>
      <c r="FY4" s="417" t="s">
        <v>428</v>
      </c>
      <c r="FZ4" s="418"/>
      <c r="GA4" s="418"/>
      <c r="GB4" s="418"/>
      <c r="GC4" s="418"/>
      <c r="GD4" s="419"/>
      <c r="GE4" s="417" t="s">
        <v>429</v>
      </c>
      <c r="GF4" s="418"/>
      <c r="GG4" s="418"/>
      <c r="GH4" s="418"/>
      <c r="GI4" s="418"/>
      <c r="GJ4" s="419"/>
      <c r="GK4" s="417" t="s">
        <v>430</v>
      </c>
      <c r="GL4" s="418"/>
      <c r="GM4" s="418"/>
      <c r="GN4" s="418"/>
      <c r="GO4" s="418"/>
      <c r="GP4" s="419"/>
      <c r="GQ4" s="417" t="s">
        <v>431</v>
      </c>
      <c r="GR4" s="418"/>
      <c r="GS4" s="418"/>
      <c r="GT4" s="418"/>
      <c r="GU4" s="418"/>
      <c r="GV4" s="419"/>
      <c r="GW4" s="417" t="s">
        <v>432</v>
      </c>
      <c r="GX4" s="418"/>
      <c r="GY4" s="418"/>
      <c r="GZ4" s="418"/>
      <c r="HA4" s="418"/>
      <c r="HB4" s="419"/>
      <c r="HC4" s="417" t="s">
        <v>433</v>
      </c>
      <c r="HD4" s="418"/>
      <c r="HE4" s="418"/>
      <c r="HF4" s="418"/>
      <c r="HG4" s="418"/>
      <c r="HH4" s="418"/>
      <c r="HI4" s="419"/>
      <c r="HJ4" s="417" t="s">
        <v>434</v>
      </c>
      <c r="HK4" s="418"/>
      <c r="HL4" s="418"/>
      <c r="HM4" s="418"/>
      <c r="HN4" s="418"/>
      <c r="HO4" s="418"/>
      <c r="HP4" s="419"/>
      <c r="HQ4" s="417" t="s">
        <v>435</v>
      </c>
      <c r="HR4" s="418"/>
      <c r="HS4" s="418"/>
      <c r="HT4" s="418"/>
      <c r="HU4" s="418"/>
      <c r="HV4" s="418"/>
      <c r="HW4" s="419"/>
      <c r="HX4" s="417" t="s">
        <v>436</v>
      </c>
      <c r="HY4" s="418"/>
      <c r="HZ4" s="418"/>
      <c r="IA4" s="418"/>
      <c r="IB4" s="418"/>
      <c r="IC4" s="419"/>
      <c r="ID4" s="417" t="s">
        <v>461</v>
      </c>
      <c r="IE4" s="418"/>
      <c r="IF4" s="418"/>
      <c r="IG4" s="418"/>
      <c r="IH4" s="418"/>
      <c r="II4" s="419"/>
      <c r="IJ4" s="417" t="s">
        <v>462</v>
      </c>
      <c r="IK4" s="418"/>
      <c r="IL4" s="418"/>
      <c r="IM4" s="418"/>
      <c r="IN4" s="418"/>
      <c r="IO4" s="419"/>
      <c r="IP4" s="417" t="s">
        <v>463</v>
      </c>
      <c r="IQ4" s="418"/>
      <c r="IR4" s="418"/>
      <c r="IS4" s="418"/>
      <c r="IT4" s="418"/>
      <c r="IU4" s="419"/>
      <c r="IV4" s="417" t="s">
        <v>438</v>
      </c>
      <c r="IW4" s="418"/>
      <c r="IX4" s="418"/>
      <c r="IY4" s="418"/>
      <c r="IZ4" s="418"/>
      <c r="JA4" s="419"/>
      <c r="JB4" s="417" t="s">
        <v>439</v>
      </c>
      <c r="JC4" s="418"/>
      <c r="JD4" s="418"/>
      <c r="JE4" s="418"/>
      <c r="JF4" s="418"/>
      <c r="JG4" s="419"/>
      <c r="JH4" s="417" t="s">
        <v>440</v>
      </c>
      <c r="JI4" s="418"/>
      <c r="JJ4" s="418"/>
      <c r="JK4" s="418"/>
      <c r="JL4" s="418"/>
      <c r="JM4" s="419"/>
      <c r="JN4" s="417" t="s">
        <v>441</v>
      </c>
      <c r="JO4" s="418"/>
      <c r="JP4" s="418"/>
      <c r="JQ4" s="418"/>
      <c r="JR4" s="418"/>
      <c r="JS4" s="419"/>
      <c r="JT4" s="417" t="s">
        <v>442</v>
      </c>
      <c r="JU4" s="418"/>
      <c r="JV4" s="418"/>
      <c r="JW4" s="418"/>
      <c r="JX4" s="418"/>
      <c r="JY4" s="419"/>
      <c r="JZ4" s="417" t="s">
        <v>464</v>
      </c>
      <c r="KA4" s="418"/>
      <c r="KB4" s="418"/>
      <c r="KC4" s="418"/>
      <c r="KD4" s="418"/>
      <c r="KE4" s="419"/>
      <c r="KF4" s="417" t="s">
        <v>465</v>
      </c>
      <c r="KG4" s="418"/>
      <c r="KH4" s="418"/>
      <c r="KI4" s="418"/>
      <c r="KJ4" s="418"/>
      <c r="KK4" s="418"/>
      <c r="KL4" s="419"/>
      <c r="KM4" s="417" t="s">
        <v>466</v>
      </c>
      <c r="KN4" s="418"/>
      <c r="KO4" s="418"/>
      <c r="KP4" s="418"/>
      <c r="KQ4" s="418"/>
      <c r="KR4" s="418"/>
      <c r="KS4" s="419"/>
      <c r="KT4" s="417" t="s">
        <v>443</v>
      </c>
      <c r="KU4" s="418"/>
      <c r="KV4" s="418"/>
      <c r="KW4" s="418"/>
      <c r="KX4" s="418"/>
      <c r="KY4" s="418"/>
      <c r="KZ4" s="419"/>
      <c r="LA4" s="417" t="s">
        <v>444</v>
      </c>
      <c r="LB4" s="418"/>
      <c r="LC4" s="418"/>
      <c r="LD4" s="418"/>
      <c r="LE4" s="418"/>
      <c r="LF4" s="419"/>
      <c r="LG4" s="417" t="s">
        <v>467</v>
      </c>
      <c r="LH4" s="418"/>
      <c r="LI4" s="418"/>
      <c r="LJ4" s="418"/>
      <c r="LK4" s="418"/>
      <c r="LL4" s="419"/>
      <c r="LM4" s="417" t="s">
        <v>468</v>
      </c>
      <c r="LN4" s="418"/>
      <c r="LO4" s="418"/>
      <c r="LP4" s="418"/>
      <c r="LQ4" s="418"/>
      <c r="LR4" s="419"/>
      <c r="LS4" s="417" t="s">
        <v>469</v>
      </c>
      <c r="LT4" s="418"/>
      <c r="LU4" s="418"/>
      <c r="LV4" s="418"/>
      <c r="LW4" s="418"/>
      <c r="LX4" s="419"/>
      <c r="LY4" s="417" t="s">
        <v>447</v>
      </c>
      <c r="LZ4" s="418"/>
      <c r="MA4" s="418"/>
      <c r="MB4" s="418"/>
      <c r="MC4" s="418"/>
      <c r="MD4" s="419"/>
      <c r="ME4" s="417" t="s">
        <v>448</v>
      </c>
      <c r="MF4" s="418"/>
      <c r="MG4" s="418"/>
      <c r="MH4" s="418"/>
      <c r="MI4" s="418"/>
      <c r="MJ4" s="419"/>
      <c r="MK4" s="417" t="s">
        <v>449</v>
      </c>
      <c r="ML4" s="418"/>
      <c r="MM4" s="418"/>
      <c r="MN4" s="418"/>
      <c r="MO4" s="418"/>
      <c r="MP4" s="419"/>
      <c r="MQ4" s="417" t="s">
        <v>470</v>
      </c>
      <c r="MR4" s="418"/>
      <c r="MS4" s="418"/>
      <c r="MT4" s="418"/>
      <c r="MU4" s="418"/>
      <c r="MV4" s="419"/>
      <c r="MW4" s="417" t="s">
        <v>471</v>
      </c>
      <c r="MX4" s="418"/>
      <c r="MY4" s="418"/>
      <c r="MZ4" s="418"/>
      <c r="NA4" s="418"/>
      <c r="NB4" s="419"/>
      <c r="NC4" s="417" t="s">
        <v>472</v>
      </c>
      <c r="ND4" s="418"/>
      <c r="NE4" s="418"/>
      <c r="NF4" s="418"/>
      <c r="NG4" s="418"/>
      <c r="NH4" s="418"/>
      <c r="NI4" s="419"/>
      <c r="NJ4" s="417" t="s">
        <v>450</v>
      </c>
      <c r="NK4" s="418"/>
      <c r="NL4" s="418"/>
      <c r="NM4" s="418"/>
      <c r="NN4" s="418"/>
      <c r="NO4" s="418"/>
      <c r="NP4" s="419"/>
      <c r="NQ4" s="417" t="s">
        <v>473</v>
      </c>
      <c r="NR4" s="418"/>
      <c r="NS4" s="418"/>
      <c r="NT4" s="418"/>
      <c r="NU4" s="418"/>
      <c r="NV4" s="418"/>
      <c r="NW4" s="419"/>
      <c r="NX4" s="417" t="s">
        <v>474</v>
      </c>
      <c r="NY4" s="418"/>
      <c r="NZ4" s="418"/>
      <c r="OA4" s="418"/>
      <c r="OB4" s="418"/>
      <c r="OC4" s="418"/>
      <c r="OD4" s="419"/>
      <c r="OE4" s="417" t="s">
        <v>451</v>
      </c>
      <c r="OF4" s="418"/>
      <c r="OG4" s="418"/>
      <c r="OH4" s="418"/>
      <c r="OI4" s="418"/>
      <c r="OJ4" s="419"/>
      <c r="OK4" s="417" t="s">
        <v>475</v>
      </c>
      <c r="OL4" s="418"/>
      <c r="OM4" s="418"/>
      <c r="ON4" s="418"/>
      <c r="OO4" s="418"/>
      <c r="OP4" s="418"/>
      <c r="OQ4" s="419"/>
      <c r="OR4" s="417" t="s">
        <v>452</v>
      </c>
      <c r="OS4" s="418"/>
      <c r="OT4" s="418"/>
      <c r="OU4" s="418"/>
      <c r="OV4" s="418"/>
      <c r="OW4" s="418"/>
      <c r="OX4" s="419"/>
      <c r="OY4" s="417" t="s">
        <v>476</v>
      </c>
      <c r="OZ4" s="418"/>
      <c r="PA4" s="418"/>
      <c r="PB4" s="418"/>
      <c r="PC4" s="418"/>
      <c r="PD4" s="418"/>
      <c r="PE4" s="419"/>
      <c r="PF4" s="417" t="s">
        <v>477</v>
      </c>
      <c r="PG4" s="418"/>
      <c r="PH4" s="418"/>
      <c r="PI4" s="418"/>
      <c r="PJ4" s="418"/>
      <c r="PK4" s="418"/>
      <c r="PL4" s="419"/>
      <c r="PM4" s="417" t="s">
        <v>453</v>
      </c>
      <c r="PN4" s="418"/>
      <c r="PO4" s="418"/>
      <c r="PP4" s="418"/>
      <c r="PQ4" s="418"/>
      <c r="PR4" s="418"/>
      <c r="PS4" s="419"/>
      <c r="PT4" s="417" t="s">
        <v>454</v>
      </c>
      <c r="PU4" s="418"/>
      <c r="PV4" s="418"/>
      <c r="PW4" s="418"/>
      <c r="PX4" s="418"/>
      <c r="PY4" s="418"/>
      <c r="PZ4" s="419"/>
      <c r="QA4" s="417" t="s">
        <v>455</v>
      </c>
      <c r="QB4" s="418"/>
      <c r="QC4" s="418"/>
      <c r="QD4" s="418"/>
      <c r="QE4" s="418"/>
      <c r="QF4" s="418"/>
      <c r="QG4" s="419"/>
      <c r="QH4" s="417" t="s">
        <v>456</v>
      </c>
      <c r="QI4" s="418"/>
      <c r="QJ4" s="418"/>
      <c r="QK4" s="418"/>
      <c r="QL4" s="418"/>
      <c r="QM4" s="418"/>
      <c r="QN4" s="419"/>
      <c r="QO4" s="417" t="s">
        <v>457</v>
      </c>
      <c r="QP4" s="418"/>
      <c r="QQ4" s="418"/>
      <c r="QR4" s="418"/>
      <c r="QS4" s="418"/>
      <c r="QT4" s="418"/>
      <c r="QU4" s="419"/>
      <c r="QV4" s="417" t="s">
        <v>458</v>
      </c>
      <c r="QW4" s="418"/>
      <c r="QX4" s="418"/>
      <c r="QY4" s="418"/>
      <c r="QZ4" s="418"/>
      <c r="RA4" s="418"/>
      <c r="RB4" s="419"/>
      <c r="RC4" s="417" t="s">
        <v>478</v>
      </c>
      <c r="RD4" s="418"/>
      <c r="RE4" s="418"/>
      <c r="RF4" s="418"/>
      <c r="RG4" s="418"/>
      <c r="RH4" s="418"/>
      <c r="RI4" s="419"/>
      <c r="RJ4" s="417" t="s">
        <v>479</v>
      </c>
      <c r="RK4" s="418"/>
      <c r="RL4" s="418"/>
      <c r="RM4" s="418"/>
      <c r="RN4" s="418"/>
      <c r="RO4" s="418"/>
      <c r="RP4" s="419"/>
      <c r="RQ4" s="418" t="s">
        <v>480</v>
      </c>
      <c r="RR4" s="418"/>
      <c r="RS4" s="418"/>
      <c r="RT4" s="418"/>
      <c r="RU4" s="418"/>
      <c r="RV4" s="419"/>
      <c r="RW4" s="417" t="s">
        <v>481</v>
      </c>
      <c r="RX4" s="418"/>
      <c r="RY4" s="418"/>
      <c r="RZ4" s="418"/>
      <c r="SA4" s="418"/>
      <c r="SB4" s="418"/>
      <c r="SC4" s="419"/>
      <c r="SD4" s="417" t="s">
        <v>482</v>
      </c>
      <c r="SE4" s="418"/>
      <c r="SF4" s="418"/>
      <c r="SG4" s="418"/>
      <c r="SH4" s="418"/>
      <c r="SI4" s="418"/>
      <c r="SJ4" s="419"/>
      <c r="SK4" s="417" t="s">
        <v>483</v>
      </c>
      <c r="SL4" s="418"/>
      <c r="SM4" s="418"/>
      <c r="SN4" s="418"/>
      <c r="SO4" s="418"/>
      <c r="SP4" s="418"/>
      <c r="SQ4" s="419"/>
      <c r="SR4" s="417" t="s">
        <v>484</v>
      </c>
      <c r="SS4" s="418"/>
      <c r="ST4" s="418"/>
      <c r="SU4" s="418"/>
      <c r="SV4" s="418"/>
      <c r="SW4" s="418"/>
      <c r="SX4" s="419"/>
      <c r="SY4" s="417" t="s">
        <v>485</v>
      </c>
      <c r="SZ4" s="418"/>
      <c r="TA4" s="418"/>
      <c r="TB4" s="418"/>
      <c r="TC4" s="418"/>
      <c r="TD4" s="418"/>
      <c r="TE4" s="419"/>
      <c r="TF4" s="417" t="s">
        <v>486</v>
      </c>
      <c r="TG4" s="418"/>
      <c r="TH4" s="418"/>
      <c r="TI4" s="418"/>
      <c r="TJ4" s="418"/>
      <c r="TK4" s="418"/>
      <c r="TL4" s="419"/>
      <c r="TM4" s="417" t="s">
        <v>487</v>
      </c>
      <c r="TN4" s="418"/>
      <c r="TO4" s="418"/>
      <c r="TP4" s="418"/>
      <c r="TQ4" s="418"/>
      <c r="TR4" s="418"/>
      <c r="TS4" s="419"/>
      <c r="TT4" s="417" t="s">
        <v>488</v>
      </c>
      <c r="TU4" s="418"/>
      <c r="TV4" s="418"/>
      <c r="TW4" s="418"/>
      <c r="TX4" s="418"/>
      <c r="TY4" s="418"/>
      <c r="TZ4" s="419"/>
      <c r="UA4" s="417" t="s">
        <v>489</v>
      </c>
      <c r="UB4" s="418"/>
      <c r="UC4" s="418"/>
      <c r="UD4" s="418"/>
      <c r="UE4" s="418"/>
      <c r="UF4" s="418"/>
      <c r="UG4" s="419"/>
      <c r="UH4" s="417" t="s">
        <v>490</v>
      </c>
      <c r="UI4" s="418"/>
      <c r="UJ4" s="418"/>
      <c r="UK4" s="418"/>
      <c r="UL4" s="418"/>
      <c r="UM4" s="418"/>
      <c r="UN4" s="419"/>
      <c r="UO4" s="417" t="s">
        <v>491</v>
      </c>
      <c r="UP4" s="418"/>
      <c r="UQ4" s="418"/>
      <c r="UR4" s="418"/>
      <c r="US4" s="418"/>
      <c r="UT4" s="418"/>
      <c r="UU4" s="419"/>
      <c r="UV4" s="417" t="s">
        <v>492</v>
      </c>
      <c r="UW4" s="418"/>
      <c r="UX4" s="418"/>
      <c r="UY4" s="418"/>
      <c r="UZ4" s="418"/>
      <c r="VA4" s="418"/>
      <c r="VB4" s="419"/>
      <c r="VC4" s="417" t="s">
        <v>493</v>
      </c>
      <c r="VD4" s="418"/>
      <c r="VE4" s="418"/>
      <c r="VF4" s="418"/>
      <c r="VG4" s="418"/>
      <c r="VH4" s="418"/>
      <c r="VI4" s="419"/>
      <c r="VJ4" s="418" t="s">
        <v>494</v>
      </c>
      <c r="VK4" s="418"/>
      <c r="VL4" s="418"/>
      <c r="VM4" s="418"/>
      <c r="VN4" s="418"/>
      <c r="VO4" s="419"/>
      <c r="VP4" s="417" t="s">
        <v>495</v>
      </c>
      <c r="VQ4" s="418"/>
      <c r="VR4" s="418"/>
      <c r="VS4" s="418"/>
      <c r="VT4" s="418"/>
      <c r="VU4" s="418"/>
      <c r="VV4" s="419"/>
      <c r="VW4" s="417" t="s">
        <v>496</v>
      </c>
      <c r="VX4" s="418"/>
      <c r="VY4" s="418"/>
      <c r="VZ4" s="418"/>
      <c r="WA4" s="418"/>
      <c r="WB4" s="418"/>
      <c r="WC4" s="419"/>
      <c r="WD4" s="417" t="s">
        <v>497</v>
      </c>
      <c r="WE4" s="418"/>
      <c r="WF4" s="418"/>
      <c r="WG4" s="418"/>
      <c r="WH4" s="418"/>
      <c r="WI4" s="418"/>
      <c r="WJ4" s="419"/>
      <c r="WK4" s="417" t="s">
        <v>498</v>
      </c>
      <c r="WL4" s="418"/>
      <c r="WM4" s="418"/>
      <c r="WN4" s="418"/>
      <c r="WO4" s="418"/>
      <c r="WP4" s="418"/>
      <c r="WQ4" s="419"/>
      <c r="WR4" s="417" t="s">
        <v>499</v>
      </c>
      <c r="WS4" s="418"/>
      <c r="WT4" s="418"/>
      <c r="WU4" s="418"/>
      <c r="WV4" s="418"/>
      <c r="WW4" s="418"/>
      <c r="WX4" s="419"/>
      <c r="WY4" s="417" t="s">
        <v>500</v>
      </c>
      <c r="WZ4" s="418"/>
      <c r="XA4" s="418"/>
      <c r="XB4" s="418"/>
      <c r="XC4" s="418"/>
      <c r="XD4" s="418"/>
      <c r="XE4" s="419"/>
      <c r="XF4" s="417" t="s">
        <v>501</v>
      </c>
      <c r="XG4" s="418"/>
      <c r="XH4" s="418"/>
      <c r="XI4" s="418"/>
      <c r="XJ4" s="418"/>
      <c r="XK4" s="418"/>
      <c r="XL4" s="419"/>
      <c r="XM4" s="417" t="s">
        <v>502</v>
      </c>
      <c r="XN4" s="418"/>
      <c r="XO4" s="418"/>
      <c r="XP4" s="418"/>
      <c r="XQ4" s="418"/>
      <c r="XR4" s="418"/>
      <c r="XS4" s="419"/>
      <c r="XT4" s="418" t="s">
        <v>503</v>
      </c>
      <c r="XU4" s="418"/>
      <c r="XV4" s="418"/>
      <c r="XW4" s="418"/>
      <c r="XX4" s="418"/>
      <c r="XY4" s="419"/>
      <c r="XZ4" s="418" t="s">
        <v>504</v>
      </c>
      <c r="YA4" s="418"/>
      <c r="YB4" s="418"/>
      <c r="YC4" s="418"/>
      <c r="YD4" s="418"/>
      <c r="YE4" s="419"/>
      <c r="YG4" s="217"/>
      <c r="YH4" s="232" t="s">
        <v>15</v>
      </c>
      <c r="YI4" s="233" t="s">
        <v>505</v>
      </c>
      <c r="YJ4" s="234" t="s">
        <v>130</v>
      </c>
    </row>
    <row r="5" spans="1:660" s="216" customFormat="1" ht="26.25" thickBot="1">
      <c r="A5" s="216" t="s">
        <v>132</v>
      </c>
      <c r="B5" s="216" t="s">
        <v>13</v>
      </c>
      <c r="C5" s="216" t="s">
        <v>131</v>
      </c>
      <c r="D5" s="216" t="s">
        <v>506</v>
      </c>
      <c r="E5" s="235" t="s">
        <v>507</v>
      </c>
      <c r="F5" s="235" t="s">
        <v>139</v>
      </c>
      <c r="G5" s="236" t="s">
        <v>508</v>
      </c>
      <c r="H5" s="216" t="s">
        <v>509</v>
      </c>
      <c r="I5" s="216" t="s">
        <v>510</v>
      </c>
      <c r="M5" s="237"/>
      <c r="N5" s="417"/>
      <c r="O5" s="418"/>
      <c r="P5" s="418"/>
      <c r="Q5" s="419"/>
      <c r="R5" s="417" t="s">
        <v>511</v>
      </c>
      <c r="S5" s="418"/>
      <c r="T5" s="419"/>
      <c r="U5" s="417"/>
      <c r="V5" s="418"/>
      <c r="W5" s="418"/>
      <c r="X5" s="419"/>
      <c r="Y5" s="417" t="s">
        <v>511</v>
      </c>
      <c r="Z5" s="418"/>
      <c r="AA5" s="419"/>
      <c r="AB5" s="417"/>
      <c r="AC5" s="418"/>
      <c r="AD5" s="418"/>
      <c r="AE5" s="419"/>
      <c r="AF5" s="417" t="s">
        <v>511</v>
      </c>
      <c r="AG5" s="418"/>
      <c r="AH5" s="419"/>
      <c r="AI5" s="417"/>
      <c r="AJ5" s="418"/>
      <c r="AK5" s="418"/>
      <c r="AL5" s="419"/>
      <c r="AM5" s="417" t="s">
        <v>511</v>
      </c>
      <c r="AN5" s="418"/>
      <c r="AO5" s="419"/>
      <c r="AP5" s="417"/>
      <c r="AQ5" s="418"/>
      <c r="AR5" s="418"/>
      <c r="AS5" s="419"/>
      <c r="AT5" s="417" t="s">
        <v>511</v>
      </c>
      <c r="AU5" s="418"/>
      <c r="AV5" s="419"/>
      <c r="AW5" s="417"/>
      <c r="AX5" s="418"/>
      <c r="AY5" s="418"/>
      <c r="AZ5" s="419"/>
      <c r="BA5" s="417" t="s">
        <v>511</v>
      </c>
      <c r="BB5" s="418"/>
      <c r="BC5" s="419"/>
      <c r="BD5" s="417"/>
      <c r="BE5" s="418"/>
      <c r="BF5" s="418"/>
      <c r="BG5" s="419"/>
      <c r="BH5" s="417" t="s">
        <v>511</v>
      </c>
      <c r="BI5" s="418"/>
      <c r="BJ5" s="419"/>
      <c r="BK5" s="417"/>
      <c r="BL5" s="418"/>
      <c r="BM5" s="418"/>
      <c r="BN5" s="419"/>
      <c r="BO5" s="417"/>
      <c r="BP5" s="418"/>
      <c r="BQ5" s="418"/>
      <c r="BR5" s="419"/>
      <c r="BS5" s="417"/>
      <c r="BT5" s="418"/>
      <c r="BU5" s="418"/>
      <c r="BV5" s="419"/>
      <c r="BW5" s="417"/>
      <c r="BX5" s="418"/>
      <c r="BY5" s="418"/>
      <c r="BZ5" s="419"/>
      <c r="CA5" s="417"/>
      <c r="CB5" s="418"/>
      <c r="CC5" s="418"/>
      <c r="CD5" s="419"/>
      <c r="CE5" s="417"/>
      <c r="CF5" s="418"/>
      <c r="CG5" s="418"/>
      <c r="CH5" s="419"/>
      <c r="CI5" s="417"/>
      <c r="CJ5" s="418"/>
      <c r="CK5" s="418"/>
      <c r="CL5" s="419"/>
      <c r="CM5" s="417"/>
      <c r="CN5" s="418"/>
      <c r="CO5" s="418"/>
      <c r="CP5" s="419"/>
      <c r="CQ5" s="417"/>
      <c r="CR5" s="418"/>
      <c r="CS5" s="418"/>
      <c r="CT5" s="419"/>
      <c r="CU5" s="417"/>
      <c r="CV5" s="418"/>
      <c r="CW5" s="418"/>
      <c r="CX5" s="419"/>
      <c r="CY5" s="417"/>
      <c r="CZ5" s="418"/>
      <c r="DA5" s="418"/>
      <c r="DB5" s="419"/>
      <c r="DC5" s="417"/>
      <c r="DD5" s="418"/>
      <c r="DE5" s="418"/>
      <c r="DF5" s="419"/>
      <c r="DG5" s="417"/>
      <c r="DH5" s="418"/>
      <c r="DI5" s="418"/>
      <c r="DJ5" s="419"/>
      <c r="DK5" s="417"/>
      <c r="DL5" s="418"/>
      <c r="DM5" s="418"/>
      <c r="DN5" s="419"/>
      <c r="DO5" s="417"/>
      <c r="DP5" s="418"/>
      <c r="DQ5" s="418"/>
      <c r="DR5" s="419"/>
      <c r="DS5" s="417"/>
      <c r="DT5" s="418"/>
      <c r="DU5" s="418"/>
      <c r="DV5" s="419"/>
      <c r="DW5" s="417" t="s">
        <v>511</v>
      </c>
      <c r="DX5" s="418"/>
      <c r="DY5" s="419"/>
      <c r="DZ5" s="417"/>
      <c r="EA5" s="418"/>
      <c r="EB5" s="418"/>
      <c r="EC5" s="419"/>
      <c r="ED5" s="417" t="s">
        <v>511</v>
      </c>
      <c r="EE5" s="418"/>
      <c r="EF5" s="419"/>
      <c r="EG5" s="417"/>
      <c r="EH5" s="418"/>
      <c r="EI5" s="418"/>
      <c r="EJ5" s="419"/>
      <c r="EK5" s="417" t="s">
        <v>511</v>
      </c>
      <c r="EL5" s="418"/>
      <c r="EM5" s="419"/>
      <c r="EN5" s="417"/>
      <c r="EO5" s="418"/>
      <c r="EP5" s="418"/>
      <c r="EQ5" s="419"/>
      <c r="ER5" s="214"/>
      <c r="ES5" s="219"/>
      <c r="ET5" s="214"/>
      <c r="EU5" s="417"/>
      <c r="EV5" s="418"/>
      <c r="EW5" s="418"/>
      <c r="EX5" s="418"/>
      <c r="EY5" s="418"/>
      <c r="EZ5" s="419"/>
      <c r="FA5" s="417"/>
      <c r="FB5" s="418"/>
      <c r="FC5" s="418"/>
      <c r="FD5" s="418"/>
      <c r="FE5" s="418"/>
      <c r="FF5" s="419"/>
      <c r="FG5" s="417"/>
      <c r="FH5" s="418"/>
      <c r="FI5" s="418"/>
      <c r="FJ5" s="418"/>
      <c r="FK5" s="418"/>
      <c r="FL5" s="419"/>
      <c r="FM5" s="417"/>
      <c r="FN5" s="418"/>
      <c r="FO5" s="418"/>
      <c r="FP5" s="418"/>
      <c r="FQ5" s="418"/>
      <c r="FR5" s="419"/>
      <c r="FS5" s="417"/>
      <c r="FT5" s="418"/>
      <c r="FU5" s="418"/>
      <c r="FV5" s="418"/>
      <c r="FW5" s="418"/>
      <c r="FX5" s="419"/>
      <c r="FY5" s="417"/>
      <c r="FZ5" s="418"/>
      <c r="GA5" s="418"/>
      <c r="GB5" s="418"/>
      <c r="GC5" s="418"/>
      <c r="GD5" s="419"/>
      <c r="GE5" s="417"/>
      <c r="GF5" s="418"/>
      <c r="GG5" s="418"/>
      <c r="GH5" s="418"/>
      <c r="GI5" s="418"/>
      <c r="GJ5" s="419"/>
      <c r="GK5" s="417"/>
      <c r="GL5" s="418"/>
      <c r="GM5" s="418"/>
      <c r="GN5" s="418"/>
      <c r="GO5" s="418"/>
      <c r="GP5" s="419"/>
      <c r="GQ5" s="417"/>
      <c r="GR5" s="418"/>
      <c r="GS5" s="418"/>
      <c r="GT5" s="418"/>
      <c r="GU5" s="418"/>
      <c r="GV5" s="419"/>
      <c r="GW5" s="417"/>
      <c r="GX5" s="418"/>
      <c r="GY5" s="418"/>
      <c r="GZ5" s="418"/>
      <c r="HA5" s="418"/>
      <c r="HB5" s="419"/>
      <c r="HC5" s="238"/>
      <c r="HD5" s="238"/>
      <c r="HE5" s="238"/>
      <c r="HF5" s="238"/>
      <c r="HG5" s="238"/>
      <c r="HH5" s="238"/>
      <c r="HI5" s="239"/>
      <c r="HJ5" s="238"/>
      <c r="HK5" s="238"/>
      <c r="HL5" s="238"/>
      <c r="HM5" s="238"/>
      <c r="HN5" s="238"/>
      <c r="HO5" s="238"/>
      <c r="HP5" s="239"/>
      <c r="HQ5" s="238"/>
      <c r="HR5" s="238"/>
      <c r="HS5" s="238"/>
      <c r="HT5" s="238"/>
      <c r="HU5" s="238"/>
      <c r="HV5" s="238"/>
      <c r="HW5" s="239"/>
      <c r="HX5" s="239"/>
      <c r="HY5" s="239"/>
      <c r="HZ5" s="239"/>
      <c r="IA5" s="239"/>
      <c r="IB5" s="239"/>
      <c r="IC5" s="239"/>
      <c r="ID5" s="239"/>
      <c r="IE5" s="239"/>
      <c r="IF5" s="239"/>
      <c r="IG5" s="239"/>
      <c r="IH5" s="239"/>
      <c r="II5" s="239"/>
      <c r="IJ5" s="239"/>
      <c r="IK5" s="239"/>
      <c r="IL5" s="239"/>
      <c r="IM5" s="239"/>
      <c r="IN5" s="239"/>
      <c r="IO5" s="239"/>
      <c r="IP5" s="239"/>
      <c r="IQ5" s="239"/>
      <c r="IR5" s="239"/>
      <c r="IS5" s="239"/>
      <c r="IT5" s="239"/>
      <c r="IU5" s="239"/>
      <c r="IV5" s="239"/>
      <c r="IW5" s="239"/>
      <c r="IX5" s="239"/>
      <c r="IY5" s="239"/>
      <c r="IZ5" s="239"/>
      <c r="JA5" s="239"/>
      <c r="JB5" s="239"/>
      <c r="JC5" s="239"/>
      <c r="JD5" s="239"/>
      <c r="JE5" s="239"/>
      <c r="JF5" s="239"/>
      <c r="JG5" s="239"/>
      <c r="JH5" s="239"/>
      <c r="JI5" s="239"/>
      <c r="JJ5" s="239"/>
      <c r="JK5" s="239"/>
      <c r="JL5" s="239"/>
      <c r="JM5" s="239"/>
      <c r="JN5" s="239"/>
      <c r="JO5" s="239"/>
      <c r="JP5" s="239"/>
      <c r="JQ5" s="239"/>
      <c r="JR5" s="239"/>
      <c r="JS5" s="239"/>
      <c r="JT5" s="239"/>
      <c r="JU5" s="239"/>
      <c r="JV5" s="239"/>
      <c r="JW5" s="239"/>
      <c r="JX5" s="239"/>
      <c r="JY5" s="239"/>
      <c r="JZ5" s="239"/>
      <c r="KA5" s="239"/>
      <c r="KB5" s="239"/>
      <c r="KC5" s="239"/>
      <c r="KD5" s="239"/>
      <c r="KE5" s="239"/>
      <c r="KF5" s="239"/>
      <c r="KG5" s="239"/>
      <c r="KH5" s="239"/>
      <c r="KI5" s="239"/>
      <c r="KJ5" s="239"/>
      <c r="KK5" s="239"/>
      <c r="KL5" s="239"/>
      <c r="KM5" s="239"/>
      <c r="KN5" s="239"/>
      <c r="KO5" s="239"/>
      <c r="KP5" s="239"/>
      <c r="KQ5" s="239"/>
      <c r="KR5" s="239"/>
      <c r="KS5" s="239"/>
      <c r="KT5" s="239"/>
      <c r="KU5" s="239"/>
      <c r="KV5" s="239"/>
      <c r="KW5" s="239"/>
      <c r="KX5" s="239"/>
      <c r="KY5" s="239"/>
      <c r="KZ5" s="239"/>
      <c r="LA5" s="239"/>
      <c r="LB5" s="239"/>
      <c r="LC5" s="239"/>
      <c r="LD5" s="239"/>
      <c r="LE5" s="239"/>
      <c r="LF5" s="239"/>
      <c r="LG5" s="239"/>
      <c r="LH5" s="239"/>
      <c r="LI5" s="239"/>
      <c r="LJ5" s="239"/>
      <c r="LK5" s="239"/>
      <c r="LL5" s="239"/>
      <c r="LM5" s="239"/>
      <c r="LN5" s="239"/>
      <c r="LO5" s="239"/>
      <c r="LP5" s="239"/>
      <c r="LQ5" s="239"/>
      <c r="LR5" s="239"/>
      <c r="LS5" s="239"/>
      <c r="LT5" s="239"/>
      <c r="LU5" s="239"/>
      <c r="LV5" s="239"/>
      <c r="LW5" s="239"/>
      <c r="LX5" s="239"/>
      <c r="LY5" s="239"/>
      <c r="LZ5" s="239"/>
      <c r="MA5" s="239"/>
      <c r="MB5" s="239"/>
      <c r="MC5" s="239"/>
      <c r="MD5" s="239"/>
      <c r="ME5" s="239"/>
      <c r="MF5" s="239"/>
      <c r="MG5" s="239"/>
      <c r="MH5" s="239"/>
      <c r="MI5" s="239"/>
      <c r="MJ5" s="239"/>
      <c r="MK5" s="239"/>
      <c r="ML5" s="239"/>
      <c r="MM5" s="239"/>
      <c r="MN5" s="239"/>
      <c r="MO5" s="239"/>
      <c r="MP5" s="239"/>
      <c r="MQ5" s="239"/>
      <c r="MR5" s="239"/>
      <c r="MS5" s="239"/>
      <c r="MT5" s="239"/>
      <c r="MU5" s="239"/>
      <c r="MV5" s="239"/>
      <c r="MW5" s="239"/>
      <c r="MX5" s="239"/>
      <c r="MY5" s="239"/>
      <c r="MZ5" s="239"/>
      <c r="NA5" s="239"/>
      <c r="NB5" s="239"/>
      <c r="NC5" s="239"/>
      <c r="ND5" s="239"/>
      <c r="NE5" s="239"/>
      <c r="NF5" s="239"/>
      <c r="NG5" s="239"/>
      <c r="NH5" s="239"/>
      <c r="NI5" s="239"/>
      <c r="NJ5" s="239"/>
      <c r="NK5" s="239"/>
      <c r="NL5" s="239"/>
      <c r="NM5" s="239"/>
      <c r="NN5" s="239"/>
      <c r="NO5" s="239"/>
      <c r="NP5" s="239"/>
      <c r="NQ5" s="239"/>
      <c r="NR5" s="239"/>
      <c r="NS5" s="239"/>
      <c r="NT5" s="239"/>
      <c r="NU5" s="239"/>
      <c r="NV5" s="239"/>
      <c r="NW5" s="239"/>
      <c r="NX5" s="239"/>
      <c r="NY5" s="239"/>
      <c r="NZ5" s="239"/>
      <c r="OA5" s="239"/>
      <c r="OB5" s="239"/>
      <c r="OC5" s="239"/>
      <c r="OD5" s="239"/>
      <c r="OE5" s="239"/>
      <c r="OF5" s="239"/>
      <c r="OG5" s="239"/>
      <c r="OH5" s="239"/>
      <c r="OI5" s="239"/>
      <c r="OJ5" s="239"/>
      <c r="OK5" s="239"/>
      <c r="OL5" s="239"/>
      <c r="OM5" s="239"/>
      <c r="ON5" s="239"/>
      <c r="OO5" s="239"/>
      <c r="OP5" s="239"/>
      <c r="OQ5" s="239"/>
      <c r="OR5" s="239"/>
      <c r="OS5" s="239"/>
      <c r="OT5" s="239"/>
      <c r="OU5" s="239"/>
      <c r="OV5" s="239"/>
      <c r="OW5" s="239"/>
      <c r="OX5" s="239"/>
      <c r="OY5" s="239"/>
      <c r="OZ5" s="239"/>
      <c r="PA5" s="239"/>
      <c r="PB5" s="239"/>
      <c r="PC5" s="239"/>
      <c r="PD5" s="239"/>
      <c r="PE5" s="239"/>
      <c r="PF5" s="239"/>
      <c r="PG5" s="239"/>
      <c r="PH5" s="239"/>
      <c r="PI5" s="239"/>
      <c r="PJ5" s="239"/>
      <c r="PK5" s="239"/>
      <c r="PL5" s="239"/>
      <c r="PM5" s="239"/>
      <c r="PN5" s="239"/>
      <c r="PO5" s="239"/>
      <c r="PP5" s="239"/>
      <c r="PQ5" s="239"/>
      <c r="PR5" s="239"/>
      <c r="PS5" s="239"/>
      <c r="PT5" s="239"/>
      <c r="PU5" s="239"/>
      <c r="PV5" s="239"/>
      <c r="PW5" s="239"/>
      <c r="PX5" s="239"/>
      <c r="PY5" s="239"/>
      <c r="PZ5" s="239"/>
      <c r="QA5" s="239"/>
      <c r="QB5" s="239"/>
      <c r="QC5" s="239"/>
      <c r="QD5" s="239"/>
      <c r="QE5" s="239"/>
      <c r="QF5" s="239"/>
      <c r="QG5" s="239"/>
      <c r="QH5" s="239"/>
      <c r="QI5" s="239"/>
      <c r="QJ5" s="239"/>
      <c r="QK5" s="239"/>
      <c r="QL5" s="239"/>
      <c r="QM5" s="239"/>
      <c r="QN5" s="239"/>
      <c r="QO5" s="239"/>
      <c r="QP5" s="239"/>
      <c r="QQ5" s="239"/>
      <c r="QR5" s="239"/>
      <c r="QS5" s="239"/>
      <c r="QT5" s="239"/>
      <c r="QU5" s="239"/>
      <c r="QV5" s="239"/>
      <c r="QW5" s="239"/>
      <c r="QX5" s="239"/>
      <c r="QY5" s="239"/>
      <c r="QZ5" s="239"/>
      <c r="RA5" s="239"/>
      <c r="RB5" s="239"/>
      <c r="RC5" s="239"/>
      <c r="RD5" s="239"/>
      <c r="RE5" s="239"/>
      <c r="RF5" s="239"/>
      <c r="RG5" s="239"/>
      <c r="RH5" s="239"/>
      <c r="RI5" s="239"/>
      <c r="RJ5" s="239"/>
      <c r="RK5" s="239"/>
      <c r="RL5" s="239"/>
      <c r="RM5" s="239"/>
      <c r="RN5" s="239"/>
      <c r="RO5" s="239"/>
      <c r="RP5" s="239"/>
      <c r="RQ5" s="239"/>
      <c r="RR5" s="239"/>
      <c r="RS5" s="239"/>
      <c r="RT5" s="239"/>
      <c r="RU5" s="239"/>
      <c r="RV5" s="239"/>
      <c r="RW5" s="239"/>
      <c r="RX5" s="239"/>
      <c r="RY5" s="239"/>
      <c r="RZ5" s="239"/>
      <c r="SA5" s="239"/>
      <c r="SB5" s="239"/>
      <c r="SC5" s="239"/>
      <c r="SD5" s="239"/>
      <c r="SE5" s="239"/>
      <c r="SF5" s="239"/>
      <c r="SG5" s="239"/>
      <c r="SH5" s="239"/>
      <c r="SI5" s="239"/>
      <c r="SJ5" s="239"/>
      <c r="SK5" s="239"/>
      <c r="SL5" s="239"/>
      <c r="SM5" s="239"/>
      <c r="SN5" s="239"/>
      <c r="SO5" s="239"/>
      <c r="SP5" s="239"/>
      <c r="SQ5" s="239"/>
      <c r="SR5" s="239"/>
      <c r="SS5" s="239"/>
      <c r="ST5" s="239"/>
      <c r="SU5" s="239"/>
      <c r="SV5" s="239"/>
      <c r="SW5" s="239"/>
      <c r="SX5" s="239"/>
      <c r="SY5" s="239"/>
      <c r="SZ5" s="239"/>
      <c r="TA5" s="239"/>
      <c r="TB5" s="239"/>
      <c r="TC5" s="239"/>
      <c r="TD5" s="239"/>
      <c r="TE5" s="239"/>
      <c r="TF5" s="239"/>
      <c r="TG5" s="239"/>
      <c r="TH5" s="239"/>
      <c r="TI5" s="239"/>
      <c r="TJ5" s="239"/>
      <c r="TK5" s="239"/>
      <c r="TL5" s="239"/>
      <c r="TM5" s="239"/>
      <c r="TN5" s="239"/>
      <c r="TO5" s="239"/>
      <c r="TP5" s="239"/>
      <c r="TQ5" s="239"/>
      <c r="TR5" s="239"/>
      <c r="TS5" s="239"/>
      <c r="TT5" s="239"/>
      <c r="TU5" s="239"/>
      <c r="TV5" s="239"/>
      <c r="TW5" s="239"/>
      <c r="TX5" s="239"/>
      <c r="TY5" s="239"/>
      <c r="TZ5" s="239"/>
      <c r="UA5" s="239"/>
      <c r="UB5" s="239"/>
      <c r="UC5" s="239"/>
      <c r="UD5" s="239"/>
      <c r="UE5" s="239"/>
      <c r="UF5" s="239"/>
      <c r="UG5" s="239"/>
      <c r="UH5" s="239"/>
      <c r="UI5" s="239"/>
      <c r="UJ5" s="239"/>
      <c r="UK5" s="239"/>
      <c r="UL5" s="239"/>
      <c r="UM5" s="239"/>
      <c r="UN5" s="239"/>
      <c r="UO5" s="239"/>
      <c r="UP5" s="239"/>
      <c r="UQ5" s="239"/>
      <c r="UR5" s="239"/>
      <c r="US5" s="239"/>
      <c r="UT5" s="239"/>
      <c r="UU5" s="239"/>
      <c r="UV5" s="239"/>
      <c r="UW5" s="239"/>
      <c r="UX5" s="239"/>
      <c r="UY5" s="239"/>
      <c r="UZ5" s="239"/>
      <c r="VA5" s="239"/>
      <c r="VB5" s="239"/>
      <c r="VC5" s="239"/>
      <c r="VD5" s="239"/>
      <c r="VE5" s="239"/>
      <c r="VF5" s="239"/>
      <c r="VG5" s="239"/>
      <c r="VH5" s="239"/>
      <c r="VI5" s="239"/>
      <c r="VJ5" s="239"/>
      <c r="VK5" s="239"/>
      <c r="VL5" s="239"/>
      <c r="VM5" s="239"/>
      <c r="VN5" s="239"/>
      <c r="VO5" s="239"/>
      <c r="VP5" s="239"/>
      <c r="VQ5" s="239"/>
      <c r="VR5" s="239"/>
      <c r="VS5" s="239"/>
      <c r="VT5" s="239"/>
      <c r="VU5" s="239"/>
      <c r="VV5" s="239"/>
      <c r="VW5" s="239"/>
      <c r="VX5" s="239"/>
      <c r="VY5" s="239"/>
      <c r="VZ5" s="239"/>
      <c r="WA5" s="239"/>
      <c r="WB5" s="239"/>
      <c r="WC5" s="239"/>
      <c r="WD5" s="239"/>
      <c r="WE5" s="239"/>
      <c r="WF5" s="239"/>
      <c r="WG5" s="239"/>
      <c r="WH5" s="239"/>
      <c r="WI5" s="239"/>
      <c r="WJ5" s="239"/>
      <c r="WK5" s="239"/>
      <c r="WL5" s="239"/>
      <c r="WM5" s="239"/>
      <c r="WN5" s="239"/>
      <c r="WO5" s="239"/>
      <c r="WP5" s="239"/>
      <c r="WQ5" s="239"/>
      <c r="WR5" s="239"/>
      <c r="WS5" s="239"/>
      <c r="WT5" s="239"/>
      <c r="WU5" s="239"/>
      <c r="WV5" s="239"/>
      <c r="WW5" s="239"/>
      <c r="WX5" s="239"/>
      <c r="WY5" s="239"/>
      <c r="WZ5" s="239"/>
      <c r="XA5" s="239"/>
      <c r="XB5" s="239"/>
      <c r="XC5" s="239"/>
      <c r="XD5" s="239"/>
      <c r="XE5" s="239"/>
      <c r="XF5" s="239"/>
      <c r="XG5" s="239"/>
      <c r="XH5" s="239"/>
      <c r="XI5" s="239"/>
      <c r="XJ5" s="239"/>
      <c r="XK5" s="239"/>
      <c r="XL5" s="239"/>
      <c r="XM5" s="239"/>
      <c r="XN5" s="239"/>
      <c r="XO5" s="239"/>
      <c r="XP5" s="239"/>
      <c r="XQ5" s="239"/>
      <c r="XR5" s="239"/>
      <c r="XS5" s="239"/>
      <c r="XT5" s="239"/>
      <c r="XU5" s="239"/>
      <c r="XV5" s="239"/>
      <c r="XW5" s="239"/>
      <c r="XX5" s="239"/>
      <c r="XY5" s="239"/>
      <c r="XZ5" s="239"/>
      <c r="YA5" s="239"/>
      <c r="YB5" s="239"/>
      <c r="YC5" s="239"/>
      <c r="YD5" s="239"/>
      <c r="YE5" s="239"/>
      <c r="YF5" s="214"/>
      <c r="YG5" s="237"/>
      <c r="YH5" s="240"/>
    </row>
    <row r="6" spans="1:660" s="36" customFormat="1" ht="34.5" customHeight="1" thickBot="1">
      <c r="A6" s="102">
        <v>490</v>
      </c>
      <c r="B6" s="102" t="s">
        <v>0</v>
      </c>
      <c r="C6" s="103" t="s">
        <v>101</v>
      </c>
      <c r="D6" s="36" t="s">
        <v>523</v>
      </c>
      <c r="E6" s="36">
        <v>3</v>
      </c>
      <c r="F6" s="36">
        <v>36273</v>
      </c>
      <c r="G6" s="36">
        <v>18215581</v>
      </c>
      <c r="H6" s="36" t="s">
        <v>524</v>
      </c>
      <c r="I6" s="36" t="s">
        <v>0</v>
      </c>
      <c r="N6" s="36">
        <v>362975</v>
      </c>
      <c r="O6" s="36">
        <v>1018557</v>
      </c>
      <c r="P6" s="36">
        <v>474076</v>
      </c>
      <c r="Q6" s="36" t="s">
        <v>525</v>
      </c>
      <c r="R6" s="36">
        <v>781</v>
      </c>
      <c r="S6" s="36">
        <v>1849</v>
      </c>
      <c r="T6" s="36" t="s">
        <v>526</v>
      </c>
      <c r="U6" s="36">
        <v>99709</v>
      </c>
      <c r="V6" s="36">
        <v>0</v>
      </c>
      <c r="W6" s="36">
        <v>0</v>
      </c>
      <c r="X6" s="36" t="s">
        <v>527</v>
      </c>
      <c r="Y6" s="36">
        <v>893</v>
      </c>
      <c r="Z6" s="36">
        <v>0</v>
      </c>
      <c r="AA6" s="36" t="s">
        <v>526</v>
      </c>
      <c r="AB6" s="36">
        <v>0</v>
      </c>
      <c r="AC6" s="36">
        <v>57023</v>
      </c>
      <c r="AD6" s="36">
        <v>0</v>
      </c>
      <c r="AE6" s="36" t="s">
        <v>528</v>
      </c>
      <c r="AF6" s="36">
        <v>0</v>
      </c>
      <c r="AG6" s="36">
        <v>152</v>
      </c>
      <c r="AH6" s="36" t="s">
        <v>526</v>
      </c>
      <c r="AI6" s="36">
        <v>0</v>
      </c>
      <c r="AJ6" s="36">
        <v>0</v>
      </c>
      <c r="AK6" s="36">
        <v>0</v>
      </c>
      <c r="AL6" s="36">
        <v>0</v>
      </c>
      <c r="AM6" s="36">
        <v>0</v>
      </c>
      <c r="AN6" s="36">
        <v>0</v>
      </c>
      <c r="AO6" s="36">
        <v>0</v>
      </c>
      <c r="AP6" s="36">
        <v>0</v>
      </c>
      <c r="AQ6" s="36">
        <v>0</v>
      </c>
      <c r="AR6" s="36">
        <v>0</v>
      </c>
      <c r="AS6" s="36">
        <v>0</v>
      </c>
      <c r="AT6" s="36">
        <v>0</v>
      </c>
      <c r="AU6" s="36">
        <v>0</v>
      </c>
      <c r="AV6" s="36">
        <v>0</v>
      </c>
      <c r="AW6" s="36">
        <v>0</v>
      </c>
      <c r="AX6" s="36">
        <v>0</v>
      </c>
      <c r="AY6" s="36">
        <v>0</v>
      </c>
      <c r="AZ6" s="36">
        <v>0</v>
      </c>
      <c r="BA6" s="36">
        <v>0</v>
      </c>
      <c r="BB6" s="36">
        <v>0</v>
      </c>
      <c r="BC6" s="36">
        <v>0</v>
      </c>
      <c r="BD6" s="36">
        <v>0</v>
      </c>
      <c r="BE6" s="36">
        <v>0</v>
      </c>
      <c r="BF6" s="36">
        <v>183067</v>
      </c>
      <c r="BG6" s="36" t="s">
        <v>529</v>
      </c>
      <c r="BH6" s="36">
        <v>0</v>
      </c>
      <c r="BI6" s="36">
        <v>0</v>
      </c>
      <c r="BJ6" s="36">
        <v>0</v>
      </c>
      <c r="BK6" s="36">
        <v>0</v>
      </c>
      <c r="BL6" s="36">
        <v>0</v>
      </c>
      <c r="BM6" s="36">
        <v>0</v>
      </c>
      <c r="BN6" s="36">
        <v>0</v>
      </c>
      <c r="BO6" s="36">
        <v>0</v>
      </c>
      <c r="BP6" s="36">
        <v>0</v>
      </c>
      <c r="BQ6" s="36">
        <v>0</v>
      </c>
      <c r="BR6" s="36">
        <v>0</v>
      </c>
      <c r="BS6" s="36">
        <v>0</v>
      </c>
      <c r="BT6" s="36">
        <v>0</v>
      </c>
      <c r="BU6" s="36">
        <v>0</v>
      </c>
      <c r="BV6" s="36">
        <v>0</v>
      </c>
      <c r="BW6" s="36">
        <v>0</v>
      </c>
      <c r="BX6" s="36">
        <v>0</v>
      </c>
      <c r="BY6" s="36">
        <v>10024</v>
      </c>
      <c r="BZ6" s="36" t="s">
        <v>530</v>
      </c>
      <c r="CA6" s="36">
        <v>7658</v>
      </c>
      <c r="CB6" s="36">
        <v>240004</v>
      </c>
      <c r="CC6" s="36">
        <v>0</v>
      </c>
      <c r="CD6" s="36" t="s">
        <v>531</v>
      </c>
      <c r="CE6" s="36">
        <v>19921</v>
      </c>
      <c r="CF6" s="36">
        <v>140</v>
      </c>
      <c r="CG6" s="36">
        <v>0</v>
      </c>
      <c r="CH6" s="36" t="s">
        <v>532</v>
      </c>
      <c r="CI6" s="36">
        <v>53428</v>
      </c>
      <c r="CJ6" s="36">
        <v>32666</v>
      </c>
      <c r="CK6" s="36">
        <v>0</v>
      </c>
      <c r="CL6" s="36" t="s">
        <v>533</v>
      </c>
      <c r="CM6" s="36">
        <v>0</v>
      </c>
      <c r="CN6" s="36">
        <v>0</v>
      </c>
      <c r="CO6" s="36">
        <v>0</v>
      </c>
      <c r="CP6" s="36">
        <v>0</v>
      </c>
      <c r="CQ6" s="36">
        <v>0</v>
      </c>
      <c r="CR6" s="36">
        <v>0</v>
      </c>
      <c r="CS6" s="36">
        <v>0</v>
      </c>
      <c r="CT6" s="36">
        <v>0</v>
      </c>
      <c r="CU6" s="36">
        <v>0</v>
      </c>
      <c r="CV6" s="36">
        <v>12111</v>
      </c>
      <c r="CW6" s="36">
        <v>0</v>
      </c>
      <c r="CX6" s="36" t="s">
        <v>534</v>
      </c>
      <c r="CY6" s="36">
        <v>0</v>
      </c>
      <c r="CZ6" s="36">
        <v>0</v>
      </c>
      <c r="DA6" s="36">
        <v>0</v>
      </c>
      <c r="DB6" s="36">
        <v>0</v>
      </c>
      <c r="DC6" s="36">
        <v>0</v>
      </c>
      <c r="DD6" s="36">
        <v>0</v>
      </c>
      <c r="DE6" s="36">
        <v>0</v>
      </c>
      <c r="DF6" s="36">
        <v>0</v>
      </c>
      <c r="DG6" s="36">
        <v>0</v>
      </c>
      <c r="DH6" s="36">
        <v>0</v>
      </c>
      <c r="DI6" s="36">
        <v>0</v>
      </c>
      <c r="DJ6" s="36">
        <v>0</v>
      </c>
      <c r="DK6" s="36">
        <v>0</v>
      </c>
      <c r="DL6" s="36">
        <v>0</v>
      </c>
      <c r="DM6" s="36">
        <v>0</v>
      </c>
      <c r="DN6" s="36">
        <v>0</v>
      </c>
      <c r="DO6" s="36">
        <v>0</v>
      </c>
      <c r="DP6" s="36">
        <v>217174</v>
      </c>
      <c r="DQ6" s="36">
        <v>0</v>
      </c>
      <c r="DR6" s="36" t="s">
        <v>535</v>
      </c>
      <c r="DS6" s="36">
        <v>0</v>
      </c>
      <c r="DT6" s="36">
        <v>48045</v>
      </c>
      <c r="DU6" s="36">
        <v>0</v>
      </c>
      <c r="DV6" s="36" t="s">
        <v>536</v>
      </c>
      <c r="DW6" s="36">
        <v>0</v>
      </c>
      <c r="DX6" s="36">
        <v>17</v>
      </c>
      <c r="DY6" s="36" t="s">
        <v>537</v>
      </c>
      <c r="DZ6" s="36">
        <v>0</v>
      </c>
      <c r="EA6" s="36">
        <v>46425</v>
      </c>
      <c r="EB6" s="36">
        <v>0</v>
      </c>
      <c r="EC6" s="36" t="s">
        <v>538</v>
      </c>
      <c r="ED6" s="36">
        <v>0</v>
      </c>
      <c r="EE6" s="36">
        <v>53</v>
      </c>
      <c r="EF6" s="36" t="s">
        <v>537</v>
      </c>
      <c r="EG6" s="36">
        <v>0</v>
      </c>
      <c r="EH6" s="36">
        <v>7588</v>
      </c>
      <c r="EI6" s="36">
        <v>71332</v>
      </c>
      <c r="EJ6" s="36" t="s">
        <v>538</v>
      </c>
      <c r="EK6" s="36">
        <v>0</v>
      </c>
      <c r="EL6" s="36">
        <v>6</v>
      </c>
      <c r="EM6" s="36" t="s">
        <v>537</v>
      </c>
      <c r="EN6" s="36">
        <v>0</v>
      </c>
      <c r="EO6" s="36">
        <v>0</v>
      </c>
      <c r="EP6" s="36">
        <v>0</v>
      </c>
      <c r="EQ6" s="36">
        <v>0</v>
      </c>
      <c r="EU6" s="36">
        <v>918151</v>
      </c>
      <c r="EV6" s="36">
        <v>362975</v>
      </c>
      <c r="EW6" s="36">
        <v>0</v>
      </c>
      <c r="EX6" s="36">
        <v>555176</v>
      </c>
      <c r="EY6" s="36">
        <v>0</v>
      </c>
      <c r="EZ6" s="36">
        <v>0</v>
      </c>
      <c r="FA6" s="36">
        <v>918151</v>
      </c>
      <c r="FB6" s="36">
        <v>180716</v>
      </c>
      <c r="FC6" s="36">
        <v>0</v>
      </c>
      <c r="FD6" s="36">
        <v>737435</v>
      </c>
      <c r="FE6" s="36">
        <v>0</v>
      </c>
      <c r="FF6" s="36">
        <v>0</v>
      </c>
      <c r="FG6" s="36">
        <v>0</v>
      </c>
      <c r="FH6" s="36">
        <v>0</v>
      </c>
      <c r="FI6" s="36">
        <v>0</v>
      </c>
      <c r="FJ6" s="36">
        <v>0</v>
      </c>
      <c r="FK6" s="36">
        <v>0</v>
      </c>
      <c r="FL6" s="36">
        <v>0</v>
      </c>
      <c r="FM6" s="36">
        <v>0</v>
      </c>
      <c r="FN6" s="36">
        <v>0</v>
      </c>
      <c r="FO6" s="36">
        <v>0</v>
      </c>
      <c r="FP6" s="36">
        <v>0</v>
      </c>
      <c r="FQ6" s="36">
        <v>0</v>
      </c>
      <c r="FR6" s="36">
        <v>0</v>
      </c>
      <c r="FS6" s="36">
        <v>0</v>
      </c>
      <c r="FT6" s="36">
        <v>0</v>
      </c>
      <c r="FU6" s="36">
        <v>0</v>
      </c>
      <c r="FV6" s="36">
        <v>0</v>
      </c>
      <c r="FW6" s="36">
        <v>0</v>
      </c>
      <c r="FX6" s="36">
        <v>0</v>
      </c>
      <c r="FY6" s="36">
        <v>0</v>
      </c>
      <c r="FZ6" s="36">
        <v>0</v>
      </c>
      <c r="GA6" s="36">
        <v>0</v>
      </c>
      <c r="GB6" s="36">
        <v>0</v>
      </c>
      <c r="GC6" s="36">
        <v>0</v>
      </c>
      <c r="GD6" s="36">
        <v>0</v>
      </c>
      <c r="GE6" s="36">
        <v>0</v>
      </c>
      <c r="GF6" s="36">
        <v>0</v>
      </c>
      <c r="GG6" s="36">
        <v>0</v>
      </c>
      <c r="GH6" s="36">
        <v>0</v>
      </c>
      <c r="GI6" s="36">
        <v>0</v>
      </c>
      <c r="GJ6" s="36">
        <v>0</v>
      </c>
      <c r="GK6" s="36">
        <v>0</v>
      </c>
      <c r="GL6" s="36">
        <v>0</v>
      </c>
      <c r="GM6" s="36">
        <v>0</v>
      </c>
      <c r="GN6" s="36">
        <v>0</v>
      </c>
      <c r="GO6" s="36">
        <v>0</v>
      </c>
      <c r="GP6" s="36">
        <v>0</v>
      </c>
      <c r="GQ6" s="36">
        <v>0</v>
      </c>
      <c r="GR6" s="36">
        <v>0</v>
      </c>
      <c r="GS6" s="36">
        <v>0</v>
      </c>
      <c r="GT6" s="36">
        <v>0</v>
      </c>
      <c r="GU6" s="36">
        <v>0</v>
      </c>
      <c r="GV6" s="36">
        <v>0</v>
      </c>
      <c r="GW6" s="36">
        <v>0</v>
      </c>
      <c r="GX6" s="36">
        <v>0</v>
      </c>
      <c r="GY6" s="36">
        <v>395970</v>
      </c>
      <c r="GZ6" s="36">
        <v>102058</v>
      </c>
      <c r="HA6" s="36">
        <v>71332</v>
      </c>
      <c r="HB6" s="36">
        <v>0</v>
      </c>
      <c r="HC6" s="36">
        <v>0</v>
      </c>
      <c r="HD6" s="36">
        <v>0</v>
      </c>
      <c r="HE6" s="36">
        <v>0</v>
      </c>
      <c r="HF6" s="36">
        <v>0</v>
      </c>
      <c r="HG6" s="36">
        <v>0</v>
      </c>
      <c r="HH6" s="36">
        <v>0</v>
      </c>
      <c r="HI6" s="36">
        <v>0</v>
      </c>
      <c r="HJ6" s="36">
        <v>0</v>
      </c>
      <c r="HK6" s="36">
        <v>0</v>
      </c>
      <c r="HL6" s="36">
        <v>0</v>
      </c>
      <c r="HM6" s="36">
        <v>0</v>
      </c>
      <c r="HN6" s="36">
        <v>0</v>
      </c>
      <c r="HO6" s="36">
        <v>0</v>
      </c>
      <c r="HP6" s="36">
        <v>0</v>
      </c>
      <c r="HQ6" s="36">
        <v>0</v>
      </c>
      <c r="HR6" s="36">
        <v>0</v>
      </c>
      <c r="HS6" s="36">
        <v>0</v>
      </c>
      <c r="HT6" s="36">
        <v>0</v>
      </c>
      <c r="HU6" s="36">
        <v>0</v>
      </c>
      <c r="HV6" s="36">
        <v>0</v>
      </c>
      <c r="HW6" s="36">
        <v>0</v>
      </c>
      <c r="HX6" s="36">
        <v>0</v>
      </c>
      <c r="HY6" s="36">
        <v>0</v>
      </c>
      <c r="HZ6" s="36">
        <v>0</v>
      </c>
      <c r="IA6" s="36">
        <v>0</v>
      </c>
      <c r="IB6" s="36">
        <v>0</v>
      </c>
      <c r="IC6" s="36">
        <v>0</v>
      </c>
      <c r="ID6" s="36">
        <v>0</v>
      </c>
      <c r="IE6" s="36">
        <v>0</v>
      </c>
      <c r="IF6" s="36">
        <v>918151</v>
      </c>
      <c r="IG6" s="36">
        <v>210400</v>
      </c>
      <c r="IH6" s="36">
        <v>474076</v>
      </c>
      <c r="II6" s="36">
        <v>0</v>
      </c>
      <c r="IJ6" s="36">
        <v>0</v>
      </c>
      <c r="IK6" s="36">
        <v>0</v>
      </c>
      <c r="IL6" s="36">
        <v>2793747</v>
      </c>
      <c r="IM6" s="36">
        <v>74664</v>
      </c>
      <c r="IN6" s="36">
        <v>193091</v>
      </c>
      <c r="IO6" s="36">
        <v>0</v>
      </c>
      <c r="IP6" s="36">
        <v>0</v>
      </c>
      <c r="IQ6" s="36">
        <v>0</v>
      </c>
      <c r="IR6" s="36">
        <v>0</v>
      </c>
      <c r="IS6" s="36">
        <v>0</v>
      </c>
      <c r="IT6" s="36">
        <v>0</v>
      </c>
      <c r="IU6" s="36">
        <v>0</v>
      </c>
      <c r="IV6" s="36">
        <v>0</v>
      </c>
      <c r="IW6" s="36">
        <v>0</v>
      </c>
      <c r="IX6" s="36">
        <v>0</v>
      </c>
      <c r="IY6" s="36">
        <v>0</v>
      </c>
      <c r="IZ6" s="36">
        <v>0</v>
      </c>
      <c r="JA6" s="36">
        <v>0</v>
      </c>
      <c r="JB6" s="36">
        <v>0</v>
      </c>
      <c r="JC6" s="36">
        <v>0</v>
      </c>
      <c r="JD6" s="36">
        <v>0</v>
      </c>
      <c r="JE6" s="36">
        <v>0</v>
      </c>
      <c r="JF6" s="36">
        <v>0</v>
      </c>
      <c r="JG6" s="36">
        <v>0</v>
      </c>
      <c r="JH6" s="36">
        <v>0</v>
      </c>
      <c r="JI6" s="36">
        <v>0</v>
      </c>
      <c r="JJ6" s="36">
        <v>0</v>
      </c>
      <c r="JK6" s="36">
        <v>0</v>
      </c>
      <c r="JL6" s="36">
        <v>0</v>
      </c>
      <c r="JM6" s="36">
        <v>0</v>
      </c>
      <c r="JN6" s="36">
        <v>0</v>
      </c>
      <c r="JO6" s="36">
        <v>0</v>
      </c>
      <c r="JP6" s="36">
        <v>0</v>
      </c>
      <c r="JQ6" s="36">
        <v>0</v>
      </c>
      <c r="JR6" s="36">
        <v>0</v>
      </c>
      <c r="JS6" s="36">
        <v>0</v>
      </c>
      <c r="JT6" s="36">
        <v>0</v>
      </c>
      <c r="JU6" s="36">
        <v>0</v>
      </c>
      <c r="JV6" s="36">
        <v>0</v>
      </c>
      <c r="JW6" s="36">
        <v>0</v>
      </c>
      <c r="JX6" s="36">
        <v>0</v>
      </c>
      <c r="JY6" s="36">
        <v>0</v>
      </c>
      <c r="JZ6" s="36">
        <v>0</v>
      </c>
      <c r="KA6" s="36">
        <v>0</v>
      </c>
      <c r="KB6" s="36">
        <v>0</v>
      </c>
      <c r="KC6" s="36">
        <v>0</v>
      </c>
      <c r="KD6" s="36">
        <v>0</v>
      </c>
      <c r="KE6" s="36">
        <v>0</v>
      </c>
      <c r="KF6" s="36">
        <v>0</v>
      </c>
      <c r="KG6" s="36">
        <v>0</v>
      </c>
      <c r="KH6" s="36">
        <v>0</v>
      </c>
      <c r="KI6" s="36">
        <v>0</v>
      </c>
      <c r="KJ6" s="36">
        <v>0</v>
      </c>
      <c r="KK6" s="36">
        <v>0</v>
      </c>
      <c r="KL6" s="36">
        <v>0</v>
      </c>
      <c r="KM6" s="36">
        <v>0</v>
      </c>
      <c r="KN6" s="36">
        <v>0</v>
      </c>
      <c r="KO6" s="36">
        <v>0</v>
      </c>
      <c r="KP6" s="36">
        <v>0</v>
      </c>
      <c r="KQ6" s="36">
        <v>0</v>
      </c>
      <c r="KR6" s="36">
        <v>0</v>
      </c>
      <c r="KS6" s="36">
        <v>0</v>
      </c>
      <c r="KT6" s="36">
        <v>0</v>
      </c>
      <c r="KU6" s="36">
        <v>0</v>
      </c>
      <c r="KV6" s="36">
        <v>0</v>
      </c>
      <c r="KW6" s="36">
        <v>0</v>
      </c>
      <c r="KX6" s="36">
        <v>0</v>
      </c>
      <c r="KY6" s="36">
        <v>0</v>
      </c>
      <c r="KZ6" s="36">
        <v>0</v>
      </c>
      <c r="LA6" s="36">
        <v>0</v>
      </c>
      <c r="LB6" s="36">
        <v>0</v>
      </c>
      <c r="LC6" s="36">
        <v>0</v>
      </c>
      <c r="LD6" s="36">
        <v>0</v>
      </c>
      <c r="LE6" s="36">
        <v>0</v>
      </c>
      <c r="LF6" s="36">
        <v>0</v>
      </c>
      <c r="LG6" s="36">
        <v>0</v>
      </c>
      <c r="LH6" s="36">
        <v>0</v>
      </c>
      <c r="LI6" s="36">
        <v>3235314</v>
      </c>
      <c r="LJ6" s="36">
        <v>0</v>
      </c>
      <c r="LK6" s="36">
        <v>0</v>
      </c>
      <c r="LL6" s="36">
        <v>0</v>
      </c>
      <c r="LM6" s="36">
        <v>0</v>
      </c>
      <c r="LN6" s="36">
        <v>0</v>
      </c>
      <c r="LO6" s="36">
        <v>3072227</v>
      </c>
      <c r="LP6" s="36">
        <v>0</v>
      </c>
      <c r="LQ6" s="36">
        <v>0</v>
      </c>
      <c r="LR6" s="36">
        <v>0</v>
      </c>
      <c r="LS6" s="36">
        <v>0</v>
      </c>
      <c r="LT6" s="36">
        <v>0</v>
      </c>
      <c r="LU6" s="36">
        <v>0</v>
      </c>
      <c r="LV6" s="36">
        <v>0</v>
      </c>
      <c r="LW6" s="36">
        <v>0</v>
      </c>
      <c r="LX6" s="36">
        <v>0</v>
      </c>
      <c r="LY6" s="36">
        <v>0</v>
      </c>
      <c r="LZ6" s="36">
        <v>0</v>
      </c>
      <c r="MA6" s="36">
        <v>0</v>
      </c>
      <c r="MB6" s="36">
        <v>0</v>
      </c>
      <c r="MC6" s="36">
        <v>0</v>
      </c>
      <c r="MD6" s="36">
        <v>0</v>
      </c>
      <c r="ME6" s="36">
        <v>0</v>
      </c>
      <c r="MF6" s="36">
        <v>0</v>
      </c>
      <c r="MG6" s="36">
        <v>0</v>
      </c>
      <c r="MH6" s="36">
        <v>0</v>
      </c>
      <c r="MI6" s="36">
        <v>0</v>
      </c>
      <c r="MJ6" s="36">
        <v>0</v>
      </c>
      <c r="MK6" s="36">
        <v>0</v>
      </c>
      <c r="ML6" s="36">
        <v>0</v>
      </c>
      <c r="MM6" s="36">
        <v>0</v>
      </c>
      <c r="MN6" s="36">
        <v>0</v>
      </c>
      <c r="MO6" s="36">
        <v>0</v>
      </c>
      <c r="MP6" s="36">
        <v>0</v>
      </c>
      <c r="MQ6" s="36">
        <v>0</v>
      </c>
      <c r="MR6" s="36">
        <v>0</v>
      </c>
      <c r="MS6" s="36">
        <v>0</v>
      </c>
      <c r="MT6" s="36">
        <v>0</v>
      </c>
      <c r="MU6" s="36">
        <v>0</v>
      </c>
      <c r="MV6" s="36">
        <v>0</v>
      </c>
      <c r="MW6" s="36">
        <v>0</v>
      </c>
      <c r="MX6" s="36">
        <v>0</v>
      </c>
      <c r="MY6" s="36">
        <v>0</v>
      </c>
      <c r="MZ6" s="36">
        <v>0</v>
      </c>
      <c r="NA6" s="36">
        <v>0</v>
      </c>
      <c r="NB6" s="36">
        <v>0</v>
      </c>
      <c r="NC6" s="36">
        <v>0</v>
      </c>
      <c r="ND6" s="36">
        <v>0</v>
      </c>
      <c r="NE6" s="36">
        <v>0</v>
      </c>
      <c r="NF6" s="36">
        <v>0</v>
      </c>
      <c r="NG6" s="36">
        <v>0</v>
      </c>
      <c r="NH6" s="36">
        <v>0</v>
      </c>
      <c r="NI6" s="36">
        <v>0</v>
      </c>
      <c r="NJ6" s="36">
        <v>0</v>
      </c>
      <c r="NK6" s="36">
        <v>0</v>
      </c>
      <c r="NL6" s="36">
        <v>0</v>
      </c>
      <c r="NM6" s="36">
        <v>0</v>
      </c>
      <c r="NN6" s="36">
        <v>0</v>
      </c>
      <c r="NO6" s="36">
        <v>0</v>
      </c>
      <c r="NP6" s="36">
        <v>0</v>
      </c>
      <c r="NQ6" s="36">
        <v>0</v>
      </c>
      <c r="NR6" s="36">
        <v>0</v>
      </c>
      <c r="NS6" s="36">
        <v>0</v>
      </c>
      <c r="NT6" s="36">
        <v>0</v>
      </c>
      <c r="NU6" s="36">
        <v>0</v>
      </c>
      <c r="NV6" s="36">
        <v>0</v>
      </c>
      <c r="NW6" s="36">
        <v>0</v>
      </c>
      <c r="NX6" s="36">
        <v>0</v>
      </c>
      <c r="NY6" s="36">
        <v>0</v>
      </c>
      <c r="NZ6" s="36">
        <v>0</v>
      </c>
      <c r="OA6" s="36">
        <v>0</v>
      </c>
      <c r="OB6" s="36">
        <v>0</v>
      </c>
      <c r="OC6" s="36">
        <v>0</v>
      </c>
      <c r="OD6" s="36">
        <v>0</v>
      </c>
      <c r="OE6" s="36">
        <v>0</v>
      </c>
      <c r="OF6" s="36">
        <v>0</v>
      </c>
      <c r="OG6" s="36">
        <v>0</v>
      </c>
      <c r="OH6" s="36">
        <v>0</v>
      </c>
      <c r="OI6" s="36">
        <v>0</v>
      </c>
      <c r="OJ6" s="36">
        <v>0</v>
      </c>
      <c r="OK6" s="36">
        <v>0</v>
      </c>
      <c r="OL6" s="36">
        <v>0</v>
      </c>
      <c r="OM6" s="36">
        <v>0</v>
      </c>
      <c r="ON6" s="36">
        <v>0</v>
      </c>
      <c r="OO6" s="36">
        <v>0</v>
      </c>
      <c r="OP6" s="36">
        <v>0</v>
      </c>
      <c r="OQ6" s="36">
        <v>0</v>
      </c>
      <c r="OR6" s="36">
        <v>0</v>
      </c>
      <c r="OS6" s="36">
        <v>0</v>
      </c>
      <c r="OT6" s="36">
        <v>0</v>
      </c>
      <c r="OU6" s="36">
        <v>0</v>
      </c>
      <c r="OV6" s="36">
        <v>0</v>
      </c>
      <c r="OW6" s="36">
        <v>0</v>
      </c>
      <c r="OX6" s="36">
        <v>0</v>
      </c>
      <c r="OY6" s="36">
        <v>0</v>
      </c>
      <c r="OZ6" s="36">
        <v>0</v>
      </c>
      <c r="PA6" s="36">
        <v>0</v>
      </c>
      <c r="PB6" s="36">
        <v>0</v>
      </c>
      <c r="PC6" s="36">
        <v>0</v>
      </c>
      <c r="PD6" s="36">
        <v>0</v>
      </c>
      <c r="PE6" s="36">
        <v>0</v>
      </c>
      <c r="PF6" s="36">
        <v>0</v>
      </c>
      <c r="PG6" s="36">
        <v>0</v>
      </c>
      <c r="PH6" s="36">
        <v>0</v>
      </c>
      <c r="PI6" s="36">
        <v>0</v>
      </c>
      <c r="PJ6" s="36">
        <v>0</v>
      </c>
      <c r="PK6" s="36">
        <v>0</v>
      </c>
      <c r="PL6" s="36">
        <v>0</v>
      </c>
      <c r="PM6" s="36">
        <v>0</v>
      </c>
      <c r="PN6" s="36">
        <v>0</v>
      </c>
      <c r="PO6" s="36">
        <v>0</v>
      </c>
      <c r="PP6" s="36">
        <v>0</v>
      </c>
      <c r="PQ6" s="36">
        <v>0</v>
      </c>
      <c r="PR6" s="36">
        <v>0</v>
      </c>
      <c r="PS6" s="36">
        <v>0</v>
      </c>
      <c r="PT6" s="36">
        <v>0</v>
      </c>
      <c r="PU6" s="36">
        <v>0</v>
      </c>
      <c r="PV6" s="36">
        <v>0</v>
      </c>
      <c r="PW6" s="36">
        <v>0</v>
      </c>
      <c r="PX6" s="36">
        <v>0</v>
      </c>
      <c r="PY6" s="36">
        <v>0</v>
      </c>
      <c r="PZ6" s="36">
        <v>0</v>
      </c>
      <c r="QA6" s="36">
        <v>0</v>
      </c>
      <c r="QB6" s="36">
        <v>0</v>
      </c>
      <c r="QC6" s="36">
        <v>0</v>
      </c>
      <c r="QD6" s="36">
        <v>0</v>
      </c>
      <c r="QE6" s="36">
        <v>0</v>
      </c>
      <c r="QF6" s="36">
        <v>0</v>
      </c>
      <c r="QG6" s="36">
        <v>0</v>
      </c>
      <c r="QH6" s="36">
        <v>0</v>
      </c>
      <c r="QI6" s="36">
        <v>0</v>
      </c>
      <c r="QJ6" s="36">
        <v>0</v>
      </c>
      <c r="QK6" s="36">
        <v>0</v>
      </c>
      <c r="QL6" s="36">
        <v>0</v>
      </c>
      <c r="QM6" s="36">
        <v>0</v>
      </c>
      <c r="QN6" s="36">
        <v>0</v>
      </c>
      <c r="QO6" s="36">
        <v>0</v>
      </c>
      <c r="QP6" s="36">
        <v>0</v>
      </c>
      <c r="QQ6" s="36">
        <v>0</v>
      </c>
      <c r="QR6" s="36">
        <v>0</v>
      </c>
      <c r="QS6" s="36">
        <v>0</v>
      </c>
      <c r="QT6" s="36">
        <v>0</v>
      </c>
      <c r="QU6" s="36">
        <v>0</v>
      </c>
      <c r="QV6" s="36">
        <v>0</v>
      </c>
      <c r="QW6" s="36">
        <v>0</v>
      </c>
      <c r="QX6" s="36">
        <v>0</v>
      </c>
      <c r="QY6" s="36">
        <v>0</v>
      </c>
      <c r="QZ6" s="36">
        <v>0</v>
      </c>
      <c r="RA6" s="36">
        <v>0</v>
      </c>
      <c r="RB6" s="36">
        <v>0</v>
      </c>
      <c r="RC6" s="36">
        <v>0</v>
      </c>
      <c r="RD6" s="36">
        <v>0</v>
      </c>
      <c r="RE6" s="36">
        <v>0</v>
      </c>
      <c r="RF6" s="36">
        <v>0</v>
      </c>
      <c r="RG6" s="36">
        <v>0</v>
      </c>
      <c r="RH6" s="36">
        <v>0</v>
      </c>
      <c r="RI6" s="36">
        <v>0</v>
      </c>
      <c r="RJ6" s="36">
        <v>0</v>
      </c>
      <c r="RK6" s="36">
        <v>0</v>
      </c>
      <c r="RL6" s="36">
        <v>0</v>
      </c>
      <c r="RM6" s="36">
        <v>0</v>
      </c>
      <c r="RN6" s="36">
        <v>0</v>
      </c>
      <c r="RO6" s="36">
        <v>0</v>
      </c>
      <c r="RP6" s="36">
        <v>0</v>
      </c>
      <c r="RQ6" s="36">
        <v>0</v>
      </c>
      <c r="RR6" s="36">
        <v>0</v>
      </c>
      <c r="RS6" s="36">
        <v>0</v>
      </c>
      <c r="RT6" s="36">
        <v>0</v>
      </c>
      <c r="RU6" s="36">
        <v>0</v>
      </c>
      <c r="RV6" s="36">
        <v>0</v>
      </c>
      <c r="RW6" s="36">
        <v>0</v>
      </c>
      <c r="RX6" s="36">
        <v>0</v>
      </c>
      <c r="RY6" s="36">
        <v>0</v>
      </c>
      <c r="RZ6" s="36">
        <v>0</v>
      </c>
      <c r="SA6" s="36">
        <v>0</v>
      </c>
      <c r="SB6" s="36">
        <v>0</v>
      </c>
      <c r="SC6" s="36">
        <v>0</v>
      </c>
      <c r="SD6" s="36">
        <v>0</v>
      </c>
      <c r="SE6" s="36">
        <v>0</v>
      </c>
      <c r="SF6" s="36">
        <v>0</v>
      </c>
      <c r="SG6" s="36">
        <v>0</v>
      </c>
      <c r="SH6" s="36">
        <v>0</v>
      </c>
      <c r="SI6" s="36">
        <v>0</v>
      </c>
      <c r="SJ6" s="36">
        <v>0</v>
      </c>
      <c r="SK6" s="36">
        <v>0</v>
      </c>
      <c r="SL6" s="36">
        <v>0</v>
      </c>
      <c r="SM6" s="36">
        <v>0</v>
      </c>
      <c r="SN6" s="36">
        <v>0</v>
      </c>
      <c r="SO6" s="36">
        <v>0</v>
      </c>
      <c r="SP6" s="36">
        <v>0</v>
      </c>
      <c r="SQ6" s="36">
        <v>0</v>
      </c>
      <c r="SR6" s="36">
        <v>0</v>
      </c>
      <c r="SS6" s="36">
        <v>0</v>
      </c>
      <c r="ST6" s="36">
        <v>0</v>
      </c>
      <c r="SU6" s="36">
        <v>0</v>
      </c>
      <c r="SV6" s="36">
        <v>0</v>
      </c>
      <c r="SW6" s="36">
        <v>0</v>
      </c>
      <c r="SX6" s="36">
        <v>0</v>
      </c>
      <c r="SY6" s="36">
        <v>0</v>
      </c>
      <c r="SZ6" s="36">
        <v>0</v>
      </c>
      <c r="TA6" s="36">
        <v>0</v>
      </c>
      <c r="TB6" s="36">
        <v>0</v>
      </c>
      <c r="TC6" s="36">
        <v>0</v>
      </c>
      <c r="TD6" s="36">
        <v>0</v>
      </c>
      <c r="TE6" s="36">
        <v>0</v>
      </c>
      <c r="TF6" s="36">
        <v>0</v>
      </c>
      <c r="TG6" s="36">
        <v>0</v>
      </c>
      <c r="TH6" s="36">
        <v>0</v>
      </c>
      <c r="TI6" s="36">
        <v>0</v>
      </c>
      <c r="TJ6" s="36">
        <v>0</v>
      </c>
      <c r="TK6" s="36">
        <v>0</v>
      </c>
      <c r="TL6" s="36">
        <v>0</v>
      </c>
      <c r="TM6" s="36">
        <v>0</v>
      </c>
      <c r="TN6" s="36">
        <v>0</v>
      </c>
      <c r="TO6" s="36">
        <v>0</v>
      </c>
      <c r="TP6" s="36">
        <v>0</v>
      </c>
      <c r="TQ6" s="36">
        <v>0</v>
      </c>
      <c r="TR6" s="36">
        <v>0</v>
      </c>
      <c r="TS6" s="36">
        <v>0</v>
      </c>
      <c r="TT6" s="36">
        <v>0</v>
      </c>
      <c r="TU6" s="36">
        <v>0</v>
      </c>
      <c r="TV6" s="36">
        <v>0</v>
      </c>
      <c r="TW6" s="36">
        <v>0</v>
      </c>
      <c r="TX6" s="36">
        <v>0</v>
      </c>
      <c r="TY6" s="36">
        <v>0</v>
      </c>
      <c r="TZ6" s="36">
        <v>0</v>
      </c>
      <c r="UA6" s="36">
        <v>0</v>
      </c>
      <c r="UB6" s="36">
        <v>0</v>
      </c>
      <c r="UC6" s="36">
        <v>0</v>
      </c>
      <c r="UD6" s="36">
        <v>0</v>
      </c>
      <c r="UE6" s="36">
        <v>0</v>
      </c>
      <c r="UF6" s="36">
        <v>0</v>
      </c>
      <c r="UG6" s="36">
        <v>0</v>
      </c>
      <c r="UH6" s="36">
        <v>0</v>
      </c>
      <c r="UI6" s="36">
        <v>0</v>
      </c>
      <c r="UJ6" s="36">
        <v>0</v>
      </c>
      <c r="UK6" s="36">
        <v>0</v>
      </c>
      <c r="UL6" s="36">
        <v>0</v>
      </c>
      <c r="UM6" s="36">
        <v>0</v>
      </c>
      <c r="UN6" s="36">
        <v>0</v>
      </c>
      <c r="UO6" s="36">
        <v>0</v>
      </c>
      <c r="UP6" s="36">
        <v>0</v>
      </c>
      <c r="UQ6" s="36">
        <v>0</v>
      </c>
      <c r="UR6" s="36">
        <v>0</v>
      </c>
      <c r="US6" s="36">
        <v>0</v>
      </c>
      <c r="UT6" s="36">
        <v>0</v>
      </c>
      <c r="UU6" s="36">
        <v>0</v>
      </c>
      <c r="UV6" s="36">
        <v>0</v>
      </c>
      <c r="UW6" s="36">
        <v>0</v>
      </c>
      <c r="UX6" s="36">
        <v>0</v>
      </c>
      <c r="UY6" s="36">
        <v>0</v>
      </c>
      <c r="UZ6" s="36">
        <v>0</v>
      </c>
      <c r="VA6" s="36">
        <v>0</v>
      </c>
      <c r="VB6" s="36">
        <v>0</v>
      </c>
      <c r="VC6" s="36">
        <v>0</v>
      </c>
      <c r="VD6" s="36">
        <v>0</v>
      </c>
      <c r="VE6" s="36">
        <v>0</v>
      </c>
      <c r="VF6" s="36">
        <v>0</v>
      </c>
      <c r="VG6" s="36">
        <v>0</v>
      </c>
      <c r="VH6" s="36">
        <v>0</v>
      </c>
      <c r="VI6" s="36">
        <v>0</v>
      </c>
      <c r="VJ6" s="36">
        <v>0</v>
      </c>
      <c r="VK6" s="36">
        <v>0</v>
      </c>
      <c r="VL6" s="36">
        <v>0</v>
      </c>
      <c r="VM6" s="36">
        <v>0</v>
      </c>
      <c r="VN6" s="36">
        <v>0</v>
      </c>
      <c r="VO6" s="36">
        <v>0</v>
      </c>
      <c r="VP6" s="36">
        <v>0</v>
      </c>
      <c r="VQ6" s="36">
        <v>0</v>
      </c>
      <c r="VR6" s="36">
        <v>0</v>
      </c>
      <c r="VS6" s="36">
        <v>0</v>
      </c>
      <c r="VT6" s="36">
        <v>0</v>
      </c>
      <c r="VU6" s="36">
        <v>0</v>
      </c>
      <c r="VV6" s="36">
        <v>0</v>
      </c>
      <c r="VW6" s="36">
        <v>0</v>
      </c>
      <c r="VX6" s="36">
        <v>0</v>
      </c>
      <c r="VY6" s="36">
        <v>0</v>
      </c>
      <c r="VZ6" s="36">
        <v>0</v>
      </c>
      <c r="WA6" s="36">
        <v>0</v>
      </c>
      <c r="WB6" s="36">
        <v>0</v>
      </c>
      <c r="WC6" s="36">
        <v>0</v>
      </c>
      <c r="WD6" s="36">
        <v>0</v>
      </c>
      <c r="WE6" s="36">
        <v>0</v>
      </c>
      <c r="WF6" s="36">
        <v>0</v>
      </c>
      <c r="WG6" s="36">
        <v>0</v>
      </c>
      <c r="WH6" s="36">
        <v>0</v>
      </c>
      <c r="WI6" s="36">
        <v>0</v>
      </c>
      <c r="WJ6" s="36">
        <v>0</v>
      </c>
      <c r="WK6" s="36">
        <v>0</v>
      </c>
      <c r="WL6" s="36">
        <v>0</v>
      </c>
      <c r="WM6" s="36">
        <v>0</v>
      </c>
      <c r="WN6" s="36">
        <v>0</v>
      </c>
      <c r="WO6" s="36">
        <v>0</v>
      </c>
      <c r="WP6" s="36">
        <v>0</v>
      </c>
      <c r="WQ6" s="36">
        <v>0</v>
      </c>
      <c r="WR6" s="36">
        <v>0</v>
      </c>
      <c r="WS6" s="36">
        <v>0</v>
      </c>
      <c r="WT6" s="36">
        <v>0</v>
      </c>
      <c r="WU6" s="36">
        <v>0</v>
      </c>
      <c r="WV6" s="36">
        <v>0</v>
      </c>
      <c r="WW6" s="36">
        <v>0</v>
      </c>
      <c r="WX6" s="36">
        <v>0</v>
      </c>
      <c r="WY6" s="36">
        <v>0</v>
      </c>
      <c r="WZ6" s="36">
        <v>0</v>
      </c>
      <c r="XA6" s="36">
        <v>0</v>
      </c>
      <c r="XB6" s="36">
        <v>0</v>
      </c>
      <c r="XC6" s="36">
        <v>0</v>
      </c>
      <c r="XD6" s="36">
        <v>0</v>
      </c>
      <c r="XE6" s="36">
        <v>0</v>
      </c>
      <c r="XF6" s="36">
        <v>0</v>
      </c>
      <c r="XG6" s="36">
        <v>0</v>
      </c>
      <c r="XH6" s="36">
        <v>0</v>
      </c>
      <c r="XI6" s="36">
        <v>0</v>
      </c>
      <c r="XJ6" s="36">
        <v>0</v>
      </c>
      <c r="XK6" s="36">
        <v>0</v>
      </c>
      <c r="XL6" s="36">
        <v>0</v>
      </c>
      <c r="XM6" s="36">
        <v>0</v>
      </c>
      <c r="XN6" s="36">
        <v>0</v>
      </c>
      <c r="XO6" s="36">
        <v>0</v>
      </c>
      <c r="XP6" s="36">
        <v>0</v>
      </c>
      <c r="XQ6" s="36">
        <v>0</v>
      </c>
      <c r="XR6" s="36">
        <v>0</v>
      </c>
      <c r="XS6" s="36">
        <v>0</v>
      </c>
      <c r="XT6" s="36">
        <v>0</v>
      </c>
      <c r="XU6" s="36">
        <v>0</v>
      </c>
      <c r="XV6" s="36">
        <v>0</v>
      </c>
      <c r="XW6" s="36">
        <v>0</v>
      </c>
      <c r="XX6" s="36">
        <v>0</v>
      </c>
      <c r="XY6" s="36">
        <v>0</v>
      </c>
      <c r="XZ6" s="36">
        <v>0</v>
      </c>
      <c r="YA6" s="36">
        <v>0</v>
      </c>
      <c r="YB6" s="36">
        <v>0</v>
      </c>
      <c r="YC6" s="36">
        <v>0</v>
      </c>
      <c r="YD6" s="36">
        <v>0</v>
      </c>
      <c r="YE6" s="36">
        <v>0</v>
      </c>
      <c r="YH6" s="36" t="s">
        <v>539</v>
      </c>
      <c r="YI6" s="36" t="s">
        <v>540</v>
      </c>
      <c r="YJ6" s="36">
        <v>0</v>
      </c>
    </row>
    <row r="7" spans="1:660" s="36" customFormat="1" ht="31.5" customHeight="1" thickBot="1">
      <c r="A7" s="104">
        <v>500</v>
      </c>
      <c r="B7" s="105" t="s">
        <v>1</v>
      </c>
      <c r="C7" s="106" t="s">
        <v>102</v>
      </c>
      <c r="D7" s="36" t="s">
        <v>523</v>
      </c>
      <c r="E7" s="36">
        <v>3</v>
      </c>
      <c r="F7" s="36">
        <v>23582</v>
      </c>
      <c r="G7" s="36">
        <v>13074673</v>
      </c>
      <c r="H7" s="36" t="s">
        <v>524</v>
      </c>
      <c r="I7" s="36" t="s">
        <v>541</v>
      </c>
      <c r="N7" s="36">
        <v>860510</v>
      </c>
      <c r="O7" s="36">
        <v>1473017</v>
      </c>
      <c r="P7" s="36">
        <v>0</v>
      </c>
      <c r="Q7" s="36" t="s">
        <v>542</v>
      </c>
      <c r="R7" s="36">
        <v>857</v>
      </c>
      <c r="S7" s="36">
        <v>1364</v>
      </c>
      <c r="T7" s="36" t="s">
        <v>537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144083</v>
      </c>
      <c r="AC7" s="36">
        <v>0</v>
      </c>
      <c r="AD7" s="36">
        <v>0</v>
      </c>
      <c r="AE7" s="36" t="s">
        <v>543</v>
      </c>
      <c r="AF7" s="36">
        <v>473</v>
      </c>
      <c r="AG7" s="36">
        <v>0</v>
      </c>
      <c r="AH7" s="36" t="s">
        <v>537</v>
      </c>
      <c r="AI7" s="36">
        <v>38726</v>
      </c>
      <c r="AJ7" s="36">
        <v>0</v>
      </c>
      <c r="AK7" s="36">
        <v>0</v>
      </c>
      <c r="AL7" s="36" t="s">
        <v>544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32442</v>
      </c>
      <c r="BF7" s="36">
        <v>0</v>
      </c>
      <c r="BG7" s="36" t="s">
        <v>545</v>
      </c>
      <c r="BH7" s="36">
        <v>0</v>
      </c>
      <c r="BI7" s="36">
        <v>32</v>
      </c>
      <c r="BJ7" s="36" t="s">
        <v>537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>
        <v>0</v>
      </c>
      <c r="BT7" s="36">
        <v>0</v>
      </c>
      <c r="BU7" s="36">
        <v>0</v>
      </c>
      <c r="BV7" s="36">
        <v>0</v>
      </c>
      <c r="BW7" s="36">
        <v>0</v>
      </c>
      <c r="BX7" s="36">
        <v>7458</v>
      </c>
      <c r="BY7" s="36">
        <v>0</v>
      </c>
      <c r="BZ7" s="36" t="s">
        <v>546</v>
      </c>
      <c r="CA7" s="36">
        <v>0</v>
      </c>
      <c r="CB7" s="36">
        <v>77656</v>
      </c>
      <c r="CC7" s="36">
        <v>10837</v>
      </c>
      <c r="CD7" s="36" t="s">
        <v>547</v>
      </c>
      <c r="CE7" s="36">
        <v>0</v>
      </c>
      <c r="CF7" s="36">
        <v>0</v>
      </c>
      <c r="CG7" s="36">
        <v>0</v>
      </c>
      <c r="CH7" s="36">
        <v>0</v>
      </c>
      <c r="CI7" s="36">
        <v>0</v>
      </c>
      <c r="CJ7" s="36">
        <v>1449</v>
      </c>
      <c r="CK7" s="36">
        <v>0</v>
      </c>
      <c r="CL7" s="36" t="s">
        <v>548</v>
      </c>
      <c r="CM7" s="36">
        <v>0</v>
      </c>
      <c r="CN7" s="36">
        <v>0</v>
      </c>
      <c r="CO7" s="36">
        <v>49775</v>
      </c>
      <c r="CP7" s="36" t="s">
        <v>549</v>
      </c>
      <c r="CQ7" s="36">
        <v>0</v>
      </c>
      <c r="CR7" s="36">
        <v>0</v>
      </c>
      <c r="CS7" s="36">
        <v>0</v>
      </c>
      <c r="CT7" s="36">
        <v>0</v>
      </c>
      <c r="CU7" s="36">
        <v>0</v>
      </c>
      <c r="CV7" s="36">
        <v>0</v>
      </c>
      <c r="CW7" s="36">
        <v>0</v>
      </c>
      <c r="CX7" s="36">
        <v>0</v>
      </c>
      <c r="CY7" s="36">
        <v>0</v>
      </c>
      <c r="CZ7" s="36">
        <v>0</v>
      </c>
      <c r="DA7" s="36">
        <v>0</v>
      </c>
      <c r="DB7" s="36">
        <v>0</v>
      </c>
      <c r="DC7" s="36">
        <v>0</v>
      </c>
      <c r="DD7" s="36">
        <v>0</v>
      </c>
      <c r="DE7" s="36">
        <v>0</v>
      </c>
      <c r="DF7" s="36">
        <v>0</v>
      </c>
      <c r="DG7" s="36">
        <v>0</v>
      </c>
      <c r="DH7" s="36">
        <v>0</v>
      </c>
      <c r="DI7" s="36">
        <v>0</v>
      </c>
      <c r="DJ7" s="36">
        <v>0</v>
      </c>
      <c r="DK7" s="36">
        <v>0</v>
      </c>
      <c r="DL7" s="36">
        <v>0</v>
      </c>
      <c r="DM7" s="36">
        <v>0</v>
      </c>
      <c r="DN7" s="36">
        <v>0</v>
      </c>
      <c r="DO7" s="36">
        <v>0</v>
      </c>
      <c r="DP7" s="36">
        <v>0</v>
      </c>
      <c r="DQ7" s="36">
        <v>0</v>
      </c>
      <c r="DR7" s="36">
        <v>0</v>
      </c>
      <c r="DS7" s="36">
        <v>0</v>
      </c>
      <c r="DT7" s="36">
        <v>29462</v>
      </c>
      <c r="DU7" s="36">
        <v>0</v>
      </c>
      <c r="DV7" s="36" t="s">
        <v>550</v>
      </c>
      <c r="DW7" s="36">
        <v>0</v>
      </c>
      <c r="DX7" s="36">
        <v>0</v>
      </c>
      <c r="DY7" s="36" t="s">
        <v>537</v>
      </c>
      <c r="DZ7" s="36">
        <v>0</v>
      </c>
      <c r="EA7" s="36">
        <v>28469</v>
      </c>
      <c r="EB7" s="36">
        <v>0</v>
      </c>
      <c r="EC7" s="36" t="s">
        <v>551</v>
      </c>
      <c r="ED7" s="36">
        <v>0</v>
      </c>
      <c r="EE7" s="36">
        <v>5</v>
      </c>
      <c r="EF7" s="36">
        <v>0</v>
      </c>
      <c r="EG7" s="36">
        <v>0</v>
      </c>
      <c r="EH7" s="36">
        <v>25016</v>
      </c>
      <c r="EI7" s="36">
        <v>0</v>
      </c>
      <c r="EJ7" s="36" t="s">
        <v>552</v>
      </c>
      <c r="EK7" s="36">
        <v>0</v>
      </c>
      <c r="EL7" s="36">
        <v>6</v>
      </c>
      <c r="EM7" s="36" t="s">
        <v>537</v>
      </c>
      <c r="EN7" s="36">
        <v>0</v>
      </c>
      <c r="EO7" s="36">
        <v>0</v>
      </c>
      <c r="EP7" s="36">
        <v>0</v>
      </c>
      <c r="EQ7" s="36">
        <v>0</v>
      </c>
      <c r="EU7" s="36">
        <v>521660</v>
      </c>
      <c r="EV7" s="36">
        <v>521660</v>
      </c>
      <c r="EW7" s="36">
        <v>0</v>
      </c>
      <c r="EX7" s="36">
        <v>0</v>
      </c>
      <c r="EY7" s="36">
        <v>0</v>
      </c>
      <c r="EZ7" s="36" t="s">
        <v>553</v>
      </c>
      <c r="FA7" s="36">
        <v>521659</v>
      </c>
      <c r="FB7" s="36">
        <v>521659</v>
      </c>
      <c r="FC7" s="36">
        <v>0</v>
      </c>
      <c r="FD7" s="36">
        <v>0</v>
      </c>
      <c r="FE7" s="36">
        <v>0</v>
      </c>
      <c r="FF7" s="36" t="s">
        <v>554</v>
      </c>
      <c r="FG7" s="36">
        <v>0</v>
      </c>
      <c r="FH7" s="36">
        <v>0</v>
      </c>
      <c r="FI7" s="36">
        <v>0</v>
      </c>
      <c r="FJ7" s="36">
        <v>0</v>
      </c>
      <c r="FK7" s="36">
        <v>0</v>
      </c>
      <c r="FL7" s="36">
        <v>0</v>
      </c>
      <c r="FM7" s="36">
        <v>0</v>
      </c>
      <c r="FN7" s="36">
        <v>0</v>
      </c>
      <c r="FO7" s="36">
        <v>0</v>
      </c>
      <c r="FP7" s="36">
        <v>0</v>
      </c>
      <c r="FQ7" s="36">
        <v>0</v>
      </c>
      <c r="FR7" s="36">
        <v>0</v>
      </c>
      <c r="FS7" s="36">
        <v>0</v>
      </c>
      <c r="FT7" s="36">
        <v>0</v>
      </c>
      <c r="FU7" s="36">
        <v>0</v>
      </c>
      <c r="FV7" s="36">
        <v>0</v>
      </c>
      <c r="FW7" s="36">
        <v>0</v>
      </c>
      <c r="FX7" s="36">
        <v>0</v>
      </c>
      <c r="FY7" s="36">
        <v>0</v>
      </c>
      <c r="FZ7" s="36">
        <v>0</v>
      </c>
      <c r="GA7" s="36">
        <v>0</v>
      </c>
      <c r="GB7" s="36">
        <v>0</v>
      </c>
      <c r="GC7" s="36">
        <v>0</v>
      </c>
      <c r="GD7" s="36">
        <v>0</v>
      </c>
      <c r="GE7" s="36">
        <v>0</v>
      </c>
      <c r="GF7" s="36">
        <v>0</v>
      </c>
      <c r="GG7" s="36">
        <v>0</v>
      </c>
      <c r="GH7" s="36">
        <v>0</v>
      </c>
      <c r="GI7" s="36">
        <v>0</v>
      </c>
      <c r="GJ7" s="36">
        <v>0</v>
      </c>
      <c r="GK7" s="36">
        <v>0</v>
      </c>
      <c r="GL7" s="36">
        <v>0</v>
      </c>
      <c r="GM7" s="36">
        <v>0</v>
      </c>
      <c r="GN7" s="36">
        <v>0</v>
      </c>
      <c r="GO7" s="36">
        <v>0</v>
      </c>
      <c r="GP7" s="36">
        <v>0</v>
      </c>
      <c r="GQ7" s="36">
        <v>0</v>
      </c>
      <c r="GR7" s="36">
        <v>0</v>
      </c>
      <c r="GS7" s="36">
        <v>0</v>
      </c>
      <c r="GT7" s="36">
        <v>0</v>
      </c>
      <c r="GU7" s="36">
        <v>0</v>
      </c>
      <c r="GV7" s="36">
        <v>0</v>
      </c>
      <c r="GW7" s="36">
        <v>0</v>
      </c>
      <c r="GX7" s="36">
        <v>0</v>
      </c>
      <c r="GY7" s="36">
        <v>282931</v>
      </c>
      <c r="GZ7" s="36">
        <v>82947</v>
      </c>
      <c r="HA7" s="36">
        <v>0</v>
      </c>
      <c r="HB7" s="36" t="s">
        <v>555</v>
      </c>
      <c r="HC7" s="36">
        <v>0</v>
      </c>
      <c r="HD7" s="36">
        <v>0</v>
      </c>
      <c r="HE7" s="36">
        <v>0</v>
      </c>
      <c r="HF7" s="36">
        <v>0</v>
      </c>
      <c r="HG7" s="36">
        <v>0</v>
      </c>
      <c r="HH7" s="36">
        <v>0</v>
      </c>
      <c r="HI7" s="36">
        <v>0</v>
      </c>
      <c r="HJ7" s="36">
        <v>0</v>
      </c>
      <c r="HK7" s="36">
        <v>0</v>
      </c>
      <c r="HL7" s="36">
        <v>0</v>
      </c>
      <c r="HM7" s="36">
        <v>0</v>
      </c>
      <c r="HN7" s="36">
        <v>0</v>
      </c>
      <c r="HO7" s="36">
        <v>0</v>
      </c>
      <c r="HP7" s="36">
        <v>0</v>
      </c>
      <c r="HQ7" s="36">
        <v>0</v>
      </c>
      <c r="HR7" s="36">
        <v>0</v>
      </c>
      <c r="HS7" s="36">
        <v>0</v>
      </c>
      <c r="HT7" s="36">
        <v>0</v>
      </c>
      <c r="HU7" s="36">
        <v>0</v>
      </c>
      <c r="HV7" s="36">
        <v>0</v>
      </c>
      <c r="HW7" s="36">
        <v>0</v>
      </c>
      <c r="HX7" s="36">
        <v>0</v>
      </c>
      <c r="HY7" s="36">
        <v>0</v>
      </c>
      <c r="HZ7" s="36">
        <v>0</v>
      </c>
      <c r="IA7" s="36">
        <v>0</v>
      </c>
      <c r="IB7" s="36">
        <v>0</v>
      </c>
      <c r="IC7" s="36">
        <v>0</v>
      </c>
      <c r="ID7" s="36">
        <v>0</v>
      </c>
      <c r="IE7" s="36">
        <v>0</v>
      </c>
      <c r="IF7" s="36">
        <v>521660</v>
      </c>
      <c r="IG7" s="36">
        <v>521660</v>
      </c>
      <c r="IH7" s="36">
        <v>0</v>
      </c>
      <c r="II7" s="36" t="s">
        <v>553</v>
      </c>
      <c r="IJ7" s="36">
        <v>0</v>
      </c>
      <c r="IK7" s="36">
        <v>0</v>
      </c>
      <c r="IL7" s="36">
        <v>1684449</v>
      </c>
      <c r="IM7" s="36">
        <v>1070362</v>
      </c>
      <c r="IN7" s="36">
        <v>60612</v>
      </c>
      <c r="IO7" s="36" t="s">
        <v>556</v>
      </c>
      <c r="IP7" s="36">
        <v>0</v>
      </c>
      <c r="IQ7" s="36">
        <v>0</v>
      </c>
      <c r="IR7" s="36">
        <v>0</v>
      </c>
      <c r="IS7" s="36">
        <v>0</v>
      </c>
      <c r="IT7" s="36">
        <v>0</v>
      </c>
      <c r="IU7" s="36">
        <v>0</v>
      </c>
      <c r="IV7" s="36">
        <v>0</v>
      </c>
      <c r="IW7" s="36">
        <v>0</v>
      </c>
      <c r="IX7" s="36">
        <v>0</v>
      </c>
      <c r="IY7" s="36">
        <v>0</v>
      </c>
      <c r="IZ7" s="36">
        <v>0</v>
      </c>
      <c r="JA7" s="36">
        <v>0</v>
      </c>
      <c r="JB7" s="36">
        <v>0</v>
      </c>
      <c r="JC7" s="36">
        <v>0</v>
      </c>
      <c r="JD7" s="36">
        <v>0</v>
      </c>
      <c r="JE7" s="36">
        <v>0</v>
      </c>
      <c r="JF7" s="36">
        <v>0</v>
      </c>
      <c r="JG7" s="36">
        <v>0</v>
      </c>
      <c r="JH7" s="36">
        <v>0</v>
      </c>
      <c r="JI7" s="36">
        <v>0</v>
      </c>
      <c r="JJ7" s="36">
        <v>0</v>
      </c>
      <c r="JK7" s="36">
        <v>0</v>
      </c>
      <c r="JL7" s="36">
        <v>0</v>
      </c>
      <c r="JM7" s="36">
        <v>0</v>
      </c>
      <c r="JN7" s="36">
        <v>0</v>
      </c>
      <c r="JO7" s="36">
        <v>0</v>
      </c>
      <c r="JP7" s="36">
        <v>0</v>
      </c>
      <c r="JQ7" s="36">
        <v>0</v>
      </c>
      <c r="JR7" s="36">
        <v>0</v>
      </c>
      <c r="JS7" s="36">
        <v>0</v>
      </c>
      <c r="JT7" s="36">
        <v>0</v>
      </c>
      <c r="JU7" s="36">
        <v>0</v>
      </c>
      <c r="JV7" s="36">
        <v>0</v>
      </c>
      <c r="JW7" s="36">
        <v>0</v>
      </c>
      <c r="JX7" s="36">
        <v>0</v>
      </c>
      <c r="JY7" s="36">
        <v>0</v>
      </c>
      <c r="JZ7" s="36">
        <v>0</v>
      </c>
      <c r="KA7" s="36">
        <v>0</v>
      </c>
      <c r="KB7" s="36">
        <v>0</v>
      </c>
      <c r="KC7" s="36">
        <v>0</v>
      </c>
      <c r="KD7" s="36">
        <v>0</v>
      </c>
      <c r="KE7" s="36">
        <v>0</v>
      </c>
      <c r="KF7" s="36">
        <v>0</v>
      </c>
      <c r="KG7" s="36">
        <v>0</v>
      </c>
      <c r="KH7" s="36">
        <v>0</v>
      </c>
      <c r="KI7" s="36">
        <v>0</v>
      </c>
      <c r="KJ7" s="36">
        <v>0</v>
      </c>
      <c r="KK7" s="36">
        <v>0</v>
      </c>
      <c r="KL7" s="36">
        <v>0</v>
      </c>
      <c r="KM7" s="36">
        <v>0</v>
      </c>
      <c r="KN7" s="36">
        <v>0</v>
      </c>
      <c r="KO7" s="36">
        <v>0</v>
      </c>
      <c r="KP7" s="36">
        <v>0</v>
      </c>
      <c r="KQ7" s="36">
        <v>0</v>
      </c>
      <c r="KR7" s="36">
        <v>0</v>
      </c>
      <c r="KS7" s="36">
        <v>0</v>
      </c>
      <c r="KT7" s="36">
        <v>0</v>
      </c>
      <c r="KU7" s="36">
        <v>0</v>
      </c>
      <c r="KV7" s="36">
        <v>0</v>
      </c>
      <c r="KW7" s="36">
        <v>0</v>
      </c>
      <c r="KX7" s="36">
        <v>0</v>
      </c>
      <c r="KY7" s="36">
        <v>0</v>
      </c>
      <c r="KZ7" s="36">
        <v>0</v>
      </c>
      <c r="LA7" s="36">
        <v>0</v>
      </c>
      <c r="LB7" s="36">
        <v>0</v>
      </c>
      <c r="LC7" s="36">
        <v>0</v>
      </c>
      <c r="LD7" s="36">
        <v>0</v>
      </c>
      <c r="LE7" s="36">
        <v>0</v>
      </c>
      <c r="LF7" s="36">
        <v>0</v>
      </c>
      <c r="LG7" s="36">
        <v>0</v>
      </c>
      <c r="LH7" s="36">
        <v>0</v>
      </c>
      <c r="LI7" s="36">
        <v>2061569</v>
      </c>
      <c r="LJ7" s="36">
        <v>0</v>
      </c>
      <c r="LK7" s="36">
        <v>0</v>
      </c>
      <c r="LL7" s="36" t="s">
        <v>557</v>
      </c>
      <c r="LM7" s="36">
        <v>0</v>
      </c>
      <c r="LN7" s="36">
        <v>0</v>
      </c>
      <c r="LO7" s="36">
        <v>1896626</v>
      </c>
      <c r="LP7" s="36">
        <v>0</v>
      </c>
      <c r="LQ7" s="36">
        <v>0</v>
      </c>
      <c r="LR7" s="36" t="s">
        <v>558</v>
      </c>
      <c r="LS7" s="36">
        <v>0</v>
      </c>
      <c r="LT7" s="36">
        <v>0</v>
      </c>
      <c r="LU7" s="36">
        <v>0</v>
      </c>
      <c r="LV7" s="36">
        <v>0</v>
      </c>
      <c r="LW7" s="36">
        <v>0</v>
      </c>
      <c r="LX7" s="36">
        <v>0</v>
      </c>
      <c r="LY7" s="36">
        <v>0</v>
      </c>
      <c r="LZ7" s="36">
        <v>0</v>
      </c>
      <c r="MA7" s="36">
        <v>0</v>
      </c>
      <c r="MB7" s="36">
        <v>0</v>
      </c>
      <c r="MC7" s="36">
        <v>0</v>
      </c>
      <c r="MD7" s="36">
        <v>0</v>
      </c>
      <c r="ME7" s="36">
        <v>0</v>
      </c>
      <c r="MF7" s="36">
        <v>0</v>
      </c>
      <c r="MG7" s="36">
        <v>0</v>
      </c>
      <c r="MH7" s="36">
        <v>0</v>
      </c>
      <c r="MI7" s="36">
        <v>0</v>
      </c>
      <c r="MJ7" s="36">
        <v>0</v>
      </c>
      <c r="MK7" s="36">
        <v>0</v>
      </c>
      <c r="ML7" s="36">
        <v>0</v>
      </c>
      <c r="MM7" s="36">
        <v>0</v>
      </c>
      <c r="MN7" s="36">
        <v>0</v>
      </c>
      <c r="MO7" s="36">
        <v>0</v>
      </c>
      <c r="MP7" s="36">
        <v>0</v>
      </c>
      <c r="MQ7" s="36">
        <v>0</v>
      </c>
      <c r="MR7" s="36">
        <v>0</v>
      </c>
      <c r="MS7" s="36">
        <v>0</v>
      </c>
      <c r="MT7" s="36">
        <v>0</v>
      </c>
      <c r="MU7" s="36">
        <v>0</v>
      </c>
      <c r="MV7" s="36">
        <v>0</v>
      </c>
      <c r="MW7" s="36">
        <v>0</v>
      </c>
      <c r="MX7" s="36">
        <v>0</v>
      </c>
      <c r="MY7" s="36">
        <v>0</v>
      </c>
      <c r="MZ7" s="36">
        <v>0</v>
      </c>
      <c r="NA7" s="36">
        <v>0</v>
      </c>
      <c r="NB7" s="36">
        <v>0</v>
      </c>
      <c r="NC7" s="36">
        <v>0</v>
      </c>
      <c r="ND7" s="36">
        <v>0</v>
      </c>
      <c r="NE7" s="36">
        <v>0</v>
      </c>
      <c r="NF7" s="36">
        <v>0</v>
      </c>
      <c r="NG7" s="36">
        <v>0</v>
      </c>
      <c r="NH7" s="36">
        <v>0</v>
      </c>
      <c r="NI7" s="36">
        <v>0</v>
      </c>
      <c r="NJ7" s="36">
        <v>0</v>
      </c>
      <c r="NK7" s="36">
        <v>0</v>
      </c>
      <c r="NL7" s="36">
        <v>0</v>
      </c>
      <c r="NM7" s="36">
        <v>0</v>
      </c>
      <c r="NN7" s="36">
        <v>0</v>
      </c>
      <c r="NO7" s="36">
        <v>0</v>
      </c>
      <c r="NP7" s="36">
        <v>0</v>
      </c>
      <c r="NQ7" s="36">
        <v>0</v>
      </c>
      <c r="NR7" s="36">
        <v>0</v>
      </c>
      <c r="NS7" s="36">
        <v>0</v>
      </c>
      <c r="NT7" s="36">
        <v>0</v>
      </c>
      <c r="NU7" s="36">
        <v>0</v>
      </c>
      <c r="NV7" s="36">
        <v>0</v>
      </c>
      <c r="NW7" s="36">
        <v>0</v>
      </c>
      <c r="NX7" s="36">
        <v>0</v>
      </c>
      <c r="NY7" s="36">
        <v>0</v>
      </c>
      <c r="NZ7" s="36">
        <v>0</v>
      </c>
      <c r="OA7" s="36">
        <v>0</v>
      </c>
      <c r="OB7" s="36">
        <v>0</v>
      </c>
      <c r="OC7" s="36">
        <v>0</v>
      </c>
      <c r="OD7" s="36">
        <v>0</v>
      </c>
      <c r="OE7" s="36">
        <v>0</v>
      </c>
      <c r="OF7" s="36">
        <v>0</v>
      </c>
      <c r="OG7" s="36">
        <v>0</v>
      </c>
      <c r="OH7" s="36">
        <v>0</v>
      </c>
      <c r="OI7" s="36">
        <v>0</v>
      </c>
      <c r="OJ7" s="36">
        <v>0</v>
      </c>
      <c r="OK7" s="36">
        <v>0</v>
      </c>
      <c r="OL7" s="36">
        <v>0</v>
      </c>
      <c r="OM7" s="36">
        <v>0</v>
      </c>
      <c r="ON7" s="36">
        <v>0</v>
      </c>
      <c r="OO7" s="36">
        <v>0</v>
      </c>
      <c r="OP7" s="36">
        <v>0</v>
      </c>
      <c r="OQ7" s="36">
        <v>0</v>
      </c>
      <c r="OR7" s="36">
        <v>0</v>
      </c>
      <c r="OS7" s="36">
        <v>0</v>
      </c>
      <c r="OT7" s="36">
        <v>0</v>
      </c>
      <c r="OU7" s="36">
        <v>0</v>
      </c>
      <c r="OV7" s="36">
        <v>0</v>
      </c>
      <c r="OW7" s="36">
        <v>0</v>
      </c>
      <c r="OX7" s="36">
        <v>0</v>
      </c>
      <c r="OY7" s="36">
        <v>0</v>
      </c>
      <c r="OZ7" s="36">
        <v>0</v>
      </c>
      <c r="PA7" s="36">
        <v>0</v>
      </c>
      <c r="PB7" s="36">
        <v>0</v>
      </c>
      <c r="PC7" s="36">
        <v>0</v>
      </c>
      <c r="PD7" s="36">
        <v>0</v>
      </c>
      <c r="PE7" s="36">
        <v>0</v>
      </c>
      <c r="PF7" s="36">
        <v>0</v>
      </c>
      <c r="PG7" s="36">
        <v>0</v>
      </c>
      <c r="PH7" s="36">
        <v>0</v>
      </c>
      <c r="PI7" s="36">
        <v>0</v>
      </c>
      <c r="PJ7" s="36">
        <v>0</v>
      </c>
      <c r="PK7" s="36">
        <v>0</v>
      </c>
      <c r="PL7" s="36">
        <v>0</v>
      </c>
      <c r="PM7" s="36">
        <v>0</v>
      </c>
      <c r="PN7" s="36">
        <v>0</v>
      </c>
      <c r="PO7" s="36">
        <v>0</v>
      </c>
      <c r="PP7" s="36">
        <v>0</v>
      </c>
      <c r="PQ7" s="36">
        <v>0</v>
      </c>
      <c r="PR7" s="36">
        <v>0</v>
      </c>
      <c r="PS7" s="36">
        <v>0</v>
      </c>
      <c r="PT7" s="36">
        <v>0</v>
      </c>
      <c r="PU7" s="36">
        <v>0</v>
      </c>
      <c r="PV7" s="36">
        <v>0</v>
      </c>
      <c r="PW7" s="36">
        <v>0</v>
      </c>
      <c r="PX7" s="36">
        <v>0</v>
      </c>
      <c r="PY7" s="36">
        <v>0</v>
      </c>
      <c r="PZ7" s="36">
        <v>0</v>
      </c>
      <c r="QA7" s="36">
        <v>0</v>
      </c>
      <c r="QB7" s="36">
        <v>0</v>
      </c>
      <c r="QC7" s="36">
        <v>0</v>
      </c>
      <c r="QD7" s="36">
        <v>0</v>
      </c>
      <c r="QE7" s="36">
        <v>0</v>
      </c>
      <c r="QF7" s="36">
        <v>0</v>
      </c>
      <c r="QG7" s="36">
        <v>0</v>
      </c>
      <c r="QH7" s="36">
        <v>0</v>
      </c>
      <c r="QI7" s="36">
        <v>0</v>
      </c>
      <c r="QJ7" s="36">
        <v>0</v>
      </c>
      <c r="QK7" s="36">
        <v>0</v>
      </c>
      <c r="QL7" s="36">
        <v>0</v>
      </c>
      <c r="QM7" s="36">
        <v>0</v>
      </c>
      <c r="QN7" s="36">
        <v>0</v>
      </c>
      <c r="QO7" s="36">
        <v>0</v>
      </c>
      <c r="QP7" s="36">
        <v>0</v>
      </c>
      <c r="QQ7" s="36">
        <v>0</v>
      </c>
      <c r="QR7" s="36">
        <v>0</v>
      </c>
      <c r="QS7" s="36">
        <v>0</v>
      </c>
      <c r="QT7" s="36">
        <v>0</v>
      </c>
      <c r="QU7" s="36">
        <v>0</v>
      </c>
      <c r="QV7" s="36">
        <v>0</v>
      </c>
      <c r="QW7" s="36">
        <v>0</v>
      </c>
      <c r="QX7" s="36">
        <v>0</v>
      </c>
      <c r="QY7" s="36">
        <v>0</v>
      </c>
      <c r="QZ7" s="36">
        <v>0</v>
      </c>
      <c r="RA7" s="36">
        <v>0</v>
      </c>
      <c r="RB7" s="36">
        <v>0</v>
      </c>
      <c r="RC7" s="36">
        <v>0</v>
      </c>
      <c r="RD7" s="36">
        <v>0</v>
      </c>
      <c r="RE7" s="36">
        <v>0</v>
      </c>
      <c r="RF7" s="36">
        <v>0</v>
      </c>
      <c r="RG7" s="36">
        <v>0</v>
      </c>
      <c r="RH7" s="36">
        <v>0</v>
      </c>
      <c r="RI7" s="36">
        <v>0</v>
      </c>
      <c r="RJ7" s="36">
        <v>0</v>
      </c>
      <c r="RK7" s="36">
        <v>0</v>
      </c>
      <c r="RL7" s="36">
        <v>0</v>
      </c>
      <c r="RM7" s="36">
        <v>0</v>
      </c>
      <c r="RN7" s="36">
        <v>0</v>
      </c>
      <c r="RO7" s="36">
        <v>0</v>
      </c>
      <c r="RP7" s="36">
        <v>0</v>
      </c>
      <c r="RQ7" s="36">
        <v>0</v>
      </c>
      <c r="RR7" s="36">
        <v>0</v>
      </c>
      <c r="RS7" s="36">
        <v>0</v>
      </c>
      <c r="RT7" s="36">
        <v>0</v>
      </c>
      <c r="RU7" s="36">
        <v>0</v>
      </c>
      <c r="RV7" s="36">
        <v>0</v>
      </c>
      <c r="RW7" s="36">
        <v>0</v>
      </c>
      <c r="RX7" s="36">
        <v>0</v>
      </c>
      <c r="RY7" s="36">
        <v>0</v>
      </c>
      <c r="RZ7" s="36">
        <v>0</v>
      </c>
      <c r="SA7" s="36">
        <v>0</v>
      </c>
      <c r="SB7" s="36">
        <v>0</v>
      </c>
      <c r="SC7" s="36">
        <v>0</v>
      </c>
      <c r="SD7" s="36">
        <v>0</v>
      </c>
      <c r="SE7" s="36">
        <v>0</v>
      </c>
      <c r="SF7" s="36">
        <v>0</v>
      </c>
      <c r="SG7" s="36">
        <v>0</v>
      </c>
      <c r="SH7" s="36">
        <v>0</v>
      </c>
      <c r="SI7" s="36">
        <v>0</v>
      </c>
      <c r="SJ7" s="36">
        <v>0</v>
      </c>
      <c r="SK7" s="36">
        <v>0</v>
      </c>
      <c r="SL7" s="36">
        <v>0</v>
      </c>
      <c r="SM7" s="36">
        <v>0</v>
      </c>
      <c r="SN7" s="36">
        <v>0</v>
      </c>
      <c r="SO7" s="36">
        <v>0</v>
      </c>
      <c r="SP7" s="36">
        <v>0</v>
      </c>
      <c r="SQ7" s="36">
        <v>0</v>
      </c>
      <c r="SR7" s="36">
        <v>0</v>
      </c>
      <c r="SS7" s="36">
        <v>0</v>
      </c>
      <c r="ST7" s="36">
        <v>0</v>
      </c>
      <c r="SU7" s="36">
        <v>0</v>
      </c>
      <c r="SV7" s="36">
        <v>0</v>
      </c>
      <c r="SW7" s="36">
        <v>0</v>
      </c>
      <c r="SX7" s="36">
        <v>0</v>
      </c>
      <c r="SY7" s="36">
        <v>0</v>
      </c>
      <c r="SZ7" s="36">
        <v>0</v>
      </c>
      <c r="TA7" s="36">
        <v>0</v>
      </c>
      <c r="TB7" s="36">
        <v>0</v>
      </c>
      <c r="TC7" s="36">
        <v>0</v>
      </c>
      <c r="TD7" s="36">
        <v>0</v>
      </c>
      <c r="TE7" s="36">
        <v>0</v>
      </c>
      <c r="TF7" s="36">
        <v>0</v>
      </c>
      <c r="TG7" s="36">
        <v>0</v>
      </c>
      <c r="TH7" s="36">
        <v>0</v>
      </c>
      <c r="TI7" s="36">
        <v>0</v>
      </c>
      <c r="TJ7" s="36">
        <v>0</v>
      </c>
      <c r="TK7" s="36">
        <v>0</v>
      </c>
      <c r="TL7" s="36">
        <v>0</v>
      </c>
      <c r="TM7" s="36">
        <v>0</v>
      </c>
      <c r="TN7" s="36">
        <v>0</v>
      </c>
      <c r="TO7" s="36">
        <v>0</v>
      </c>
      <c r="TP7" s="36">
        <v>0</v>
      </c>
      <c r="TQ7" s="36">
        <v>0</v>
      </c>
      <c r="TR7" s="36">
        <v>0</v>
      </c>
      <c r="TS7" s="36">
        <v>0</v>
      </c>
      <c r="TT7" s="36">
        <v>0</v>
      </c>
      <c r="TU7" s="36">
        <v>0</v>
      </c>
      <c r="TV7" s="36">
        <v>0</v>
      </c>
      <c r="TW7" s="36">
        <v>0</v>
      </c>
      <c r="TX7" s="36">
        <v>0</v>
      </c>
      <c r="TY7" s="36">
        <v>0</v>
      </c>
      <c r="TZ7" s="36">
        <v>0</v>
      </c>
      <c r="UA7" s="36">
        <v>0</v>
      </c>
      <c r="UB7" s="36">
        <v>0</v>
      </c>
      <c r="UC7" s="36">
        <v>0</v>
      </c>
      <c r="UD7" s="36">
        <v>0</v>
      </c>
      <c r="UE7" s="36">
        <v>0</v>
      </c>
      <c r="UF7" s="36">
        <v>0</v>
      </c>
      <c r="UG7" s="36">
        <v>0</v>
      </c>
      <c r="UH7" s="36">
        <v>0</v>
      </c>
      <c r="UI7" s="36">
        <v>0</v>
      </c>
      <c r="UJ7" s="36">
        <v>0</v>
      </c>
      <c r="UK7" s="36">
        <v>0</v>
      </c>
      <c r="UL7" s="36">
        <v>0</v>
      </c>
      <c r="UM7" s="36">
        <v>0</v>
      </c>
      <c r="UN7" s="36">
        <v>0</v>
      </c>
      <c r="UO7" s="36">
        <v>0</v>
      </c>
      <c r="UP7" s="36">
        <v>0</v>
      </c>
      <c r="UQ7" s="36">
        <v>0</v>
      </c>
      <c r="UR7" s="36">
        <v>0</v>
      </c>
      <c r="US7" s="36">
        <v>0</v>
      </c>
      <c r="UT7" s="36">
        <v>0</v>
      </c>
      <c r="UU7" s="36">
        <v>0</v>
      </c>
      <c r="UV7" s="36">
        <v>0</v>
      </c>
      <c r="UW7" s="36">
        <v>0</v>
      </c>
      <c r="UX7" s="36">
        <v>0</v>
      </c>
      <c r="UY7" s="36">
        <v>0</v>
      </c>
      <c r="UZ7" s="36">
        <v>0</v>
      </c>
      <c r="VA7" s="36">
        <v>0</v>
      </c>
      <c r="VB7" s="36">
        <v>0</v>
      </c>
      <c r="VC7" s="36">
        <v>0</v>
      </c>
      <c r="VD7" s="36">
        <v>0</v>
      </c>
      <c r="VE7" s="36">
        <v>0</v>
      </c>
      <c r="VF7" s="36">
        <v>0</v>
      </c>
      <c r="VG7" s="36">
        <v>0</v>
      </c>
      <c r="VH7" s="36">
        <v>0</v>
      </c>
      <c r="VI7" s="36">
        <v>0</v>
      </c>
      <c r="VJ7" s="36">
        <v>0</v>
      </c>
      <c r="VK7" s="36">
        <v>0</v>
      </c>
      <c r="VL7" s="36">
        <v>0</v>
      </c>
      <c r="VM7" s="36">
        <v>0</v>
      </c>
      <c r="VN7" s="36">
        <v>0</v>
      </c>
      <c r="VO7" s="36">
        <v>0</v>
      </c>
      <c r="VP7" s="36">
        <v>0</v>
      </c>
      <c r="VQ7" s="36">
        <v>0</v>
      </c>
      <c r="VR7" s="36">
        <v>0</v>
      </c>
      <c r="VS7" s="36">
        <v>0</v>
      </c>
      <c r="VT7" s="36">
        <v>0</v>
      </c>
      <c r="VU7" s="36">
        <v>0</v>
      </c>
      <c r="VV7" s="36">
        <v>0</v>
      </c>
      <c r="VW7" s="36">
        <v>0</v>
      </c>
      <c r="VX7" s="36">
        <v>0</v>
      </c>
      <c r="VY7" s="36">
        <v>0</v>
      </c>
      <c r="VZ7" s="36">
        <v>0</v>
      </c>
      <c r="WA7" s="36">
        <v>0</v>
      </c>
      <c r="WB7" s="36">
        <v>0</v>
      </c>
      <c r="WC7" s="36">
        <v>0</v>
      </c>
      <c r="WD7" s="36">
        <v>0</v>
      </c>
      <c r="WE7" s="36">
        <v>0</v>
      </c>
      <c r="WF7" s="36">
        <v>0</v>
      </c>
      <c r="WG7" s="36">
        <v>0</v>
      </c>
      <c r="WH7" s="36">
        <v>0</v>
      </c>
      <c r="WI7" s="36">
        <v>0</v>
      </c>
      <c r="WJ7" s="36">
        <v>0</v>
      </c>
      <c r="WK7" s="36">
        <v>0</v>
      </c>
      <c r="WL7" s="36">
        <v>0</v>
      </c>
      <c r="WM7" s="36">
        <v>0</v>
      </c>
      <c r="WN7" s="36">
        <v>0</v>
      </c>
      <c r="WO7" s="36">
        <v>0</v>
      </c>
      <c r="WP7" s="36">
        <v>0</v>
      </c>
      <c r="WQ7" s="36">
        <v>0</v>
      </c>
      <c r="WR7" s="36">
        <v>0</v>
      </c>
      <c r="WS7" s="36">
        <v>0</v>
      </c>
      <c r="WT7" s="36">
        <v>0</v>
      </c>
      <c r="WU7" s="36">
        <v>0</v>
      </c>
      <c r="WV7" s="36">
        <v>0</v>
      </c>
      <c r="WW7" s="36">
        <v>0</v>
      </c>
      <c r="WX7" s="36">
        <v>0</v>
      </c>
      <c r="WY7" s="36">
        <v>0</v>
      </c>
      <c r="WZ7" s="36">
        <v>0</v>
      </c>
      <c r="XA7" s="36">
        <v>0</v>
      </c>
      <c r="XB7" s="36">
        <v>0</v>
      </c>
      <c r="XC7" s="36">
        <v>0</v>
      </c>
      <c r="XD7" s="36">
        <v>0</v>
      </c>
      <c r="XE7" s="36">
        <v>0</v>
      </c>
      <c r="XF7" s="36">
        <v>0</v>
      </c>
      <c r="XG7" s="36">
        <v>0</v>
      </c>
      <c r="XH7" s="36">
        <v>0</v>
      </c>
      <c r="XI7" s="36">
        <v>0</v>
      </c>
      <c r="XJ7" s="36">
        <v>0</v>
      </c>
      <c r="XK7" s="36">
        <v>0</v>
      </c>
      <c r="XL7" s="36">
        <v>0</v>
      </c>
      <c r="XM7" s="36">
        <v>0</v>
      </c>
      <c r="XN7" s="36">
        <v>0</v>
      </c>
      <c r="XO7" s="36">
        <v>0</v>
      </c>
      <c r="XP7" s="36">
        <v>0</v>
      </c>
      <c r="XQ7" s="36">
        <v>0</v>
      </c>
      <c r="XR7" s="36">
        <v>0</v>
      </c>
      <c r="XS7" s="36">
        <v>0</v>
      </c>
      <c r="XT7" s="36">
        <v>0</v>
      </c>
      <c r="XU7" s="36">
        <v>0</v>
      </c>
      <c r="XV7" s="36">
        <v>0</v>
      </c>
      <c r="XW7" s="36">
        <v>0</v>
      </c>
      <c r="XX7" s="36">
        <v>0</v>
      </c>
      <c r="XY7" s="36">
        <v>0</v>
      </c>
      <c r="XZ7" s="36">
        <v>0</v>
      </c>
      <c r="YA7" s="36">
        <v>0</v>
      </c>
      <c r="YB7" s="36">
        <v>0</v>
      </c>
      <c r="YC7" s="36">
        <v>0</v>
      </c>
      <c r="YD7" s="36">
        <v>0</v>
      </c>
      <c r="YE7" s="36">
        <v>0</v>
      </c>
      <c r="YH7" s="36" t="s">
        <v>559</v>
      </c>
      <c r="YI7" s="36" t="s">
        <v>560</v>
      </c>
      <c r="YJ7" s="36" t="s">
        <v>561</v>
      </c>
    </row>
    <row r="8" spans="1:660" s="36" customFormat="1" ht="33" customHeight="1" thickBot="1">
      <c r="A8" s="104">
        <v>510</v>
      </c>
      <c r="B8" s="105" t="s">
        <v>7</v>
      </c>
      <c r="C8" s="106" t="s">
        <v>103</v>
      </c>
      <c r="D8" s="36" t="s">
        <v>523</v>
      </c>
      <c r="E8" s="36">
        <v>3</v>
      </c>
      <c r="F8" s="36">
        <v>23485</v>
      </c>
      <c r="G8" s="36">
        <v>16419360</v>
      </c>
      <c r="H8" s="36" t="s">
        <v>524</v>
      </c>
      <c r="I8" s="36" t="s">
        <v>7</v>
      </c>
      <c r="N8" s="36">
        <v>947082</v>
      </c>
      <c r="O8" s="36">
        <v>791160</v>
      </c>
      <c r="P8" s="36">
        <v>0</v>
      </c>
      <c r="Q8" s="36">
        <v>0</v>
      </c>
      <c r="R8" s="36">
        <v>1320</v>
      </c>
      <c r="S8" s="36">
        <v>1616</v>
      </c>
      <c r="T8" s="36" t="s">
        <v>537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0</v>
      </c>
      <c r="AN8" s="36">
        <v>0</v>
      </c>
      <c r="AO8" s="36">
        <v>0</v>
      </c>
      <c r="AP8" s="36">
        <v>0</v>
      </c>
      <c r="AQ8" s="36">
        <v>0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0</v>
      </c>
      <c r="AX8" s="36">
        <v>0</v>
      </c>
      <c r="AY8" s="36">
        <v>0</v>
      </c>
      <c r="AZ8" s="36">
        <v>0</v>
      </c>
      <c r="BA8" s="36">
        <v>0</v>
      </c>
      <c r="BB8" s="36">
        <v>0</v>
      </c>
      <c r="BC8" s="36">
        <v>0</v>
      </c>
      <c r="BD8" s="36">
        <v>0</v>
      </c>
      <c r="BE8" s="36">
        <v>0</v>
      </c>
      <c r="BF8" s="36">
        <v>0</v>
      </c>
      <c r="BG8" s="36">
        <v>0</v>
      </c>
      <c r="BH8" s="36">
        <v>0</v>
      </c>
      <c r="BI8" s="36">
        <v>0</v>
      </c>
      <c r="BJ8" s="36">
        <v>0</v>
      </c>
      <c r="BK8" s="36">
        <v>1148</v>
      </c>
      <c r="BL8" s="36">
        <v>86</v>
      </c>
      <c r="BM8" s="36">
        <v>0</v>
      </c>
      <c r="BN8" s="36">
        <v>0</v>
      </c>
      <c r="BO8" s="36">
        <v>0</v>
      </c>
      <c r="BP8" s="36">
        <v>0</v>
      </c>
      <c r="BQ8" s="36">
        <v>0</v>
      </c>
      <c r="BR8" s="36">
        <v>0</v>
      </c>
      <c r="BS8" s="36">
        <v>0</v>
      </c>
      <c r="BT8" s="36">
        <v>0</v>
      </c>
      <c r="BU8" s="36">
        <v>0</v>
      </c>
      <c r="BV8" s="36">
        <v>0</v>
      </c>
      <c r="BW8" s="36">
        <v>0</v>
      </c>
      <c r="BX8" s="36">
        <v>0</v>
      </c>
      <c r="BY8" s="36">
        <v>0</v>
      </c>
      <c r="BZ8" s="36">
        <v>0</v>
      </c>
      <c r="CA8" s="36">
        <v>0</v>
      </c>
      <c r="CB8" s="36">
        <v>0</v>
      </c>
      <c r="CC8" s="36">
        <v>0</v>
      </c>
      <c r="CD8" s="36">
        <v>0</v>
      </c>
      <c r="CE8" s="36">
        <v>9044</v>
      </c>
      <c r="CF8" s="36">
        <v>9878</v>
      </c>
      <c r="CG8" s="36">
        <v>0</v>
      </c>
      <c r="CH8" s="36">
        <v>0</v>
      </c>
      <c r="CI8" s="36">
        <v>0</v>
      </c>
      <c r="CJ8" s="36">
        <v>0</v>
      </c>
      <c r="CK8" s="36">
        <v>0</v>
      </c>
      <c r="CL8" s="36">
        <v>0</v>
      </c>
      <c r="CM8" s="36">
        <v>13136</v>
      </c>
      <c r="CN8" s="36">
        <v>157798</v>
      </c>
      <c r="CO8" s="36">
        <v>0</v>
      </c>
      <c r="CP8" s="36">
        <v>0</v>
      </c>
      <c r="CQ8" s="36">
        <v>0</v>
      </c>
      <c r="CR8" s="36">
        <v>0</v>
      </c>
      <c r="CS8" s="36">
        <v>0</v>
      </c>
      <c r="CT8" s="36">
        <v>0</v>
      </c>
      <c r="CU8" s="36">
        <v>0</v>
      </c>
      <c r="CV8" s="36">
        <v>1263600</v>
      </c>
      <c r="CW8" s="36">
        <v>0</v>
      </c>
      <c r="CX8" s="36">
        <v>0</v>
      </c>
      <c r="CY8" s="36">
        <v>0</v>
      </c>
      <c r="CZ8" s="36">
        <v>0</v>
      </c>
      <c r="DA8" s="36">
        <v>0</v>
      </c>
      <c r="DB8" s="36">
        <v>0</v>
      </c>
      <c r="DC8" s="36">
        <v>0</v>
      </c>
      <c r="DD8" s="36">
        <v>0</v>
      </c>
      <c r="DE8" s="36">
        <v>0</v>
      </c>
      <c r="DF8" s="36">
        <v>0</v>
      </c>
      <c r="DG8" s="36">
        <v>0</v>
      </c>
      <c r="DH8" s="36">
        <v>0</v>
      </c>
      <c r="DI8" s="36">
        <v>0</v>
      </c>
      <c r="DJ8" s="36">
        <v>0</v>
      </c>
      <c r="DK8" s="36">
        <v>0</v>
      </c>
      <c r="DL8" s="36">
        <v>0</v>
      </c>
      <c r="DM8" s="36">
        <v>0</v>
      </c>
      <c r="DN8" s="36">
        <v>0</v>
      </c>
      <c r="DO8" s="36">
        <v>51000</v>
      </c>
      <c r="DP8" s="36">
        <v>0</v>
      </c>
      <c r="DQ8" s="36">
        <v>0</v>
      </c>
      <c r="DR8" s="36" t="s">
        <v>562</v>
      </c>
      <c r="DS8" s="36">
        <v>0</v>
      </c>
      <c r="DT8" s="36">
        <v>37809</v>
      </c>
      <c r="DU8" s="36">
        <v>0</v>
      </c>
      <c r="DV8" s="36">
        <v>0</v>
      </c>
      <c r="DW8" s="36">
        <v>0</v>
      </c>
      <c r="DX8" s="36">
        <v>18</v>
      </c>
      <c r="DY8" s="36" t="s">
        <v>537</v>
      </c>
      <c r="DZ8" s="36">
        <v>0</v>
      </c>
      <c r="EA8" s="36">
        <v>36535</v>
      </c>
      <c r="EB8" s="36">
        <v>0</v>
      </c>
      <c r="EC8" s="36">
        <v>0</v>
      </c>
      <c r="ED8" s="36">
        <v>0</v>
      </c>
      <c r="EE8" s="36">
        <v>34</v>
      </c>
      <c r="EF8" s="36" t="s">
        <v>537</v>
      </c>
      <c r="EG8" s="36">
        <v>0</v>
      </c>
      <c r="EH8" s="36">
        <v>16598</v>
      </c>
      <c r="EI8" s="36">
        <v>0</v>
      </c>
      <c r="EJ8" s="36">
        <v>0</v>
      </c>
      <c r="EK8" s="36">
        <v>0</v>
      </c>
      <c r="EL8" s="36">
        <v>13</v>
      </c>
      <c r="EM8" s="36" t="s">
        <v>537</v>
      </c>
      <c r="EN8" s="36">
        <v>0</v>
      </c>
      <c r="EO8" s="36">
        <v>0</v>
      </c>
      <c r="EP8" s="36">
        <v>0</v>
      </c>
      <c r="EQ8" s="36">
        <v>0</v>
      </c>
      <c r="EU8" s="36">
        <v>528342</v>
      </c>
      <c r="EV8" s="36">
        <v>528342</v>
      </c>
      <c r="EW8" s="36">
        <v>0</v>
      </c>
      <c r="EX8" s="36">
        <v>0</v>
      </c>
      <c r="EY8" s="36">
        <v>0</v>
      </c>
      <c r="EZ8" s="36">
        <v>0</v>
      </c>
      <c r="FA8" s="36">
        <v>528342</v>
      </c>
      <c r="FB8" s="36">
        <v>428290</v>
      </c>
      <c r="FC8" s="36">
        <v>0</v>
      </c>
      <c r="FD8" s="36">
        <v>100052</v>
      </c>
      <c r="FE8" s="36">
        <v>0</v>
      </c>
      <c r="FF8" s="36">
        <v>0</v>
      </c>
      <c r="FG8" s="36">
        <v>0</v>
      </c>
      <c r="FH8" s="36">
        <v>0</v>
      </c>
      <c r="FI8" s="36">
        <v>0</v>
      </c>
      <c r="FJ8" s="36">
        <v>0</v>
      </c>
      <c r="FK8" s="36">
        <v>0</v>
      </c>
      <c r="FL8" s="36">
        <v>0</v>
      </c>
      <c r="FM8" s="36">
        <v>0</v>
      </c>
      <c r="FN8" s="36">
        <v>0</v>
      </c>
      <c r="FO8" s="36">
        <v>0</v>
      </c>
      <c r="FP8" s="36">
        <v>0</v>
      </c>
      <c r="FQ8" s="36">
        <v>0</v>
      </c>
      <c r="FR8" s="36">
        <v>0</v>
      </c>
      <c r="FS8" s="36">
        <v>66939</v>
      </c>
      <c r="FT8" s="36">
        <v>13778</v>
      </c>
      <c r="FU8" s="36">
        <v>0</v>
      </c>
      <c r="FV8" s="36">
        <v>53161</v>
      </c>
      <c r="FW8" s="36">
        <v>0</v>
      </c>
      <c r="FX8" s="36">
        <v>0</v>
      </c>
      <c r="FY8" s="36">
        <v>0</v>
      </c>
      <c r="FZ8" s="36">
        <v>0</v>
      </c>
      <c r="GA8" s="36">
        <v>0</v>
      </c>
      <c r="GB8" s="36">
        <v>0</v>
      </c>
      <c r="GC8" s="36">
        <v>0</v>
      </c>
      <c r="GD8" s="36">
        <v>0</v>
      </c>
      <c r="GE8" s="36">
        <v>0</v>
      </c>
      <c r="GF8" s="36">
        <v>0</v>
      </c>
      <c r="GG8" s="36">
        <v>0</v>
      </c>
      <c r="GH8" s="36">
        <v>0</v>
      </c>
      <c r="GI8" s="36">
        <v>0</v>
      </c>
      <c r="GJ8" s="36">
        <v>0</v>
      </c>
      <c r="GK8" s="36">
        <v>0</v>
      </c>
      <c r="GL8" s="36">
        <v>0</v>
      </c>
      <c r="GM8" s="36">
        <v>0</v>
      </c>
      <c r="GN8" s="36">
        <v>0</v>
      </c>
      <c r="GO8" s="36">
        <v>0</v>
      </c>
      <c r="GP8" s="36">
        <v>0</v>
      </c>
      <c r="GQ8" s="36">
        <v>0</v>
      </c>
      <c r="GR8" s="36">
        <v>0</v>
      </c>
      <c r="GS8" s="36">
        <v>0</v>
      </c>
      <c r="GT8" s="36">
        <v>0</v>
      </c>
      <c r="GU8" s="36">
        <v>0</v>
      </c>
      <c r="GV8" s="36">
        <v>0</v>
      </c>
      <c r="GW8" s="36">
        <v>0</v>
      </c>
      <c r="GX8" s="36">
        <v>0</v>
      </c>
      <c r="GY8" s="36">
        <v>374344</v>
      </c>
      <c r="GZ8" s="36">
        <v>90942</v>
      </c>
      <c r="HA8" s="36">
        <v>0</v>
      </c>
      <c r="HB8" s="36">
        <v>0</v>
      </c>
      <c r="HC8" s="36">
        <v>0</v>
      </c>
      <c r="HD8" s="36">
        <v>0</v>
      </c>
      <c r="HE8" s="36">
        <v>0</v>
      </c>
      <c r="HF8" s="36">
        <v>0</v>
      </c>
      <c r="HG8" s="36">
        <v>0</v>
      </c>
      <c r="HH8" s="36">
        <v>0</v>
      </c>
      <c r="HI8" s="36">
        <v>0</v>
      </c>
      <c r="HJ8" s="36">
        <v>0</v>
      </c>
      <c r="HK8" s="36">
        <v>0</v>
      </c>
      <c r="HL8" s="36">
        <v>0</v>
      </c>
      <c r="HM8" s="36">
        <v>0</v>
      </c>
      <c r="HN8" s="36">
        <v>0</v>
      </c>
      <c r="HO8" s="36">
        <v>0</v>
      </c>
      <c r="HP8" s="36">
        <v>0</v>
      </c>
      <c r="HQ8" s="36">
        <v>0</v>
      </c>
      <c r="HR8" s="36">
        <v>0</v>
      </c>
      <c r="HS8" s="36">
        <v>0</v>
      </c>
      <c r="HT8" s="36">
        <v>0</v>
      </c>
      <c r="HU8" s="36">
        <v>0</v>
      </c>
      <c r="HV8" s="36">
        <v>0</v>
      </c>
      <c r="HW8" s="36">
        <v>0</v>
      </c>
      <c r="HX8" s="36">
        <v>0</v>
      </c>
      <c r="HY8" s="36">
        <v>0</v>
      </c>
      <c r="HZ8" s="36">
        <v>0</v>
      </c>
      <c r="IA8" s="36">
        <v>0</v>
      </c>
      <c r="IB8" s="36">
        <v>0</v>
      </c>
      <c r="IC8" s="36">
        <v>0</v>
      </c>
      <c r="ID8" s="36">
        <v>0</v>
      </c>
      <c r="IE8" s="36">
        <v>0</v>
      </c>
      <c r="IF8" s="36">
        <v>528342</v>
      </c>
      <c r="IG8" s="36">
        <v>528342</v>
      </c>
      <c r="IH8" s="36">
        <v>0</v>
      </c>
      <c r="II8" s="36">
        <v>0</v>
      </c>
      <c r="IJ8" s="36">
        <v>0</v>
      </c>
      <c r="IK8" s="36">
        <v>0</v>
      </c>
      <c r="IL8" s="36">
        <v>2317915</v>
      </c>
      <c r="IM8" s="36">
        <v>1389644</v>
      </c>
      <c r="IN8" s="36">
        <v>0</v>
      </c>
      <c r="IO8" s="36">
        <v>0</v>
      </c>
      <c r="IP8" s="36">
        <v>0</v>
      </c>
      <c r="IQ8" s="36">
        <v>0</v>
      </c>
      <c r="IR8" s="36">
        <v>0</v>
      </c>
      <c r="IS8" s="36">
        <v>0</v>
      </c>
      <c r="IT8" s="36">
        <v>0</v>
      </c>
      <c r="IU8" s="36">
        <v>0</v>
      </c>
      <c r="IV8" s="36">
        <v>0</v>
      </c>
      <c r="IW8" s="36">
        <v>0</v>
      </c>
      <c r="IX8" s="36">
        <v>0</v>
      </c>
      <c r="IY8" s="36">
        <v>0</v>
      </c>
      <c r="IZ8" s="36">
        <v>0</v>
      </c>
      <c r="JA8" s="36">
        <v>0</v>
      </c>
      <c r="JB8" s="36">
        <v>0</v>
      </c>
      <c r="JC8" s="36">
        <v>0</v>
      </c>
      <c r="JD8" s="36">
        <v>152279</v>
      </c>
      <c r="JE8" s="36">
        <v>151291</v>
      </c>
      <c r="JF8" s="36">
        <v>0</v>
      </c>
      <c r="JG8" s="36">
        <v>0</v>
      </c>
      <c r="JH8" s="36">
        <v>0</v>
      </c>
      <c r="JI8" s="36">
        <v>0</v>
      </c>
      <c r="JJ8" s="36">
        <v>0</v>
      </c>
      <c r="JK8" s="36">
        <v>0</v>
      </c>
      <c r="JL8" s="36">
        <v>0</v>
      </c>
      <c r="JM8" s="36">
        <v>0</v>
      </c>
      <c r="JN8" s="36">
        <v>0</v>
      </c>
      <c r="JO8" s="36">
        <v>0</v>
      </c>
      <c r="JP8" s="36">
        <v>0</v>
      </c>
      <c r="JQ8" s="36">
        <v>0</v>
      </c>
      <c r="JR8" s="36">
        <v>0</v>
      </c>
      <c r="JS8" s="36">
        <v>0</v>
      </c>
      <c r="JT8" s="36">
        <v>0</v>
      </c>
      <c r="JU8" s="36">
        <v>0</v>
      </c>
      <c r="JV8" s="36">
        <v>0</v>
      </c>
      <c r="JW8" s="36">
        <v>0</v>
      </c>
      <c r="JX8" s="36">
        <v>0</v>
      </c>
      <c r="JY8" s="36">
        <v>0</v>
      </c>
      <c r="JZ8" s="36">
        <v>0</v>
      </c>
      <c r="KA8" s="36">
        <v>0</v>
      </c>
      <c r="KB8" s="36">
        <v>0</v>
      </c>
      <c r="KC8" s="36">
        <v>0</v>
      </c>
      <c r="KD8" s="36">
        <v>0</v>
      </c>
      <c r="KE8" s="36">
        <v>0</v>
      </c>
      <c r="KF8" s="36">
        <v>0</v>
      </c>
      <c r="KG8" s="36">
        <v>0</v>
      </c>
      <c r="KH8" s="36">
        <v>0</v>
      </c>
      <c r="KI8" s="36">
        <v>0</v>
      </c>
      <c r="KJ8" s="36">
        <v>0</v>
      </c>
      <c r="KK8" s="36">
        <v>0</v>
      </c>
      <c r="KL8" s="36">
        <v>0</v>
      </c>
      <c r="KM8" s="36">
        <v>0</v>
      </c>
      <c r="KN8" s="36">
        <v>0</v>
      </c>
      <c r="KO8" s="36">
        <v>0</v>
      </c>
      <c r="KP8" s="36">
        <v>0</v>
      </c>
      <c r="KQ8" s="36">
        <v>0</v>
      </c>
      <c r="KR8" s="36">
        <v>0</v>
      </c>
      <c r="KS8" s="36">
        <v>0</v>
      </c>
      <c r="KT8" s="36">
        <v>0</v>
      </c>
      <c r="KU8" s="36">
        <v>0</v>
      </c>
      <c r="KV8" s="36">
        <v>0</v>
      </c>
      <c r="KW8" s="36">
        <v>0</v>
      </c>
      <c r="KX8" s="36">
        <v>0</v>
      </c>
      <c r="KY8" s="36">
        <v>0</v>
      </c>
      <c r="KZ8" s="36">
        <v>0</v>
      </c>
      <c r="LA8" s="36">
        <v>0</v>
      </c>
      <c r="LB8" s="36">
        <v>0</v>
      </c>
      <c r="LC8" s="36">
        <v>0</v>
      </c>
      <c r="LD8" s="36">
        <v>0</v>
      </c>
      <c r="LE8" s="36">
        <v>0</v>
      </c>
      <c r="LF8" s="36">
        <v>0</v>
      </c>
      <c r="LG8" s="36" t="s">
        <v>563</v>
      </c>
      <c r="LH8" s="36">
        <v>0</v>
      </c>
      <c r="LI8" s="36">
        <v>2492689</v>
      </c>
      <c r="LJ8" s="36">
        <v>0</v>
      </c>
      <c r="LK8" s="36">
        <v>0</v>
      </c>
      <c r="LL8" s="36">
        <v>0</v>
      </c>
      <c r="LM8" s="36" t="s">
        <v>563</v>
      </c>
      <c r="LN8" s="36">
        <v>0</v>
      </c>
      <c r="LO8" s="36">
        <v>2427454</v>
      </c>
      <c r="LP8" s="36">
        <v>32</v>
      </c>
      <c r="LQ8" s="36">
        <v>0</v>
      </c>
      <c r="LR8" s="36">
        <v>0</v>
      </c>
      <c r="LS8" s="36">
        <v>0</v>
      </c>
      <c r="LT8" s="36">
        <v>0</v>
      </c>
      <c r="LU8" s="36">
        <v>0</v>
      </c>
      <c r="LV8" s="36">
        <v>0</v>
      </c>
      <c r="LW8" s="36">
        <v>0</v>
      </c>
      <c r="LX8" s="36">
        <v>0</v>
      </c>
      <c r="LY8" s="36">
        <v>0</v>
      </c>
      <c r="LZ8" s="36">
        <v>0</v>
      </c>
      <c r="MA8" s="36">
        <v>0</v>
      </c>
      <c r="MB8" s="36">
        <v>0</v>
      </c>
      <c r="MC8" s="36">
        <v>0</v>
      </c>
      <c r="MD8" s="36">
        <v>0</v>
      </c>
      <c r="ME8" s="36" t="s">
        <v>563</v>
      </c>
      <c r="MF8" s="36">
        <v>0</v>
      </c>
      <c r="MG8" s="36">
        <v>255480</v>
      </c>
      <c r="MH8" s="36">
        <v>0</v>
      </c>
      <c r="MI8" s="36">
        <v>0</v>
      </c>
      <c r="MJ8" s="36">
        <v>0</v>
      </c>
      <c r="MK8" s="36">
        <v>0</v>
      </c>
      <c r="ML8" s="36">
        <v>0</v>
      </c>
      <c r="MM8" s="36">
        <v>0</v>
      </c>
      <c r="MN8" s="36">
        <v>0</v>
      </c>
      <c r="MO8" s="36">
        <v>0</v>
      </c>
      <c r="MP8" s="36">
        <v>0</v>
      </c>
      <c r="MQ8" s="36">
        <v>0</v>
      </c>
      <c r="MR8" s="36">
        <v>0</v>
      </c>
      <c r="MS8" s="36">
        <v>0</v>
      </c>
      <c r="MT8" s="36">
        <v>0</v>
      </c>
      <c r="MU8" s="36">
        <v>0</v>
      </c>
      <c r="MV8" s="36">
        <v>0</v>
      </c>
      <c r="MW8" s="36">
        <v>0</v>
      </c>
      <c r="MX8" s="36">
        <v>0</v>
      </c>
      <c r="MY8" s="36">
        <v>0</v>
      </c>
      <c r="MZ8" s="36">
        <v>0</v>
      </c>
      <c r="NA8" s="36">
        <v>0</v>
      </c>
      <c r="NB8" s="36">
        <v>0</v>
      </c>
      <c r="NC8" s="36">
        <v>0</v>
      </c>
      <c r="ND8" s="36">
        <v>0</v>
      </c>
      <c r="NE8" s="36">
        <v>0</v>
      </c>
      <c r="NF8" s="36">
        <v>0</v>
      </c>
      <c r="NG8" s="36">
        <v>0</v>
      </c>
      <c r="NH8" s="36">
        <v>0</v>
      </c>
      <c r="NI8" s="36">
        <v>0</v>
      </c>
      <c r="NJ8" s="36">
        <v>0</v>
      </c>
      <c r="NK8" s="36">
        <v>0</v>
      </c>
      <c r="NL8" s="36">
        <v>0</v>
      </c>
      <c r="NM8" s="36">
        <v>0</v>
      </c>
      <c r="NN8" s="36">
        <v>0</v>
      </c>
      <c r="NO8" s="36">
        <v>0</v>
      </c>
      <c r="NP8" s="36">
        <v>0</v>
      </c>
      <c r="NQ8" s="36">
        <v>0</v>
      </c>
      <c r="NR8" s="36">
        <v>0</v>
      </c>
      <c r="NS8" s="36">
        <v>0</v>
      </c>
      <c r="NT8" s="36">
        <v>0</v>
      </c>
      <c r="NU8" s="36">
        <v>0</v>
      </c>
      <c r="NV8" s="36">
        <v>0</v>
      </c>
      <c r="NW8" s="36">
        <v>0</v>
      </c>
      <c r="NX8" s="36">
        <v>0</v>
      </c>
      <c r="NY8" s="36">
        <v>0</v>
      </c>
      <c r="NZ8" s="36">
        <v>0</v>
      </c>
      <c r="OA8" s="36">
        <v>0</v>
      </c>
      <c r="OB8" s="36">
        <v>0</v>
      </c>
      <c r="OC8" s="36">
        <v>0</v>
      </c>
      <c r="OD8" s="36">
        <v>0</v>
      </c>
      <c r="OE8" s="36">
        <v>0</v>
      </c>
      <c r="OF8" s="36">
        <v>0</v>
      </c>
      <c r="OG8" s="36">
        <v>0</v>
      </c>
      <c r="OH8" s="36">
        <v>0</v>
      </c>
      <c r="OI8" s="36">
        <v>0</v>
      </c>
      <c r="OJ8" s="36">
        <v>0</v>
      </c>
      <c r="OK8" s="36">
        <v>0</v>
      </c>
      <c r="OL8" s="36">
        <v>0</v>
      </c>
      <c r="OM8" s="36">
        <v>0</v>
      </c>
      <c r="ON8" s="36">
        <v>0</v>
      </c>
      <c r="OO8" s="36">
        <v>0</v>
      </c>
      <c r="OP8" s="36">
        <v>0</v>
      </c>
      <c r="OQ8" s="36">
        <v>0</v>
      </c>
      <c r="OR8" s="36">
        <v>0</v>
      </c>
      <c r="OS8" s="36">
        <v>0</v>
      </c>
      <c r="OT8" s="36">
        <v>0</v>
      </c>
      <c r="OU8" s="36">
        <v>0</v>
      </c>
      <c r="OV8" s="36">
        <v>0</v>
      </c>
      <c r="OW8" s="36">
        <v>0</v>
      </c>
      <c r="OX8" s="36">
        <v>0</v>
      </c>
      <c r="OY8" s="36">
        <v>0</v>
      </c>
      <c r="OZ8" s="36">
        <v>0</v>
      </c>
      <c r="PA8" s="36">
        <v>0</v>
      </c>
      <c r="PB8" s="36">
        <v>0</v>
      </c>
      <c r="PC8" s="36">
        <v>0</v>
      </c>
      <c r="PD8" s="36">
        <v>0</v>
      </c>
      <c r="PE8" s="36">
        <v>0</v>
      </c>
      <c r="PF8" s="36">
        <v>0</v>
      </c>
      <c r="PG8" s="36">
        <v>0</v>
      </c>
      <c r="PH8" s="36">
        <v>0</v>
      </c>
      <c r="PI8" s="36">
        <v>0</v>
      </c>
      <c r="PJ8" s="36">
        <v>0</v>
      </c>
      <c r="PK8" s="36">
        <v>0</v>
      </c>
      <c r="PL8" s="36">
        <v>0</v>
      </c>
      <c r="PM8" s="36">
        <v>0</v>
      </c>
      <c r="PN8" s="36">
        <v>0</v>
      </c>
      <c r="PO8" s="36">
        <v>0</v>
      </c>
      <c r="PP8" s="36">
        <v>0</v>
      </c>
      <c r="PQ8" s="36">
        <v>0</v>
      </c>
      <c r="PR8" s="36">
        <v>0</v>
      </c>
      <c r="PS8" s="36">
        <v>0</v>
      </c>
      <c r="PT8" s="36">
        <v>0</v>
      </c>
      <c r="PU8" s="36">
        <v>0</v>
      </c>
      <c r="PV8" s="36">
        <v>0</v>
      </c>
      <c r="PW8" s="36">
        <v>0</v>
      </c>
      <c r="PX8" s="36">
        <v>0</v>
      </c>
      <c r="PY8" s="36">
        <v>0</v>
      </c>
      <c r="PZ8" s="36">
        <v>0</v>
      </c>
      <c r="QA8" s="36">
        <v>0</v>
      </c>
      <c r="QB8" s="36">
        <v>0</v>
      </c>
      <c r="QC8" s="36">
        <v>0</v>
      </c>
      <c r="QD8" s="36">
        <v>0</v>
      </c>
      <c r="QE8" s="36">
        <v>0</v>
      </c>
      <c r="QF8" s="36">
        <v>0</v>
      </c>
      <c r="QG8" s="36">
        <v>0</v>
      </c>
      <c r="QH8" s="36">
        <v>0</v>
      </c>
      <c r="QI8" s="36">
        <v>0</v>
      </c>
      <c r="QJ8" s="36">
        <v>0</v>
      </c>
      <c r="QK8" s="36">
        <v>0</v>
      </c>
      <c r="QL8" s="36">
        <v>0</v>
      </c>
      <c r="QM8" s="36">
        <v>0</v>
      </c>
      <c r="QN8" s="36">
        <v>0</v>
      </c>
      <c r="QO8" s="36">
        <v>0</v>
      </c>
      <c r="QP8" s="36">
        <v>0</v>
      </c>
      <c r="QQ8" s="36">
        <v>0</v>
      </c>
      <c r="QR8" s="36">
        <v>0</v>
      </c>
      <c r="QS8" s="36">
        <v>0</v>
      </c>
      <c r="QT8" s="36">
        <v>0</v>
      </c>
      <c r="QU8" s="36">
        <v>0</v>
      </c>
      <c r="QV8" s="36">
        <v>0</v>
      </c>
      <c r="QW8" s="36">
        <v>0</v>
      </c>
      <c r="QX8" s="36">
        <v>0</v>
      </c>
      <c r="QY8" s="36">
        <v>0</v>
      </c>
      <c r="QZ8" s="36">
        <v>0</v>
      </c>
      <c r="RA8" s="36">
        <v>0</v>
      </c>
      <c r="RB8" s="36">
        <v>0</v>
      </c>
      <c r="RC8" s="36">
        <v>0</v>
      </c>
      <c r="RD8" s="36">
        <v>0</v>
      </c>
      <c r="RE8" s="36">
        <v>0</v>
      </c>
      <c r="RF8" s="36">
        <v>0</v>
      </c>
      <c r="RG8" s="36">
        <v>0</v>
      </c>
      <c r="RH8" s="36">
        <v>0</v>
      </c>
      <c r="RI8" s="36">
        <v>0</v>
      </c>
      <c r="RJ8" s="36">
        <v>0</v>
      </c>
      <c r="RK8" s="36">
        <v>0</v>
      </c>
      <c r="RL8" s="36">
        <v>0</v>
      </c>
      <c r="RM8" s="36">
        <v>0</v>
      </c>
      <c r="RN8" s="36">
        <v>0</v>
      </c>
      <c r="RO8" s="36">
        <v>0</v>
      </c>
      <c r="RP8" s="36">
        <v>0</v>
      </c>
      <c r="RQ8" s="36">
        <v>0</v>
      </c>
      <c r="RR8" s="36">
        <v>0</v>
      </c>
      <c r="RS8" s="36">
        <v>0</v>
      </c>
      <c r="RT8" s="36">
        <v>0</v>
      </c>
      <c r="RU8" s="36">
        <v>0</v>
      </c>
      <c r="RV8" s="36">
        <v>0</v>
      </c>
      <c r="RW8" s="36">
        <v>0</v>
      </c>
      <c r="RX8" s="36">
        <v>0</v>
      </c>
      <c r="RY8" s="36">
        <v>0</v>
      </c>
      <c r="RZ8" s="36">
        <v>0</v>
      </c>
      <c r="SA8" s="36">
        <v>0</v>
      </c>
      <c r="SB8" s="36">
        <v>0</v>
      </c>
      <c r="SC8" s="36">
        <v>0</v>
      </c>
      <c r="SD8" s="36">
        <v>0</v>
      </c>
      <c r="SE8" s="36">
        <v>0</v>
      </c>
      <c r="SF8" s="36">
        <v>0</v>
      </c>
      <c r="SG8" s="36">
        <v>0</v>
      </c>
      <c r="SH8" s="36">
        <v>0</v>
      </c>
      <c r="SI8" s="36">
        <v>0</v>
      </c>
      <c r="SJ8" s="36">
        <v>0</v>
      </c>
      <c r="SK8" s="36">
        <v>0</v>
      </c>
      <c r="SL8" s="36">
        <v>0</v>
      </c>
      <c r="SM8" s="36">
        <v>0</v>
      </c>
      <c r="SN8" s="36">
        <v>0</v>
      </c>
      <c r="SO8" s="36">
        <v>0</v>
      </c>
      <c r="SP8" s="36">
        <v>0</v>
      </c>
      <c r="SQ8" s="36">
        <v>0</v>
      </c>
      <c r="SR8" s="36">
        <v>0</v>
      </c>
      <c r="SS8" s="36">
        <v>0</v>
      </c>
      <c r="ST8" s="36">
        <v>0</v>
      </c>
      <c r="SU8" s="36">
        <v>0</v>
      </c>
      <c r="SV8" s="36">
        <v>0</v>
      </c>
      <c r="SW8" s="36">
        <v>0</v>
      </c>
      <c r="SX8" s="36">
        <v>0</v>
      </c>
      <c r="SY8" s="36">
        <v>0</v>
      </c>
      <c r="SZ8" s="36">
        <v>0</v>
      </c>
      <c r="TA8" s="36">
        <v>0</v>
      </c>
      <c r="TB8" s="36">
        <v>0</v>
      </c>
      <c r="TC8" s="36">
        <v>0</v>
      </c>
      <c r="TD8" s="36">
        <v>0</v>
      </c>
      <c r="TE8" s="36">
        <v>0</v>
      </c>
      <c r="TF8" s="36">
        <v>0</v>
      </c>
      <c r="TG8" s="36">
        <v>0</v>
      </c>
      <c r="TH8" s="36">
        <v>0</v>
      </c>
      <c r="TI8" s="36">
        <v>0</v>
      </c>
      <c r="TJ8" s="36">
        <v>0</v>
      </c>
      <c r="TK8" s="36">
        <v>0</v>
      </c>
      <c r="TL8" s="36">
        <v>0</v>
      </c>
      <c r="TM8" s="36">
        <v>0</v>
      </c>
      <c r="TN8" s="36">
        <v>0</v>
      </c>
      <c r="TO8" s="36">
        <v>0</v>
      </c>
      <c r="TP8" s="36">
        <v>0</v>
      </c>
      <c r="TQ8" s="36">
        <v>0</v>
      </c>
      <c r="TR8" s="36">
        <v>0</v>
      </c>
      <c r="TS8" s="36">
        <v>0</v>
      </c>
      <c r="TT8" s="36">
        <v>0</v>
      </c>
      <c r="TU8" s="36">
        <v>0</v>
      </c>
      <c r="TV8" s="36">
        <v>0</v>
      </c>
      <c r="TW8" s="36">
        <v>0</v>
      </c>
      <c r="TX8" s="36">
        <v>0</v>
      </c>
      <c r="TY8" s="36">
        <v>0</v>
      </c>
      <c r="TZ8" s="36">
        <v>0</v>
      </c>
      <c r="UA8" s="36">
        <v>0</v>
      </c>
      <c r="UB8" s="36">
        <v>0</v>
      </c>
      <c r="UC8" s="36">
        <v>0</v>
      </c>
      <c r="UD8" s="36">
        <v>0</v>
      </c>
      <c r="UE8" s="36">
        <v>0</v>
      </c>
      <c r="UF8" s="36">
        <v>0</v>
      </c>
      <c r="UG8" s="36">
        <v>0</v>
      </c>
      <c r="UH8" s="36">
        <v>0</v>
      </c>
      <c r="UI8" s="36">
        <v>0</v>
      </c>
      <c r="UJ8" s="36">
        <v>0</v>
      </c>
      <c r="UK8" s="36">
        <v>0</v>
      </c>
      <c r="UL8" s="36">
        <v>0</v>
      </c>
      <c r="UM8" s="36">
        <v>0</v>
      </c>
      <c r="UN8" s="36">
        <v>0</v>
      </c>
      <c r="UO8" s="36">
        <v>0</v>
      </c>
      <c r="UP8" s="36">
        <v>0</v>
      </c>
      <c r="UQ8" s="36">
        <v>0</v>
      </c>
      <c r="UR8" s="36">
        <v>0</v>
      </c>
      <c r="US8" s="36">
        <v>0</v>
      </c>
      <c r="UT8" s="36">
        <v>0</v>
      </c>
      <c r="UU8" s="36">
        <v>0</v>
      </c>
      <c r="UV8" s="36">
        <v>0</v>
      </c>
      <c r="UW8" s="36">
        <v>0</v>
      </c>
      <c r="UX8" s="36">
        <v>0</v>
      </c>
      <c r="UY8" s="36">
        <v>0</v>
      </c>
      <c r="UZ8" s="36">
        <v>0</v>
      </c>
      <c r="VA8" s="36">
        <v>0</v>
      </c>
      <c r="VB8" s="36">
        <v>0</v>
      </c>
      <c r="VC8" s="36">
        <v>0</v>
      </c>
      <c r="VD8" s="36">
        <v>0</v>
      </c>
      <c r="VE8" s="36">
        <v>0</v>
      </c>
      <c r="VF8" s="36">
        <v>0</v>
      </c>
      <c r="VG8" s="36">
        <v>0</v>
      </c>
      <c r="VH8" s="36">
        <v>0</v>
      </c>
      <c r="VI8" s="36">
        <v>0</v>
      </c>
      <c r="VJ8" s="36">
        <v>0</v>
      </c>
      <c r="VK8" s="36">
        <v>0</v>
      </c>
      <c r="VL8" s="36">
        <v>0</v>
      </c>
      <c r="VM8" s="36">
        <v>0</v>
      </c>
      <c r="VN8" s="36">
        <v>0</v>
      </c>
      <c r="VO8" s="36">
        <v>0</v>
      </c>
      <c r="VP8" s="36">
        <v>0</v>
      </c>
      <c r="VQ8" s="36">
        <v>0</v>
      </c>
      <c r="VR8" s="36">
        <v>0</v>
      </c>
      <c r="VS8" s="36">
        <v>0</v>
      </c>
      <c r="VT8" s="36">
        <v>0</v>
      </c>
      <c r="VU8" s="36">
        <v>0</v>
      </c>
      <c r="VV8" s="36">
        <v>0</v>
      </c>
      <c r="VW8" s="36">
        <v>0</v>
      </c>
      <c r="VX8" s="36">
        <v>0</v>
      </c>
      <c r="VY8" s="36">
        <v>0</v>
      </c>
      <c r="VZ8" s="36">
        <v>0</v>
      </c>
      <c r="WA8" s="36">
        <v>0</v>
      </c>
      <c r="WB8" s="36">
        <v>0</v>
      </c>
      <c r="WC8" s="36">
        <v>0</v>
      </c>
      <c r="WD8" s="36">
        <v>0</v>
      </c>
      <c r="WE8" s="36">
        <v>0</v>
      </c>
      <c r="WF8" s="36">
        <v>0</v>
      </c>
      <c r="WG8" s="36">
        <v>0</v>
      </c>
      <c r="WH8" s="36">
        <v>0</v>
      </c>
      <c r="WI8" s="36">
        <v>0</v>
      </c>
      <c r="WJ8" s="36">
        <v>0</v>
      </c>
      <c r="WK8" s="36">
        <v>0</v>
      </c>
      <c r="WL8" s="36">
        <v>0</v>
      </c>
      <c r="WM8" s="36">
        <v>0</v>
      </c>
      <c r="WN8" s="36">
        <v>0</v>
      </c>
      <c r="WO8" s="36">
        <v>0</v>
      </c>
      <c r="WP8" s="36">
        <v>0</v>
      </c>
      <c r="WQ8" s="36">
        <v>0</v>
      </c>
      <c r="WR8" s="36">
        <v>0</v>
      </c>
      <c r="WS8" s="36">
        <v>0</v>
      </c>
      <c r="WT8" s="36">
        <v>0</v>
      </c>
      <c r="WU8" s="36">
        <v>0</v>
      </c>
      <c r="WV8" s="36">
        <v>0</v>
      </c>
      <c r="WW8" s="36">
        <v>0</v>
      </c>
      <c r="WX8" s="36">
        <v>0</v>
      </c>
      <c r="WY8" s="36">
        <v>0</v>
      </c>
      <c r="WZ8" s="36">
        <v>0</v>
      </c>
      <c r="XA8" s="36">
        <v>0</v>
      </c>
      <c r="XB8" s="36">
        <v>0</v>
      </c>
      <c r="XC8" s="36">
        <v>0</v>
      </c>
      <c r="XD8" s="36">
        <v>0</v>
      </c>
      <c r="XE8" s="36">
        <v>0</v>
      </c>
      <c r="XF8" s="36">
        <v>0</v>
      </c>
      <c r="XG8" s="36">
        <v>0</v>
      </c>
      <c r="XH8" s="36">
        <v>0</v>
      </c>
      <c r="XI8" s="36">
        <v>0</v>
      </c>
      <c r="XJ8" s="36">
        <v>0</v>
      </c>
      <c r="XK8" s="36">
        <v>0</v>
      </c>
      <c r="XL8" s="36">
        <v>0</v>
      </c>
      <c r="XM8" s="36">
        <v>0</v>
      </c>
      <c r="XN8" s="36">
        <v>0</v>
      </c>
      <c r="XO8" s="36">
        <v>0</v>
      </c>
      <c r="XP8" s="36">
        <v>0</v>
      </c>
      <c r="XQ8" s="36">
        <v>0</v>
      </c>
      <c r="XR8" s="36">
        <v>0</v>
      </c>
      <c r="XS8" s="36">
        <v>0</v>
      </c>
      <c r="XT8" s="36">
        <v>0</v>
      </c>
      <c r="XU8" s="36">
        <v>0</v>
      </c>
      <c r="XV8" s="36">
        <v>0</v>
      </c>
      <c r="XW8" s="36">
        <v>0</v>
      </c>
      <c r="XX8" s="36">
        <v>0</v>
      </c>
      <c r="XY8" s="36">
        <v>0</v>
      </c>
      <c r="XZ8" s="36">
        <v>51000</v>
      </c>
      <c r="YA8" s="36">
        <v>51000</v>
      </c>
      <c r="YB8" s="36">
        <v>0</v>
      </c>
      <c r="YC8" s="36">
        <v>0</v>
      </c>
      <c r="YD8" s="36">
        <v>0</v>
      </c>
      <c r="YE8" s="36" t="s">
        <v>562</v>
      </c>
      <c r="YH8" s="36" t="s">
        <v>564</v>
      </c>
      <c r="YI8" s="36" t="s">
        <v>565</v>
      </c>
      <c r="YJ8" s="36" t="s">
        <v>566</v>
      </c>
    </row>
    <row r="9" spans="1:660" s="403" customFormat="1" ht="36.75" customHeight="1" thickBot="1">
      <c r="A9" s="400">
        <v>520</v>
      </c>
      <c r="B9" s="401" t="s">
        <v>2</v>
      </c>
      <c r="C9" s="402" t="s">
        <v>104</v>
      </c>
      <c r="D9" s="403" t="s">
        <v>575</v>
      </c>
    </row>
    <row r="10" spans="1:660" s="403" customFormat="1" ht="32.25" customHeight="1" thickBot="1">
      <c r="A10" s="400">
        <v>530</v>
      </c>
      <c r="B10" s="401" t="s">
        <v>3</v>
      </c>
      <c r="C10" s="402" t="s">
        <v>162</v>
      </c>
      <c r="D10" s="403" t="s">
        <v>575</v>
      </c>
    </row>
    <row r="11" spans="1:660" s="403" customFormat="1" ht="33.75" customHeight="1" thickBot="1">
      <c r="A11" s="400">
        <v>540</v>
      </c>
      <c r="B11" s="401" t="s">
        <v>4</v>
      </c>
      <c r="C11" s="402" t="s">
        <v>107</v>
      </c>
      <c r="D11" s="403" t="s">
        <v>575</v>
      </c>
    </row>
    <row r="12" spans="1:660" s="36" customFormat="1" ht="32.25" customHeight="1" thickBot="1">
      <c r="A12" s="104">
        <v>550</v>
      </c>
      <c r="B12" s="105" t="s">
        <v>5</v>
      </c>
      <c r="C12" s="106" t="s">
        <v>108</v>
      </c>
      <c r="D12" s="36" t="s">
        <v>523</v>
      </c>
      <c r="E12" s="36">
        <v>3</v>
      </c>
      <c r="F12" s="36">
        <v>3634</v>
      </c>
      <c r="G12" s="36">
        <v>144590390</v>
      </c>
      <c r="H12" s="36" t="s">
        <v>524</v>
      </c>
      <c r="I12" s="36" t="s">
        <v>5</v>
      </c>
      <c r="N12" s="36">
        <v>4306417</v>
      </c>
      <c r="O12" s="36">
        <v>6459707</v>
      </c>
      <c r="P12" s="36">
        <v>0</v>
      </c>
      <c r="Q12" s="36">
        <v>0</v>
      </c>
      <c r="R12" s="36">
        <v>2975</v>
      </c>
      <c r="S12" s="36">
        <v>2333</v>
      </c>
      <c r="T12" s="36" t="s">
        <v>537</v>
      </c>
      <c r="U12" s="36">
        <v>151837</v>
      </c>
      <c r="V12" s="36">
        <v>0</v>
      </c>
      <c r="W12" s="36">
        <v>0</v>
      </c>
      <c r="X12" s="36">
        <v>0</v>
      </c>
      <c r="Y12" s="36">
        <v>454</v>
      </c>
      <c r="Z12" s="36">
        <v>0</v>
      </c>
      <c r="AA12" s="36" t="s">
        <v>537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0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0</v>
      </c>
      <c r="AX12" s="36">
        <v>0</v>
      </c>
      <c r="AY12" s="36">
        <v>0</v>
      </c>
      <c r="AZ12" s="36">
        <v>0</v>
      </c>
      <c r="BA12" s="36">
        <v>0</v>
      </c>
      <c r="BB12" s="36">
        <v>0</v>
      </c>
      <c r="BC12" s="36">
        <v>0</v>
      </c>
      <c r="BD12" s="36">
        <v>0</v>
      </c>
      <c r="BE12" s="36">
        <v>2648721</v>
      </c>
      <c r="BF12" s="36">
        <v>0</v>
      </c>
      <c r="BG12" s="36">
        <v>0</v>
      </c>
      <c r="BH12" s="36">
        <v>0</v>
      </c>
      <c r="BI12" s="36">
        <v>1430</v>
      </c>
      <c r="BJ12" s="36" t="s">
        <v>537</v>
      </c>
      <c r="BK12" s="36">
        <v>22572</v>
      </c>
      <c r="BL12" s="36">
        <v>1871271</v>
      </c>
      <c r="BM12" s="36">
        <v>0</v>
      </c>
      <c r="BN12" s="36">
        <v>0</v>
      </c>
      <c r="BO12" s="36">
        <v>29538</v>
      </c>
      <c r="BP12" s="36">
        <v>709480</v>
      </c>
      <c r="BQ12" s="36">
        <v>0</v>
      </c>
      <c r="BR12" s="36">
        <v>0</v>
      </c>
      <c r="BS12" s="36">
        <v>316280</v>
      </c>
      <c r="BT12" s="36">
        <v>3622428</v>
      </c>
      <c r="BU12" s="36">
        <v>3456675</v>
      </c>
      <c r="BV12" s="36">
        <v>0</v>
      </c>
      <c r="BW12" s="36">
        <v>0</v>
      </c>
      <c r="BX12" s="36">
        <v>0</v>
      </c>
      <c r="BY12" s="36">
        <v>0</v>
      </c>
      <c r="BZ12" s="36">
        <v>0</v>
      </c>
      <c r="CA12" s="36">
        <v>75137</v>
      </c>
      <c r="CB12" s="36">
        <v>1261843</v>
      </c>
      <c r="CC12" s="36">
        <v>384075</v>
      </c>
      <c r="CD12" s="36">
        <v>0</v>
      </c>
      <c r="CE12" s="36">
        <v>170021</v>
      </c>
      <c r="CF12" s="36">
        <v>48593</v>
      </c>
      <c r="CG12" s="36">
        <v>0</v>
      </c>
      <c r="CH12" s="36">
        <v>0</v>
      </c>
      <c r="CI12" s="36">
        <v>102013</v>
      </c>
      <c r="CJ12" s="36">
        <v>72890</v>
      </c>
      <c r="CK12" s="36">
        <v>0</v>
      </c>
      <c r="CL12" s="36">
        <v>0</v>
      </c>
      <c r="CM12" s="36">
        <v>68009</v>
      </c>
      <c r="CN12" s="36">
        <v>485932</v>
      </c>
      <c r="CO12" s="36">
        <v>0</v>
      </c>
      <c r="CP12" s="36">
        <v>0</v>
      </c>
      <c r="CQ12" s="36">
        <v>0</v>
      </c>
      <c r="CR12" s="36">
        <v>10183</v>
      </c>
      <c r="CS12" s="36">
        <v>0</v>
      </c>
      <c r="CT12" s="36">
        <v>0</v>
      </c>
      <c r="CU12" s="36">
        <v>0</v>
      </c>
      <c r="CV12" s="36">
        <v>5869902</v>
      </c>
      <c r="CW12" s="36">
        <v>0</v>
      </c>
      <c r="CX12" s="36">
        <v>0</v>
      </c>
      <c r="CY12" s="36">
        <v>0</v>
      </c>
      <c r="CZ12" s="36">
        <v>0</v>
      </c>
      <c r="DA12" s="36">
        <v>0</v>
      </c>
      <c r="DB12" s="36">
        <v>0</v>
      </c>
      <c r="DC12" s="36">
        <v>0</v>
      </c>
      <c r="DD12" s="36">
        <v>0</v>
      </c>
      <c r="DE12" s="36">
        <v>0</v>
      </c>
      <c r="DF12" s="36">
        <v>0</v>
      </c>
      <c r="DG12" s="36">
        <v>0</v>
      </c>
      <c r="DH12" s="36">
        <v>0</v>
      </c>
      <c r="DI12" s="36">
        <v>0</v>
      </c>
      <c r="DJ12" s="36">
        <v>0</v>
      </c>
      <c r="DK12" s="36">
        <v>0</v>
      </c>
      <c r="DL12" s="36">
        <v>0</v>
      </c>
      <c r="DM12" s="36">
        <v>0</v>
      </c>
      <c r="DN12" s="36">
        <v>0</v>
      </c>
      <c r="DO12" s="36">
        <v>0</v>
      </c>
      <c r="DP12" s="36">
        <v>974858</v>
      </c>
      <c r="DQ12" s="36">
        <v>0</v>
      </c>
      <c r="DR12" s="36" t="s">
        <v>567</v>
      </c>
      <c r="DS12" s="36">
        <v>0</v>
      </c>
      <c r="DT12" s="36">
        <v>260651</v>
      </c>
      <c r="DU12" s="36">
        <v>0</v>
      </c>
      <c r="DV12" s="36">
        <v>0</v>
      </c>
      <c r="DW12" s="36">
        <v>0</v>
      </c>
      <c r="DX12" s="36">
        <v>96</v>
      </c>
      <c r="DY12" s="36" t="s">
        <v>537</v>
      </c>
      <c r="DZ12" s="36">
        <v>0</v>
      </c>
      <c r="EA12" s="36">
        <v>251866</v>
      </c>
      <c r="EB12" s="36">
        <v>0</v>
      </c>
      <c r="EC12" s="36">
        <v>0</v>
      </c>
      <c r="ED12" s="36">
        <v>0</v>
      </c>
      <c r="EE12" s="36">
        <v>193</v>
      </c>
      <c r="EF12" s="36" t="s">
        <v>537</v>
      </c>
      <c r="EG12" s="36">
        <v>0</v>
      </c>
      <c r="EH12" s="36">
        <v>120480</v>
      </c>
      <c r="EI12" s="36">
        <v>0</v>
      </c>
      <c r="EJ12" s="36" t="s">
        <v>574</v>
      </c>
      <c r="EK12" s="36">
        <v>0</v>
      </c>
      <c r="EL12" s="36">
        <v>29</v>
      </c>
      <c r="EM12" s="36" t="s">
        <v>537</v>
      </c>
      <c r="EN12" s="36">
        <v>0</v>
      </c>
      <c r="EO12" s="36">
        <v>0</v>
      </c>
      <c r="EP12" s="36">
        <v>0</v>
      </c>
      <c r="EQ12" s="36">
        <v>0</v>
      </c>
      <c r="EU12" s="36">
        <v>4982578</v>
      </c>
      <c r="EV12" s="36">
        <v>4306417</v>
      </c>
      <c r="EW12" s="36">
        <v>0</v>
      </c>
      <c r="EX12" s="36">
        <v>676161</v>
      </c>
      <c r="EY12" s="36">
        <v>0</v>
      </c>
      <c r="EZ12" s="36">
        <v>0</v>
      </c>
      <c r="FA12" s="36">
        <v>4982577</v>
      </c>
      <c r="FB12" s="36">
        <v>935407</v>
      </c>
      <c r="FC12" s="36">
        <v>0</v>
      </c>
      <c r="FD12" s="36">
        <v>4047170</v>
      </c>
      <c r="FE12" s="36">
        <v>0</v>
      </c>
      <c r="FF12" s="36">
        <v>0</v>
      </c>
      <c r="FG12" s="36">
        <v>0</v>
      </c>
      <c r="FH12" s="36">
        <v>0</v>
      </c>
      <c r="FI12" s="36">
        <v>0</v>
      </c>
      <c r="FJ12" s="36">
        <v>0</v>
      </c>
      <c r="FK12" s="36">
        <v>0</v>
      </c>
      <c r="FL12" s="36">
        <v>0</v>
      </c>
      <c r="FM12" s="36">
        <v>0</v>
      </c>
      <c r="FN12" s="36">
        <v>0</v>
      </c>
      <c r="FO12" s="36">
        <v>0</v>
      </c>
      <c r="FP12" s="36">
        <v>0</v>
      </c>
      <c r="FQ12" s="36">
        <v>0</v>
      </c>
      <c r="FR12" s="36">
        <v>0</v>
      </c>
      <c r="FS12" s="36">
        <v>621504</v>
      </c>
      <c r="FT12" s="36">
        <v>0</v>
      </c>
      <c r="FU12" s="36">
        <v>0</v>
      </c>
      <c r="FV12" s="36">
        <v>621504</v>
      </c>
      <c r="FW12" s="36">
        <v>0</v>
      </c>
      <c r="FX12" s="36">
        <v>0</v>
      </c>
      <c r="FY12" s="36">
        <v>0</v>
      </c>
      <c r="FZ12" s="36">
        <v>0</v>
      </c>
      <c r="GA12" s="36">
        <v>0</v>
      </c>
      <c r="GB12" s="36">
        <v>0</v>
      </c>
      <c r="GC12" s="36">
        <v>0</v>
      </c>
      <c r="GD12" s="36">
        <v>0</v>
      </c>
      <c r="GE12" s="36">
        <v>0</v>
      </c>
      <c r="GF12" s="36">
        <v>0</v>
      </c>
      <c r="GG12" s="36">
        <v>0</v>
      </c>
      <c r="GH12" s="36">
        <v>0</v>
      </c>
      <c r="GI12" s="36">
        <v>0</v>
      </c>
      <c r="GJ12" s="36">
        <v>0</v>
      </c>
      <c r="GK12" s="36">
        <v>0</v>
      </c>
      <c r="GL12" s="36">
        <v>0</v>
      </c>
      <c r="GM12" s="36">
        <v>0</v>
      </c>
      <c r="GN12" s="36">
        <v>0</v>
      </c>
      <c r="GO12" s="36">
        <v>0</v>
      </c>
      <c r="GP12" s="36">
        <v>0</v>
      </c>
      <c r="GQ12" s="36">
        <v>0</v>
      </c>
      <c r="GR12" s="36">
        <v>0</v>
      </c>
      <c r="GS12" s="36">
        <v>0</v>
      </c>
      <c r="GT12" s="36">
        <v>0</v>
      </c>
      <c r="GU12" s="36">
        <v>0</v>
      </c>
      <c r="GV12" s="36">
        <v>0</v>
      </c>
      <c r="GW12" s="36">
        <v>0</v>
      </c>
      <c r="GX12" s="36">
        <v>0</v>
      </c>
      <c r="GY12" s="36">
        <v>925017</v>
      </c>
      <c r="GZ12" s="36">
        <v>632997</v>
      </c>
      <c r="HA12" s="36">
        <v>0</v>
      </c>
      <c r="HB12" s="36" t="s">
        <v>568</v>
      </c>
      <c r="HC12" s="36">
        <v>0</v>
      </c>
      <c r="HD12" s="36">
        <v>0</v>
      </c>
      <c r="HE12" s="36">
        <v>0</v>
      </c>
      <c r="HF12" s="36">
        <v>0</v>
      </c>
      <c r="HG12" s="36">
        <v>0</v>
      </c>
      <c r="HH12" s="36">
        <v>0</v>
      </c>
      <c r="HI12" s="36">
        <v>0</v>
      </c>
      <c r="HJ12" s="36">
        <v>0</v>
      </c>
      <c r="HK12" s="36">
        <v>0</v>
      </c>
      <c r="HL12" s="36">
        <v>0</v>
      </c>
      <c r="HM12" s="36">
        <v>0</v>
      </c>
      <c r="HN12" s="36">
        <v>0</v>
      </c>
      <c r="HO12" s="36">
        <v>0</v>
      </c>
      <c r="HP12" s="36">
        <v>0</v>
      </c>
      <c r="HQ12" s="36">
        <v>0</v>
      </c>
      <c r="HR12" s="36">
        <v>0</v>
      </c>
      <c r="HS12" s="36">
        <v>0</v>
      </c>
      <c r="HT12" s="36">
        <v>0</v>
      </c>
      <c r="HU12" s="36">
        <v>0</v>
      </c>
      <c r="HV12" s="36">
        <v>0</v>
      </c>
      <c r="HW12" s="36">
        <v>0</v>
      </c>
      <c r="HX12" s="36">
        <v>0</v>
      </c>
      <c r="HY12" s="36">
        <v>0</v>
      </c>
      <c r="HZ12" s="36">
        <v>3501000</v>
      </c>
      <c r="IA12" s="36">
        <v>0</v>
      </c>
      <c r="IB12" s="36">
        <v>0</v>
      </c>
      <c r="IC12" s="36" t="s">
        <v>569</v>
      </c>
      <c r="ID12" s="36">
        <v>0</v>
      </c>
      <c r="IE12" s="36">
        <v>0</v>
      </c>
      <c r="IF12" s="36">
        <v>4982578</v>
      </c>
      <c r="IG12" s="36">
        <v>4982578</v>
      </c>
      <c r="IH12" s="36">
        <v>0</v>
      </c>
      <c r="II12" s="36">
        <v>0</v>
      </c>
      <c r="IJ12" s="36">
        <v>0</v>
      </c>
      <c r="IK12" s="36">
        <v>0</v>
      </c>
      <c r="IL12" s="36">
        <v>16309735</v>
      </c>
      <c r="IM12" s="36">
        <v>9114121</v>
      </c>
      <c r="IN12" s="36">
        <v>3840750</v>
      </c>
      <c r="IO12" s="36">
        <v>0</v>
      </c>
      <c r="IP12" s="36">
        <v>0</v>
      </c>
      <c r="IQ12" s="36">
        <v>0</v>
      </c>
      <c r="IR12" s="36">
        <v>0</v>
      </c>
      <c r="IS12" s="36">
        <v>0</v>
      </c>
      <c r="IT12" s="36">
        <v>0</v>
      </c>
      <c r="IU12" s="36">
        <v>0</v>
      </c>
      <c r="IV12" s="36">
        <v>0</v>
      </c>
      <c r="IW12" s="36">
        <v>0</v>
      </c>
      <c r="IX12" s="36">
        <v>0</v>
      </c>
      <c r="IY12" s="36">
        <v>0</v>
      </c>
      <c r="IZ12" s="36">
        <v>0</v>
      </c>
      <c r="JA12" s="36">
        <v>0</v>
      </c>
      <c r="JB12" s="36">
        <v>0</v>
      </c>
      <c r="JC12" s="36">
        <v>0</v>
      </c>
      <c r="JD12" s="36">
        <v>1144585</v>
      </c>
      <c r="JE12" s="36">
        <v>1144585</v>
      </c>
      <c r="JF12" s="36">
        <v>0</v>
      </c>
      <c r="JG12" s="36">
        <v>0</v>
      </c>
      <c r="JH12" s="36">
        <v>0</v>
      </c>
      <c r="JI12" s="36">
        <v>0</v>
      </c>
      <c r="JJ12" s="36">
        <v>0</v>
      </c>
      <c r="JK12" s="36">
        <v>0</v>
      </c>
      <c r="JL12" s="36">
        <v>0</v>
      </c>
      <c r="JM12" s="36">
        <v>0</v>
      </c>
      <c r="JN12" s="36">
        <v>0</v>
      </c>
      <c r="JO12" s="36">
        <v>0</v>
      </c>
      <c r="JP12" s="36">
        <v>0</v>
      </c>
      <c r="JQ12" s="36">
        <v>0</v>
      </c>
      <c r="JR12" s="36">
        <v>0</v>
      </c>
      <c r="JS12" s="36">
        <v>0</v>
      </c>
      <c r="JT12" s="36">
        <v>0</v>
      </c>
      <c r="JU12" s="36">
        <v>0</v>
      </c>
      <c r="JV12" s="36">
        <v>0</v>
      </c>
      <c r="JW12" s="36">
        <v>0</v>
      </c>
      <c r="JX12" s="36">
        <v>0</v>
      </c>
      <c r="JY12" s="36">
        <v>0</v>
      </c>
      <c r="JZ12" s="36">
        <v>0</v>
      </c>
      <c r="KA12" s="36">
        <v>0</v>
      </c>
      <c r="KB12" s="36">
        <v>0</v>
      </c>
      <c r="KC12" s="36">
        <v>0</v>
      </c>
      <c r="KD12" s="36">
        <v>0</v>
      </c>
      <c r="KE12" s="36">
        <v>0</v>
      </c>
      <c r="KF12" s="36">
        <v>0</v>
      </c>
      <c r="KG12" s="36">
        <v>0</v>
      </c>
      <c r="KH12" s="36">
        <v>0</v>
      </c>
      <c r="KI12" s="36">
        <v>0</v>
      </c>
      <c r="KJ12" s="36">
        <v>0</v>
      </c>
      <c r="KK12" s="36">
        <v>0</v>
      </c>
      <c r="KL12" s="36">
        <v>0</v>
      </c>
      <c r="KM12" s="36">
        <v>0</v>
      </c>
      <c r="KN12" s="36">
        <v>0</v>
      </c>
      <c r="KO12" s="36">
        <v>0</v>
      </c>
      <c r="KP12" s="36">
        <v>0</v>
      </c>
      <c r="KQ12" s="36">
        <v>0</v>
      </c>
      <c r="KR12" s="36">
        <v>0</v>
      </c>
      <c r="KS12" s="36">
        <v>0</v>
      </c>
      <c r="KT12" s="36">
        <v>0</v>
      </c>
      <c r="KU12" s="36">
        <v>0</v>
      </c>
      <c r="KV12" s="36">
        <v>0</v>
      </c>
      <c r="KW12" s="36">
        <v>0</v>
      </c>
      <c r="KX12" s="36">
        <v>0</v>
      </c>
      <c r="KY12" s="36">
        <v>0</v>
      </c>
      <c r="KZ12" s="36">
        <v>0</v>
      </c>
      <c r="LA12" s="36">
        <v>0</v>
      </c>
      <c r="LB12" s="36">
        <v>0</v>
      </c>
      <c r="LC12" s="36">
        <v>47162</v>
      </c>
      <c r="LD12" s="36">
        <v>0</v>
      </c>
      <c r="LE12" s="36">
        <v>0</v>
      </c>
      <c r="LF12" s="36" t="s">
        <v>570</v>
      </c>
      <c r="LG12" s="36">
        <v>0</v>
      </c>
      <c r="LH12" s="36">
        <v>0</v>
      </c>
      <c r="LI12" s="36">
        <v>18938740</v>
      </c>
      <c r="LJ12" s="36">
        <v>3449689</v>
      </c>
      <c r="LK12" s="36">
        <v>0</v>
      </c>
      <c r="LL12" s="36">
        <v>0</v>
      </c>
      <c r="LM12" s="36">
        <v>0</v>
      </c>
      <c r="LN12" s="36">
        <v>0</v>
      </c>
      <c r="LO12" s="36">
        <v>18695033</v>
      </c>
      <c r="LP12" s="36">
        <v>0</v>
      </c>
      <c r="LQ12" s="36">
        <v>0</v>
      </c>
      <c r="LR12" s="36">
        <v>0</v>
      </c>
      <c r="LS12" s="36">
        <v>0</v>
      </c>
      <c r="LT12" s="36">
        <v>0</v>
      </c>
      <c r="LU12" s="36">
        <v>0</v>
      </c>
      <c r="LV12" s="36">
        <v>0</v>
      </c>
      <c r="LW12" s="36">
        <v>0</v>
      </c>
      <c r="LX12" s="36">
        <v>0</v>
      </c>
      <c r="LY12" s="36">
        <v>0</v>
      </c>
      <c r="LZ12" s="36">
        <v>0</v>
      </c>
      <c r="MA12" s="36">
        <v>0</v>
      </c>
      <c r="MB12" s="36">
        <v>0</v>
      </c>
      <c r="MC12" s="36">
        <v>0</v>
      </c>
      <c r="MD12" s="36">
        <v>0</v>
      </c>
      <c r="ME12" s="36">
        <v>0</v>
      </c>
      <c r="MF12" s="36">
        <v>0</v>
      </c>
      <c r="MG12" s="36">
        <v>1945979</v>
      </c>
      <c r="MH12" s="36">
        <v>0</v>
      </c>
      <c r="MI12" s="36">
        <v>0</v>
      </c>
      <c r="MJ12" s="36">
        <v>0</v>
      </c>
      <c r="MK12" s="36">
        <v>0</v>
      </c>
      <c r="ML12" s="36">
        <v>0</v>
      </c>
      <c r="MM12" s="36">
        <v>0</v>
      </c>
      <c r="MN12" s="36">
        <v>0</v>
      </c>
      <c r="MO12" s="36">
        <v>0</v>
      </c>
      <c r="MP12" s="36">
        <v>0</v>
      </c>
      <c r="MQ12" s="36">
        <v>0</v>
      </c>
      <c r="MR12" s="36">
        <v>0</v>
      </c>
      <c r="MS12" s="36">
        <v>0</v>
      </c>
      <c r="MT12" s="36">
        <v>0</v>
      </c>
      <c r="MU12" s="36">
        <v>0</v>
      </c>
      <c r="MV12" s="36">
        <v>0</v>
      </c>
      <c r="MW12" s="36">
        <v>0</v>
      </c>
      <c r="MX12" s="36">
        <v>0</v>
      </c>
      <c r="MY12" s="36">
        <v>0</v>
      </c>
      <c r="MZ12" s="36">
        <v>0</v>
      </c>
      <c r="NA12" s="36">
        <v>0</v>
      </c>
      <c r="NB12" s="36">
        <v>0</v>
      </c>
      <c r="NC12" s="36">
        <v>0</v>
      </c>
      <c r="ND12" s="36">
        <v>0</v>
      </c>
      <c r="NE12" s="36">
        <v>0</v>
      </c>
      <c r="NF12" s="36">
        <v>0</v>
      </c>
      <c r="NG12" s="36">
        <v>0</v>
      </c>
      <c r="NH12" s="36">
        <v>0</v>
      </c>
      <c r="NI12" s="36">
        <v>0</v>
      </c>
      <c r="NJ12" s="36">
        <v>0</v>
      </c>
      <c r="NK12" s="36">
        <v>0</v>
      </c>
      <c r="NL12" s="36">
        <v>0</v>
      </c>
      <c r="NM12" s="36">
        <v>0</v>
      </c>
      <c r="NN12" s="36">
        <v>0</v>
      </c>
      <c r="NO12" s="36">
        <v>0</v>
      </c>
      <c r="NP12" s="36">
        <v>0</v>
      </c>
      <c r="NQ12" s="36">
        <v>0</v>
      </c>
      <c r="NR12" s="36">
        <v>0</v>
      </c>
      <c r="NS12" s="36">
        <v>0</v>
      </c>
      <c r="NT12" s="36">
        <v>0</v>
      </c>
      <c r="NU12" s="36">
        <v>0</v>
      </c>
      <c r="NV12" s="36">
        <v>0</v>
      </c>
      <c r="NW12" s="36">
        <v>0</v>
      </c>
      <c r="NX12" s="36">
        <v>0</v>
      </c>
      <c r="NY12" s="36">
        <v>0</v>
      </c>
      <c r="NZ12" s="36">
        <v>0</v>
      </c>
      <c r="OA12" s="36">
        <v>0</v>
      </c>
      <c r="OB12" s="36">
        <v>0</v>
      </c>
      <c r="OC12" s="36">
        <v>0</v>
      </c>
      <c r="OD12" s="36">
        <v>0</v>
      </c>
      <c r="OE12" s="36">
        <v>0</v>
      </c>
      <c r="OF12" s="36">
        <v>0</v>
      </c>
      <c r="OG12" s="36">
        <v>0</v>
      </c>
      <c r="OH12" s="36">
        <v>0</v>
      </c>
      <c r="OI12" s="36">
        <v>0</v>
      </c>
      <c r="OJ12" s="36">
        <v>0</v>
      </c>
      <c r="OK12" s="36">
        <v>0</v>
      </c>
      <c r="OL12" s="36">
        <v>0</v>
      </c>
      <c r="OM12" s="36">
        <v>0</v>
      </c>
      <c r="ON12" s="36">
        <v>0</v>
      </c>
      <c r="OO12" s="36">
        <v>0</v>
      </c>
      <c r="OP12" s="36">
        <v>0</v>
      </c>
      <c r="OQ12" s="36">
        <v>0</v>
      </c>
      <c r="OR12" s="36">
        <v>0</v>
      </c>
      <c r="OS12" s="36">
        <v>0</v>
      </c>
      <c r="OT12" s="36">
        <v>0</v>
      </c>
      <c r="OU12" s="36">
        <v>0</v>
      </c>
      <c r="OV12" s="36">
        <v>0</v>
      </c>
      <c r="OW12" s="36">
        <v>0</v>
      </c>
      <c r="OX12" s="36">
        <v>0</v>
      </c>
      <c r="OY12" s="36">
        <v>0</v>
      </c>
      <c r="OZ12" s="36">
        <v>0</v>
      </c>
      <c r="PA12" s="36">
        <v>0</v>
      </c>
      <c r="PB12" s="36">
        <v>0</v>
      </c>
      <c r="PC12" s="36">
        <v>0</v>
      </c>
      <c r="PD12" s="36">
        <v>0</v>
      </c>
      <c r="PE12" s="36">
        <v>0</v>
      </c>
      <c r="PF12" s="36">
        <v>0</v>
      </c>
      <c r="PG12" s="36">
        <v>0</v>
      </c>
      <c r="PH12" s="36">
        <v>0</v>
      </c>
      <c r="PI12" s="36">
        <v>0</v>
      </c>
      <c r="PJ12" s="36">
        <v>0</v>
      </c>
      <c r="PK12" s="36">
        <v>0</v>
      </c>
      <c r="PL12" s="36">
        <v>0</v>
      </c>
      <c r="PM12" s="36">
        <v>0</v>
      </c>
      <c r="PN12" s="36">
        <v>0</v>
      </c>
      <c r="PO12" s="36">
        <v>0</v>
      </c>
      <c r="PP12" s="36">
        <v>0</v>
      </c>
      <c r="PQ12" s="36">
        <v>0</v>
      </c>
      <c r="PR12" s="36">
        <v>0</v>
      </c>
      <c r="PS12" s="36">
        <v>0</v>
      </c>
      <c r="PT12" s="36">
        <v>0</v>
      </c>
      <c r="PU12" s="36">
        <v>0</v>
      </c>
      <c r="PV12" s="36">
        <v>0</v>
      </c>
      <c r="PW12" s="36">
        <v>0</v>
      </c>
      <c r="PX12" s="36">
        <v>0</v>
      </c>
      <c r="PY12" s="36">
        <v>0</v>
      </c>
      <c r="PZ12" s="36">
        <v>0</v>
      </c>
      <c r="QA12" s="36">
        <v>0</v>
      </c>
      <c r="QB12" s="36">
        <v>0</v>
      </c>
      <c r="QC12" s="36">
        <v>0</v>
      </c>
      <c r="QD12" s="36">
        <v>0</v>
      </c>
      <c r="QE12" s="36">
        <v>0</v>
      </c>
      <c r="QF12" s="36">
        <v>0</v>
      </c>
      <c r="QG12" s="36">
        <v>0</v>
      </c>
      <c r="QH12" s="36">
        <v>0</v>
      </c>
      <c r="QI12" s="36">
        <v>0</v>
      </c>
      <c r="QJ12" s="36">
        <v>0</v>
      </c>
      <c r="QK12" s="36">
        <v>0</v>
      </c>
      <c r="QL12" s="36">
        <v>0</v>
      </c>
      <c r="QM12" s="36">
        <v>0</v>
      </c>
      <c r="QN12" s="36">
        <v>0</v>
      </c>
      <c r="QO12" s="36">
        <v>0</v>
      </c>
      <c r="QP12" s="36">
        <v>0</v>
      </c>
      <c r="QQ12" s="36">
        <v>0</v>
      </c>
      <c r="QR12" s="36">
        <v>0</v>
      </c>
      <c r="QS12" s="36">
        <v>0</v>
      </c>
      <c r="QT12" s="36">
        <v>0</v>
      </c>
      <c r="QU12" s="36">
        <v>0</v>
      </c>
      <c r="QV12" s="36">
        <v>0</v>
      </c>
      <c r="QW12" s="36">
        <v>0</v>
      </c>
      <c r="QX12" s="36">
        <v>0</v>
      </c>
      <c r="QY12" s="36">
        <v>0</v>
      </c>
      <c r="QZ12" s="36">
        <v>0</v>
      </c>
      <c r="RA12" s="36">
        <v>0</v>
      </c>
      <c r="RB12" s="36">
        <v>0</v>
      </c>
      <c r="RC12" s="36">
        <v>0</v>
      </c>
      <c r="RD12" s="36">
        <v>0</v>
      </c>
      <c r="RE12" s="36">
        <v>0</v>
      </c>
      <c r="RF12" s="36">
        <v>0</v>
      </c>
      <c r="RG12" s="36">
        <v>0</v>
      </c>
      <c r="RH12" s="36">
        <v>0</v>
      </c>
      <c r="RI12" s="36">
        <v>0</v>
      </c>
      <c r="RJ12" s="36">
        <v>0</v>
      </c>
      <c r="RK12" s="36">
        <v>0</v>
      </c>
      <c r="RL12" s="36">
        <v>0</v>
      </c>
      <c r="RM12" s="36">
        <v>0</v>
      </c>
      <c r="RN12" s="36">
        <v>0</v>
      </c>
      <c r="RO12" s="36">
        <v>0</v>
      </c>
      <c r="RP12" s="36">
        <v>0</v>
      </c>
      <c r="RQ12" s="36">
        <v>0</v>
      </c>
      <c r="RR12" s="36">
        <v>0</v>
      </c>
      <c r="RS12" s="36">
        <v>0</v>
      </c>
      <c r="RT12" s="36">
        <v>0</v>
      </c>
      <c r="RU12" s="36">
        <v>0</v>
      </c>
      <c r="RV12" s="36">
        <v>0</v>
      </c>
      <c r="RW12" s="36">
        <v>0</v>
      </c>
      <c r="RX12" s="36">
        <v>0</v>
      </c>
      <c r="RY12" s="36">
        <v>0</v>
      </c>
      <c r="RZ12" s="36">
        <v>0</v>
      </c>
      <c r="SA12" s="36">
        <v>0</v>
      </c>
      <c r="SB12" s="36">
        <v>0</v>
      </c>
      <c r="SC12" s="36">
        <v>0</v>
      </c>
      <c r="SD12" s="36">
        <v>0</v>
      </c>
      <c r="SE12" s="36">
        <v>0</v>
      </c>
      <c r="SF12" s="36">
        <v>0</v>
      </c>
      <c r="SG12" s="36">
        <v>0</v>
      </c>
      <c r="SH12" s="36">
        <v>0</v>
      </c>
      <c r="SI12" s="36">
        <v>0</v>
      </c>
      <c r="SJ12" s="36">
        <v>0</v>
      </c>
      <c r="SK12" s="36">
        <v>0</v>
      </c>
      <c r="SL12" s="36">
        <v>0</v>
      </c>
      <c r="SM12" s="36">
        <v>0</v>
      </c>
      <c r="SN12" s="36">
        <v>0</v>
      </c>
      <c r="SO12" s="36">
        <v>0</v>
      </c>
      <c r="SP12" s="36">
        <v>0</v>
      </c>
      <c r="SQ12" s="36">
        <v>0</v>
      </c>
      <c r="SR12" s="36">
        <v>0</v>
      </c>
      <c r="SS12" s="36">
        <v>0</v>
      </c>
      <c r="ST12" s="36">
        <v>0</v>
      </c>
      <c r="SU12" s="36">
        <v>0</v>
      </c>
      <c r="SV12" s="36">
        <v>0</v>
      </c>
      <c r="SW12" s="36">
        <v>0</v>
      </c>
      <c r="SX12" s="36">
        <v>0</v>
      </c>
      <c r="SY12" s="36">
        <v>0</v>
      </c>
      <c r="SZ12" s="36">
        <v>0</v>
      </c>
      <c r="TA12" s="36">
        <v>0</v>
      </c>
      <c r="TB12" s="36">
        <v>0</v>
      </c>
      <c r="TC12" s="36">
        <v>0</v>
      </c>
      <c r="TD12" s="36">
        <v>0</v>
      </c>
      <c r="TE12" s="36">
        <v>0</v>
      </c>
      <c r="TF12" s="36">
        <v>0</v>
      </c>
      <c r="TG12" s="36">
        <v>0</v>
      </c>
      <c r="TH12" s="36">
        <v>0</v>
      </c>
      <c r="TI12" s="36">
        <v>0</v>
      </c>
      <c r="TJ12" s="36">
        <v>0</v>
      </c>
      <c r="TK12" s="36">
        <v>0</v>
      </c>
      <c r="TL12" s="36">
        <v>0</v>
      </c>
      <c r="TM12" s="36">
        <v>0</v>
      </c>
      <c r="TN12" s="36">
        <v>0</v>
      </c>
      <c r="TO12" s="36">
        <v>0</v>
      </c>
      <c r="TP12" s="36">
        <v>0</v>
      </c>
      <c r="TQ12" s="36">
        <v>0</v>
      </c>
      <c r="TR12" s="36">
        <v>0</v>
      </c>
      <c r="TS12" s="36">
        <v>0</v>
      </c>
      <c r="TT12" s="36">
        <v>0</v>
      </c>
      <c r="TU12" s="36">
        <v>0</v>
      </c>
      <c r="TV12" s="36">
        <v>0</v>
      </c>
      <c r="TW12" s="36">
        <v>0</v>
      </c>
      <c r="TX12" s="36">
        <v>0</v>
      </c>
      <c r="TY12" s="36">
        <v>0</v>
      </c>
      <c r="TZ12" s="36">
        <v>0</v>
      </c>
      <c r="UA12" s="36">
        <v>0</v>
      </c>
      <c r="UB12" s="36">
        <v>0</v>
      </c>
      <c r="UC12" s="36">
        <v>0</v>
      </c>
      <c r="UD12" s="36">
        <v>0</v>
      </c>
      <c r="UE12" s="36">
        <v>0</v>
      </c>
      <c r="UF12" s="36">
        <v>0</v>
      </c>
      <c r="UG12" s="36">
        <v>0</v>
      </c>
      <c r="UH12" s="36">
        <v>0</v>
      </c>
      <c r="UI12" s="36">
        <v>0</v>
      </c>
      <c r="UJ12" s="36">
        <v>0</v>
      </c>
      <c r="UK12" s="36">
        <v>0</v>
      </c>
      <c r="UL12" s="36">
        <v>0</v>
      </c>
      <c r="UM12" s="36">
        <v>0</v>
      </c>
      <c r="UN12" s="36">
        <v>0</v>
      </c>
      <c r="UO12" s="36">
        <v>0</v>
      </c>
      <c r="UP12" s="36">
        <v>0</v>
      </c>
      <c r="UQ12" s="36">
        <v>0</v>
      </c>
      <c r="UR12" s="36">
        <v>0</v>
      </c>
      <c r="US12" s="36">
        <v>0</v>
      </c>
      <c r="UT12" s="36">
        <v>0</v>
      </c>
      <c r="UU12" s="36">
        <v>0</v>
      </c>
      <c r="UV12" s="36">
        <v>0</v>
      </c>
      <c r="UW12" s="36">
        <v>0</v>
      </c>
      <c r="UX12" s="36">
        <v>0</v>
      </c>
      <c r="UY12" s="36">
        <v>0</v>
      </c>
      <c r="UZ12" s="36">
        <v>0</v>
      </c>
      <c r="VA12" s="36">
        <v>0</v>
      </c>
      <c r="VB12" s="36">
        <v>0</v>
      </c>
      <c r="VC12" s="36">
        <v>0</v>
      </c>
      <c r="VD12" s="36">
        <v>0</v>
      </c>
      <c r="VE12" s="36">
        <v>0</v>
      </c>
      <c r="VF12" s="36">
        <v>0</v>
      </c>
      <c r="VG12" s="36">
        <v>0</v>
      </c>
      <c r="VH12" s="36">
        <v>0</v>
      </c>
      <c r="VI12" s="36">
        <v>0</v>
      </c>
      <c r="VJ12" s="36">
        <v>0</v>
      </c>
      <c r="VK12" s="36">
        <v>0</v>
      </c>
      <c r="VL12" s="36">
        <v>0</v>
      </c>
      <c r="VM12" s="36">
        <v>0</v>
      </c>
      <c r="VN12" s="36">
        <v>0</v>
      </c>
      <c r="VO12" s="36">
        <v>0</v>
      </c>
      <c r="VP12" s="36">
        <v>0</v>
      </c>
      <c r="VQ12" s="36">
        <v>0</v>
      </c>
      <c r="VR12" s="36">
        <v>0</v>
      </c>
      <c r="VS12" s="36">
        <v>0</v>
      </c>
      <c r="VT12" s="36">
        <v>0</v>
      </c>
      <c r="VU12" s="36">
        <v>0</v>
      </c>
      <c r="VV12" s="36">
        <v>0</v>
      </c>
      <c r="VW12" s="36">
        <v>0</v>
      </c>
      <c r="VX12" s="36">
        <v>0</v>
      </c>
      <c r="VY12" s="36">
        <v>0</v>
      </c>
      <c r="VZ12" s="36">
        <v>0</v>
      </c>
      <c r="WA12" s="36">
        <v>0</v>
      </c>
      <c r="WB12" s="36">
        <v>0</v>
      </c>
      <c r="WC12" s="36">
        <v>0</v>
      </c>
      <c r="WD12" s="36">
        <v>0</v>
      </c>
      <c r="WE12" s="36">
        <v>0</v>
      </c>
      <c r="WF12" s="36">
        <v>0</v>
      </c>
      <c r="WG12" s="36">
        <v>0</v>
      </c>
      <c r="WH12" s="36">
        <v>0</v>
      </c>
      <c r="WI12" s="36">
        <v>0</v>
      </c>
      <c r="WJ12" s="36">
        <v>0</v>
      </c>
      <c r="WK12" s="36">
        <v>0</v>
      </c>
      <c r="WL12" s="36">
        <v>0</v>
      </c>
      <c r="WM12" s="36">
        <v>0</v>
      </c>
      <c r="WN12" s="36">
        <v>0</v>
      </c>
      <c r="WO12" s="36">
        <v>0</v>
      </c>
      <c r="WP12" s="36">
        <v>0</v>
      </c>
      <c r="WQ12" s="36">
        <v>0</v>
      </c>
      <c r="WR12" s="36">
        <v>0</v>
      </c>
      <c r="WS12" s="36">
        <v>0</v>
      </c>
      <c r="WT12" s="36">
        <v>0</v>
      </c>
      <c r="WU12" s="36">
        <v>0</v>
      </c>
      <c r="WV12" s="36">
        <v>0</v>
      </c>
      <c r="WW12" s="36">
        <v>0</v>
      </c>
      <c r="WX12" s="36">
        <v>0</v>
      </c>
      <c r="WY12" s="36">
        <v>0</v>
      </c>
      <c r="WZ12" s="36">
        <v>0</v>
      </c>
      <c r="XA12" s="36">
        <v>0</v>
      </c>
      <c r="XB12" s="36">
        <v>0</v>
      </c>
      <c r="XC12" s="36">
        <v>0</v>
      </c>
      <c r="XD12" s="36">
        <v>0</v>
      </c>
      <c r="XE12" s="36">
        <v>0</v>
      </c>
      <c r="XF12" s="36">
        <v>0</v>
      </c>
      <c r="XG12" s="36">
        <v>0</v>
      </c>
      <c r="XH12" s="36">
        <v>0</v>
      </c>
      <c r="XI12" s="36">
        <v>0</v>
      </c>
      <c r="XJ12" s="36">
        <v>0</v>
      </c>
      <c r="XK12" s="36">
        <v>0</v>
      </c>
      <c r="XL12" s="36">
        <v>0</v>
      </c>
      <c r="XM12" s="36">
        <v>0</v>
      </c>
      <c r="XN12" s="36">
        <v>0</v>
      </c>
      <c r="XO12" s="36">
        <v>0</v>
      </c>
      <c r="XP12" s="36">
        <v>0</v>
      </c>
      <c r="XQ12" s="36">
        <v>0</v>
      </c>
      <c r="XR12" s="36">
        <v>0</v>
      </c>
      <c r="XS12" s="36">
        <v>0</v>
      </c>
      <c r="XT12" s="36">
        <v>0</v>
      </c>
      <c r="XU12" s="36">
        <v>0</v>
      </c>
      <c r="XV12" s="36">
        <v>0</v>
      </c>
      <c r="XW12" s="36">
        <v>0</v>
      </c>
      <c r="XX12" s="36">
        <v>0</v>
      </c>
      <c r="XY12" s="36">
        <v>0</v>
      </c>
      <c r="XZ12" s="36">
        <v>0</v>
      </c>
      <c r="YA12" s="36">
        <v>0</v>
      </c>
      <c r="YB12" s="36">
        <v>0</v>
      </c>
      <c r="YC12" s="36">
        <v>0</v>
      </c>
      <c r="YD12" s="36">
        <v>0</v>
      </c>
      <c r="YE12" s="36">
        <v>0</v>
      </c>
      <c r="YH12" s="36" t="s">
        <v>571</v>
      </c>
      <c r="YI12" s="36" t="s">
        <v>572</v>
      </c>
      <c r="YJ12" s="36" t="s">
        <v>573</v>
      </c>
    </row>
    <row r="13" spans="1:660" s="403" customFormat="1" ht="32.25" customHeight="1" thickBot="1">
      <c r="A13" s="400">
        <v>552</v>
      </c>
      <c r="B13" s="401" t="s">
        <v>194</v>
      </c>
      <c r="C13" s="402" t="s">
        <v>195</v>
      </c>
      <c r="D13" s="403" t="s">
        <v>575</v>
      </c>
    </row>
    <row r="14" spans="1:660" s="403" customFormat="1" ht="32.25" customHeight="1" thickBot="1">
      <c r="A14" s="400">
        <v>553</v>
      </c>
      <c r="B14" s="401" t="s">
        <v>196</v>
      </c>
      <c r="C14" s="402" t="s">
        <v>197</v>
      </c>
      <c r="D14" s="403" t="s">
        <v>575</v>
      </c>
    </row>
    <row r="15" spans="1:660" ht="32.25" customHeight="1" thickBot="1">
      <c r="A15" s="30"/>
      <c r="B15" s="31"/>
      <c r="C15" s="32"/>
    </row>
    <row r="16" spans="1:660" ht="23.25" customHeight="1" thickBot="1">
      <c r="A16" s="28">
        <f>COUNT(A6:A15)</f>
        <v>9</v>
      </c>
      <c r="B16" s="16"/>
      <c r="C16" s="17"/>
    </row>
    <row r="22" spans="1:660" s="245" customFormat="1" ht="27" customHeight="1">
      <c r="A22" s="243">
        <v>555</v>
      </c>
      <c r="B22" s="244" t="s">
        <v>127</v>
      </c>
      <c r="C22" s="243" t="s">
        <v>128</v>
      </c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78"/>
      <c r="BY22" s="278"/>
      <c r="BZ22" s="278"/>
      <c r="CA22" s="278"/>
      <c r="CB22" s="278"/>
      <c r="CC22" s="278"/>
      <c r="CD22" s="278"/>
      <c r="CE22" s="278"/>
      <c r="CF22" s="278"/>
      <c r="CG22" s="278"/>
      <c r="CH22" s="278"/>
      <c r="CI22" s="278"/>
      <c r="CJ22" s="278"/>
      <c r="CK22" s="278"/>
      <c r="CL22" s="278"/>
      <c r="CM22" s="278"/>
      <c r="CN22" s="278"/>
      <c r="CO22" s="278"/>
      <c r="CP22" s="278"/>
      <c r="CQ22" s="278"/>
      <c r="CR22" s="278"/>
      <c r="CS22" s="278"/>
      <c r="CT22" s="278"/>
      <c r="CU22" s="278"/>
      <c r="CV22" s="278"/>
      <c r="CW22" s="278"/>
      <c r="CX22" s="278"/>
      <c r="CY22" s="278"/>
      <c r="CZ22" s="278"/>
      <c r="DA22" s="278"/>
      <c r="DB22" s="278"/>
      <c r="DC22" s="278"/>
      <c r="DD22" s="278"/>
      <c r="DE22" s="278"/>
      <c r="DF22" s="278"/>
      <c r="DG22" s="278"/>
      <c r="DH22" s="278"/>
      <c r="DI22" s="278"/>
      <c r="DJ22" s="278"/>
      <c r="DK22" s="278"/>
      <c r="DL22" s="278"/>
      <c r="DM22" s="278"/>
      <c r="DN22" s="278"/>
      <c r="DO22" s="278"/>
      <c r="DP22" s="278"/>
      <c r="DQ22" s="278"/>
      <c r="DR22" s="278"/>
      <c r="DS22" s="278"/>
      <c r="DT22" s="278"/>
      <c r="DU22" s="278"/>
      <c r="DV22" s="278"/>
      <c r="DW22" s="278"/>
      <c r="DX22" s="278"/>
      <c r="DY22" s="278"/>
      <c r="DZ22" s="278"/>
      <c r="EA22" s="278"/>
      <c r="EB22" s="278"/>
      <c r="EC22" s="278"/>
      <c r="ED22" s="278"/>
      <c r="EE22" s="278"/>
      <c r="EF22" s="278"/>
      <c r="EG22" s="278"/>
      <c r="EH22" s="278"/>
      <c r="EI22" s="278"/>
      <c r="EJ22" s="278"/>
      <c r="EK22" s="278"/>
      <c r="EL22" s="278"/>
      <c r="EM22" s="278"/>
      <c r="EN22" s="278"/>
      <c r="EO22" s="278"/>
      <c r="EP22" s="278"/>
      <c r="EQ22" s="278"/>
      <c r="ER22" s="278"/>
      <c r="ES22" s="278"/>
      <c r="ET22" s="278"/>
      <c r="EU22" s="278"/>
      <c r="EV22" s="278"/>
      <c r="EW22" s="278"/>
      <c r="EX22" s="278"/>
      <c r="EY22" s="278"/>
      <c r="EZ22" s="278"/>
      <c r="FA22" s="278"/>
      <c r="FB22" s="278"/>
      <c r="FC22" s="278"/>
      <c r="FD22" s="278"/>
      <c r="FE22" s="278"/>
      <c r="FF22" s="278"/>
      <c r="FG22" s="278"/>
      <c r="FH22" s="278"/>
      <c r="FI22" s="278"/>
      <c r="FJ22" s="278"/>
      <c r="FK22" s="278"/>
      <c r="FL22" s="278"/>
      <c r="FM22" s="278"/>
      <c r="FN22" s="278"/>
      <c r="FO22" s="278"/>
      <c r="FP22" s="278"/>
      <c r="FQ22" s="278"/>
      <c r="FR22" s="278"/>
      <c r="FS22" s="278"/>
      <c r="FT22" s="278"/>
      <c r="FU22" s="278"/>
      <c r="FV22" s="278"/>
      <c r="FW22" s="278"/>
      <c r="FX22" s="278"/>
      <c r="FY22" s="278"/>
      <c r="FZ22" s="278"/>
      <c r="GA22" s="278"/>
      <c r="GB22" s="278"/>
      <c r="GC22" s="278"/>
      <c r="GD22" s="278"/>
      <c r="GE22" s="278"/>
      <c r="GF22" s="278"/>
      <c r="GG22" s="278"/>
      <c r="GH22" s="278"/>
      <c r="GI22" s="278"/>
      <c r="GJ22" s="278"/>
      <c r="GK22" s="278"/>
      <c r="GL22" s="278"/>
      <c r="GM22" s="278"/>
      <c r="GN22" s="278"/>
      <c r="GO22" s="278"/>
      <c r="GP22" s="278"/>
      <c r="GQ22" s="278"/>
      <c r="GR22" s="278"/>
      <c r="GS22" s="278"/>
      <c r="GT22" s="278"/>
      <c r="GU22" s="278"/>
      <c r="GV22" s="278"/>
      <c r="GW22" s="278"/>
      <c r="GX22" s="278"/>
      <c r="GY22" s="278"/>
      <c r="GZ22" s="278"/>
      <c r="HA22" s="278"/>
      <c r="HB22" s="278"/>
      <c r="HC22" s="278"/>
      <c r="HD22" s="278"/>
      <c r="HE22" s="278"/>
      <c r="HF22" s="278"/>
      <c r="HG22" s="278"/>
      <c r="HH22" s="278"/>
      <c r="HI22" s="278"/>
      <c r="HJ22" s="278"/>
      <c r="HK22" s="278"/>
      <c r="HL22" s="278"/>
      <c r="HM22" s="278"/>
      <c r="HN22" s="278"/>
      <c r="HO22" s="278"/>
      <c r="HP22" s="278"/>
      <c r="HQ22" s="36"/>
      <c r="HR22" s="278"/>
      <c r="HS22" s="278"/>
      <c r="HT22" s="278"/>
      <c r="HU22" s="278"/>
      <c r="HV22" s="278"/>
      <c r="HW22" s="278"/>
      <c r="HX22" s="278"/>
      <c r="HY22" s="278"/>
      <c r="HZ22" s="278"/>
      <c r="IA22" s="278"/>
      <c r="IB22" s="278"/>
      <c r="IC22" s="278"/>
      <c r="ID22" s="278"/>
      <c r="IE22" s="278"/>
      <c r="IF22" s="278"/>
      <c r="IG22" s="278"/>
      <c r="IH22" s="278"/>
      <c r="II22" s="278"/>
      <c r="IJ22" s="278"/>
      <c r="IK22" s="278"/>
      <c r="IL22" s="278"/>
      <c r="IM22" s="278"/>
      <c r="IN22" s="278"/>
      <c r="IO22" s="278"/>
      <c r="IP22" s="278"/>
      <c r="IQ22" s="278"/>
      <c r="IR22" s="278"/>
      <c r="IS22" s="278"/>
      <c r="IT22" s="278"/>
      <c r="IU22" s="278"/>
      <c r="IV22" s="278"/>
      <c r="IW22" s="278"/>
      <c r="IX22" s="278"/>
      <c r="IY22" s="278"/>
      <c r="IZ22" s="278"/>
      <c r="JA22" s="278"/>
      <c r="JB22" s="278"/>
      <c r="JC22" s="278"/>
      <c r="JD22" s="278"/>
      <c r="JE22" s="278"/>
      <c r="JF22" s="278"/>
      <c r="JG22" s="278"/>
      <c r="JH22" s="278"/>
      <c r="JI22" s="278"/>
      <c r="JJ22" s="278"/>
      <c r="JK22" s="278"/>
      <c r="JL22" s="278"/>
      <c r="JM22" s="278"/>
      <c r="JN22" s="278"/>
      <c r="JO22" s="278"/>
      <c r="JP22" s="278"/>
      <c r="JQ22" s="278"/>
      <c r="JR22" s="278"/>
      <c r="JS22" s="278"/>
      <c r="JT22" s="278"/>
      <c r="JU22" s="278"/>
      <c r="JV22" s="278"/>
      <c r="JW22" s="278"/>
      <c r="JX22" s="278"/>
      <c r="JY22" s="278"/>
      <c r="JZ22" s="278"/>
      <c r="KA22" s="278"/>
      <c r="KB22" s="278"/>
      <c r="KC22" s="278"/>
      <c r="KD22" s="278"/>
      <c r="KE22" s="278"/>
      <c r="KF22" s="278"/>
      <c r="KG22" s="278"/>
      <c r="KH22" s="278"/>
      <c r="KI22" s="278"/>
      <c r="KJ22" s="278"/>
      <c r="KK22" s="278"/>
      <c r="KL22" s="278"/>
      <c r="KM22" s="278"/>
      <c r="KN22" s="278"/>
      <c r="KO22" s="278"/>
      <c r="KP22" s="278"/>
      <c r="KQ22" s="278"/>
      <c r="KR22" s="278"/>
      <c r="KS22" s="278"/>
      <c r="KT22" s="278"/>
      <c r="KU22" s="278"/>
      <c r="KV22" s="278"/>
      <c r="KW22" s="278"/>
      <c r="KX22" s="278"/>
      <c r="KY22" s="278"/>
      <c r="KZ22" s="278"/>
      <c r="LA22" s="278"/>
      <c r="LB22" s="278"/>
      <c r="LC22" s="278"/>
      <c r="LD22" s="278"/>
      <c r="LE22" s="278"/>
      <c r="LF22" s="278"/>
      <c r="LG22" s="278"/>
      <c r="LH22" s="278"/>
      <c r="LI22" s="278"/>
      <c r="LJ22" s="278"/>
      <c r="LK22" s="278"/>
      <c r="LL22" s="278"/>
      <c r="LM22" s="278"/>
      <c r="LN22" s="278"/>
      <c r="LO22" s="278"/>
      <c r="LP22" s="278"/>
      <c r="LQ22" s="278"/>
      <c r="LR22" s="278"/>
      <c r="LS22" s="278"/>
      <c r="LT22" s="278"/>
      <c r="LU22" s="278"/>
      <c r="LV22" s="278"/>
      <c r="LW22" s="278"/>
      <c r="LX22" s="278"/>
      <c r="LY22" s="278"/>
      <c r="LZ22" s="278"/>
      <c r="MA22" s="278"/>
      <c r="MB22" s="278"/>
      <c r="MC22" s="278"/>
      <c r="MD22" s="278"/>
      <c r="ME22" s="278"/>
      <c r="MF22" s="278"/>
      <c r="MG22" s="278"/>
      <c r="MH22" s="278"/>
      <c r="MI22" s="278"/>
      <c r="MJ22" s="278"/>
      <c r="MK22" s="278"/>
      <c r="ML22" s="278"/>
      <c r="MM22" s="278"/>
      <c r="MN22" s="278"/>
      <c r="MO22" s="278"/>
      <c r="MP22" s="278"/>
      <c r="MQ22" s="278"/>
      <c r="MR22" s="278"/>
      <c r="MS22" s="278"/>
      <c r="MT22" s="278"/>
      <c r="MU22" s="278"/>
      <c r="MV22" s="278"/>
      <c r="MW22" s="278"/>
      <c r="MX22" s="278"/>
      <c r="MY22" s="278"/>
      <c r="MZ22" s="278"/>
      <c r="NA22" s="278"/>
      <c r="NB22" s="278"/>
      <c r="NC22" s="278"/>
      <c r="ND22" s="278"/>
      <c r="NE22" s="278"/>
      <c r="NF22" s="278"/>
      <c r="NG22" s="278"/>
      <c r="NH22" s="278"/>
      <c r="NI22" s="278"/>
      <c r="NJ22" s="278"/>
      <c r="NK22" s="278"/>
      <c r="NL22" s="278"/>
      <c r="NM22" s="278"/>
      <c r="NN22" s="278"/>
      <c r="NO22" s="278"/>
      <c r="NP22" s="278"/>
      <c r="NQ22" s="278"/>
      <c r="NR22" s="278"/>
      <c r="NS22" s="278"/>
      <c r="NT22" s="278"/>
      <c r="NU22" s="278"/>
      <c r="NV22" s="278"/>
      <c r="NW22" s="278"/>
      <c r="NX22" s="278"/>
      <c r="NY22" s="278"/>
      <c r="NZ22" s="278"/>
      <c r="OA22" s="278"/>
      <c r="OB22" s="278"/>
      <c r="OC22" s="278"/>
      <c r="OD22" s="278"/>
      <c r="OE22" s="278"/>
      <c r="OF22" s="278"/>
      <c r="OG22" s="278"/>
      <c r="OH22" s="278"/>
      <c r="OI22" s="278"/>
      <c r="OJ22" s="278"/>
      <c r="OK22" s="278"/>
      <c r="OL22" s="278"/>
      <c r="OM22" s="278"/>
      <c r="ON22" s="278"/>
      <c r="OO22" s="278"/>
      <c r="OP22" s="278"/>
      <c r="OQ22" s="278"/>
      <c r="OR22" s="278"/>
      <c r="OS22" s="278"/>
      <c r="OT22" s="278"/>
      <c r="OU22" s="278"/>
      <c r="OV22" s="278"/>
      <c r="OW22" s="278"/>
      <c r="OX22" s="278"/>
      <c r="OY22" s="278"/>
      <c r="OZ22" s="278"/>
      <c r="PA22" s="278"/>
      <c r="PB22" s="278"/>
      <c r="PC22" s="278"/>
      <c r="PD22" s="278"/>
      <c r="PE22" s="278"/>
      <c r="PF22" s="278"/>
      <c r="PG22" s="278"/>
      <c r="PH22" s="278"/>
      <c r="PI22" s="278"/>
      <c r="PJ22" s="278"/>
      <c r="PK22" s="278"/>
      <c r="PL22" s="278"/>
      <c r="PM22" s="278"/>
      <c r="PN22" s="278"/>
      <c r="PO22" s="278"/>
      <c r="PP22" s="278"/>
      <c r="PQ22" s="278"/>
      <c r="PR22" s="278"/>
      <c r="PS22" s="278"/>
      <c r="PT22" s="278"/>
      <c r="PU22" s="278"/>
      <c r="PV22" s="278"/>
      <c r="PW22" s="278"/>
      <c r="PX22" s="278"/>
      <c r="PY22" s="278"/>
      <c r="PZ22" s="278"/>
      <c r="QA22" s="278"/>
      <c r="QB22" s="278"/>
      <c r="QC22" s="278"/>
      <c r="QD22" s="278"/>
      <c r="QE22" s="278"/>
      <c r="QF22" s="278"/>
      <c r="QG22" s="278"/>
      <c r="QH22" s="278"/>
      <c r="QI22" s="278"/>
      <c r="QJ22" s="278"/>
      <c r="QK22" s="278"/>
      <c r="QL22" s="278"/>
      <c r="QM22" s="278"/>
      <c r="QN22" s="278"/>
      <c r="QO22" s="278"/>
      <c r="QP22" s="278"/>
      <c r="QQ22" s="278"/>
      <c r="QR22" s="278"/>
      <c r="QS22" s="278"/>
      <c r="QT22" s="278"/>
      <c r="QU22" s="278"/>
      <c r="QV22" s="278"/>
      <c r="QW22" s="278"/>
      <c r="QX22" s="278"/>
      <c r="QY22" s="278"/>
      <c r="QZ22" s="278"/>
      <c r="RA22" s="278"/>
      <c r="RB22" s="278"/>
      <c r="RC22" s="278"/>
      <c r="RD22" s="278"/>
      <c r="RE22" s="278"/>
      <c r="RF22" s="278"/>
      <c r="RG22" s="278"/>
      <c r="RH22" s="278"/>
      <c r="RI22" s="278"/>
      <c r="RJ22" s="278"/>
      <c r="RK22" s="278"/>
      <c r="RL22" s="278"/>
      <c r="RM22" s="278"/>
      <c r="RN22" s="278"/>
      <c r="RO22" s="278"/>
      <c r="RP22" s="278"/>
      <c r="RQ22" s="278"/>
      <c r="RR22" s="278"/>
      <c r="RS22" s="278"/>
      <c r="RT22" s="278"/>
      <c r="RU22" s="278"/>
      <c r="RV22" s="278"/>
      <c r="RW22" s="278"/>
      <c r="RX22" s="278"/>
      <c r="RY22" s="278"/>
      <c r="RZ22" s="278"/>
      <c r="SA22" s="278"/>
      <c r="SB22" s="278"/>
      <c r="SC22" s="278"/>
      <c r="SD22" s="278"/>
      <c r="SE22" s="278"/>
      <c r="SF22" s="278"/>
      <c r="SG22" s="278"/>
      <c r="SH22" s="278"/>
      <c r="SI22" s="278"/>
      <c r="SJ22" s="278"/>
      <c r="SK22" s="278"/>
      <c r="SL22" s="278"/>
      <c r="SM22" s="278"/>
      <c r="SN22" s="278"/>
      <c r="SO22" s="278"/>
      <c r="SP22" s="278"/>
      <c r="SQ22" s="278"/>
      <c r="SR22" s="278"/>
      <c r="SS22" s="278"/>
      <c r="ST22" s="278"/>
      <c r="SU22" s="278"/>
      <c r="SV22" s="278"/>
      <c r="SW22" s="278"/>
      <c r="SX22" s="278"/>
      <c r="SY22" s="278"/>
      <c r="SZ22" s="278"/>
      <c r="TA22" s="278"/>
      <c r="TB22" s="278"/>
      <c r="TC22" s="278"/>
      <c r="TD22" s="278"/>
      <c r="TE22" s="278"/>
      <c r="TF22" s="278"/>
      <c r="TG22" s="278"/>
      <c r="TH22" s="278"/>
      <c r="TI22" s="278"/>
      <c r="TJ22" s="278"/>
      <c r="TK22" s="278"/>
      <c r="TL22" s="278"/>
      <c r="TM22" s="278"/>
      <c r="TN22" s="278"/>
      <c r="TO22" s="278"/>
      <c r="TP22" s="278"/>
      <c r="TQ22" s="278"/>
      <c r="TR22" s="278"/>
      <c r="TS22" s="278"/>
      <c r="TT22" s="278"/>
      <c r="TU22" s="278"/>
      <c r="TV22" s="278"/>
      <c r="TW22" s="278"/>
      <c r="TX22" s="278"/>
      <c r="TY22" s="278"/>
      <c r="TZ22" s="278"/>
      <c r="UA22" s="278"/>
      <c r="UB22" s="278"/>
      <c r="UC22" s="278"/>
      <c r="UD22" s="278"/>
      <c r="UE22" s="278"/>
      <c r="UF22" s="278"/>
      <c r="UG22" s="278"/>
      <c r="UH22" s="278"/>
      <c r="UI22" s="278"/>
      <c r="UJ22" s="278"/>
      <c r="UK22" s="278"/>
      <c r="UL22" s="278"/>
      <c r="UM22" s="278"/>
      <c r="UN22" s="278"/>
      <c r="UO22" s="278"/>
      <c r="UP22" s="278"/>
      <c r="UQ22" s="278"/>
      <c r="UR22" s="278"/>
      <c r="US22" s="278"/>
      <c r="UT22" s="278"/>
      <c r="UU22" s="278"/>
      <c r="UV22" s="278"/>
      <c r="UW22" s="278"/>
      <c r="UX22" s="278"/>
      <c r="UY22" s="278"/>
      <c r="UZ22" s="278"/>
      <c r="VA22" s="278"/>
      <c r="VB22" s="278"/>
      <c r="VC22" s="278"/>
      <c r="VD22" s="278"/>
      <c r="VE22" s="278"/>
      <c r="VF22" s="278"/>
      <c r="VG22" s="278"/>
      <c r="VH22" s="278"/>
      <c r="VI22" s="278"/>
      <c r="VJ22" s="278"/>
      <c r="VK22" s="278"/>
      <c r="VL22" s="278"/>
      <c r="VM22" s="278"/>
      <c r="VN22" s="278"/>
      <c r="VO22" s="278"/>
      <c r="VP22" s="278"/>
      <c r="VQ22" s="278"/>
      <c r="VR22" s="278"/>
      <c r="VS22" s="278"/>
      <c r="VT22" s="278"/>
      <c r="VU22" s="278"/>
      <c r="VV22" s="278"/>
      <c r="VW22" s="278"/>
      <c r="VX22" s="278"/>
      <c r="VY22" s="278"/>
      <c r="VZ22" s="278"/>
      <c r="WA22" s="278"/>
      <c r="WB22" s="278"/>
      <c r="WC22" s="278"/>
      <c r="WD22" s="278"/>
      <c r="WE22" s="278"/>
      <c r="WF22" s="278"/>
      <c r="WG22" s="278"/>
      <c r="WH22" s="278"/>
      <c r="WI22" s="278"/>
      <c r="WJ22" s="278"/>
      <c r="WK22" s="278"/>
      <c r="WL22" s="278"/>
      <c r="WM22" s="278"/>
      <c r="WN22" s="278"/>
      <c r="WO22" s="278"/>
      <c r="WP22" s="278"/>
      <c r="WQ22" s="278"/>
      <c r="WR22" s="278"/>
      <c r="WS22" s="278"/>
      <c r="WT22" s="278"/>
      <c r="WU22" s="278"/>
      <c r="WV22" s="278"/>
      <c r="WW22" s="278"/>
      <c r="WX22" s="278"/>
      <c r="WY22" s="278"/>
      <c r="WZ22" s="278"/>
      <c r="XA22" s="278"/>
      <c r="XB22" s="278"/>
      <c r="XC22" s="278"/>
      <c r="XD22" s="278"/>
      <c r="XE22" s="278"/>
      <c r="XF22" s="278"/>
      <c r="XG22" s="278"/>
      <c r="XH22" s="278"/>
      <c r="XI22" s="278"/>
      <c r="XJ22" s="278"/>
      <c r="XK22" s="278"/>
      <c r="XL22" s="278"/>
      <c r="XM22" s="278"/>
      <c r="XN22" s="278"/>
      <c r="XO22" s="278"/>
      <c r="XP22" s="278"/>
      <c r="XQ22" s="278"/>
      <c r="XR22" s="278"/>
      <c r="XS22" s="278"/>
      <c r="XT22" s="278"/>
      <c r="XU22" s="278"/>
      <c r="XV22" s="278"/>
      <c r="XW22" s="278"/>
      <c r="XX22" s="278"/>
      <c r="XY22" s="278"/>
      <c r="XZ22" s="278"/>
      <c r="YA22" s="278"/>
      <c r="YB22" s="278"/>
      <c r="YC22" s="278"/>
      <c r="YD22" s="278"/>
      <c r="YE22" s="278"/>
      <c r="YF22" s="278"/>
      <c r="YG22" s="278"/>
      <c r="YH22" s="278"/>
      <c r="YI22" s="278"/>
      <c r="YJ22" s="278"/>
    </row>
    <row r="34" spans="1:3" ht="15">
      <c r="B34" s="420" t="s">
        <v>126</v>
      </c>
      <c r="C34" s="421"/>
    </row>
    <row r="36" spans="1:3" ht="13.5" thickBot="1"/>
    <row r="37" spans="1:3" ht="29.25" thickBot="1">
      <c r="A37" s="33">
        <v>490</v>
      </c>
      <c r="B37" s="33" t="s">
        <v>0</v>
      </c>
      <c r="C37" s="34" t="s">
        <v>101</v>
      </c>
    </row>
    <row r="38" spans="1:3" ht="29.25" thickBot="1">
      <c r="A38" s="30">
        <v>500</v>
      </c>
      <c r="B38" s="31" t="s">
        <v>1</v>
      </c>
      <c r="C38" s="32" t="s">
        <v>102</v>
      </c>
    </row>
    <row r="39" spans="1:3" ht="29.25" thickBot="1">
      <c r="A39" s="30">
        <v>510</v>
      </c>
      <c r="B39" s="31" t="s">
        <v>7</v>
      </c>
      <c r="C39" s="32" t="s">
        <v>103</v>
      </c>
    </row>
    <row r="40" spans="1:3" ht="29.25" thickBot="1">
      <c r="A40" s="30">
        <v>520</v>
      </c>
      <c r="B40" s="31" t="s">
        <v>2</v>
      </c>
      <c r="C40" s="32" t="s">
        <v>104</v>
      </c>
    </row>
    <row r="41" spans="1:3" ht="29.25" thickBot="1">
      <c r="A41" s="30">
        <v>530</v>
      </c>
      <c r="B41" s="31" t="s">
        <v>105</v>
      </c>
      <c r="C41" s="32" t="s">
        <v>106</v>
      </c>
    </row>
    <row r="42" spans="1:3" ht="29.25" thickBot="1">
      <c r="A42" s="30">
        <v>540</v>
      </c>
      <c r="B42" s="31" t="s">
        <v>4</v>
      </c>
      <c r="C42" s="32" t="s">
        <v>107</v>
      </c>
    </row>
    <row r="43" spans="1:3" ht="29.25" thickBot="1">
      <c r="A43" s="30">
        <v>550</v>
      </c>
      <c r="B43" s="31" t="s">
        <v>5</v>
      </c>
      <c r="C43" s="32" t="s">
        <v>108</v>
      </c>
    </row>
  </sheetData>
  <mergeCells count="162">
    <mergeCell ref="B34:C34"/>
    <mergeCell ref="B1:C1"/>
    <mergeCell ref="YH3:YJ3"/>
    <mergeCell ref="N4:Q4"/>
    <mergeCell ref="R4:T4"/>
    <mergeCell ref="U4:X4"/>
    <mergeCell ref="Y4:AA4"/>
    <mergeCell ref="AB4:AE4"/>
    <mergeCell ref="AF4:AH4"/>
    <mergeCell ref="AI4:AL4"/>
    <mergeCell ref="AM4:AO4"/>
    <mergeCell ref="AP4:AS4"/>
    <mergeCell ref="AT4:AV4"/>
    <mergeCell ref="AW4:AZ4"/>
    <mergeCell ref="BA4:BC4"/>
    <mergeCell ref="BD4:BG4"/>
    <mergeCell ref="CA4:CD4"/>
    <mergeCell ref="CE4:CH4"/>
    <mergeCell ref="CI4:CL4"/>
    <mergeCell ref="CM4:CP4"/>
    <mergeCell ref="CQ4:CT4"/>
    <mergeCell ref="BH4:BJ4"/>
    <mergeCell ref="BK4:BN4"/>
    <mergeCell ref="BO4:BR4"/>
    <mergeCell ref="BS4:BV4"/>
    <mergeCell ref="BW4:BZ4"/>
    <mergeCell ref="DO4:DR4"/>
    <mergeCell ref="DS4:DV4"/>
    <mergeCell ref="DW4:DY4"/>
    <mergeCell ref="DZ4:EC4"/>
    <mergeCell ref="ED4:EF4"/>
    <mergeCell ref="CU4:CX4"/>
    <mergeCell ref="CY4:DB4"/>
    <mergeCell ref="DC4:DF4"/>
    <mergeCell ref="DG4:DJ4"/>
    <mergeCell ref="DK4:DN4"/>
    <mergeCell ref="FG4:FL4"/>
    <mergeCell ref="FM4:FR4"/>
    <mergeCell ref="FS4:FX4"/>
    <mergeCell ref="FY4:GD4"/>
    <mergeCell ref="GE4:GJ4"/>
    <mergeCell ref="EG4:EJ4"/>
    <mergeCell ref="EK4:EM4"/>
    <mergeCell ref="EN4:EQ4"/>
    <mergeCell ref="EU4:EZ4"/>
    <mergeCell ref="FA4:FF4"/>
    <mergeCell ref="HQ4:HW4"/>
    <mergeCell ref="HX4:IC4"/>
    <mergeCell ref="ID4:II4"/>
    <mergeCell ref="IJ4:IO4"/>
    <mergeCell ref="IP4:IU4"/>
    <mergeCell ref="GK4:GP4"/>
    <mergeCell ref="GQ4:GV4"/>
    <mergeCell ref="GW4:HB4"/>
    <mergeCell ref="HC4:HI4"/>
    <mergeCell ref="HJ4:HP4"/>
    <mergeCell ref="JZ4:KE4"/>
    <mergeCell ref="KF4:KL4"/>
    <mergeCell ref="KM4:KS4"/>
    <mergeCell ref="KT4:KZ4"/>
    <mergeCell ref="LA4:LF4"/>
    <mergeCell ref="IV4:JA4"/>
    <mergeCell ref="JB4:JG4"/>
    <mergeCell ref="JH4:JM4"/>
    <mergeCell ref="JN4:JS4"/>
    <mergeCell ref="JT4:JY4"/>
    <mergeCell ref="MK4:MP4"/>
    <mergeCell ref="MQ4:MV4"/>
    <mergeCell ref="MW4:NB4"/>
    <mergeCell ref="NC4:NI4"/>
    <mergeCell ref="NJ4:NP4"/>
    <mergeCell ref="LG4:LL4"/>
    <mergeCell ref="LM4:LR4"/>
    <mergeCell ref="LS4:LX4"/>
    <mergeCell ref="LY4:MD4"/>
    <mergeCell ref="ME4:MJ4"/>
    <mergeCell ref="OY4:PE4"/>
    <mergeCell ref="PF4:PL4"/>
    <mergeCell ref="PM4:PS4"/>
    <mergeCell ref="PT4:PZ4"/>
    <mergeCell ref="QA4:QG4"/>
    <mergeCell ref="NQ4:NW4"/>
    <mergeCell ref="NX4:OD4"/>
    <mergeCell ref="OE4:OJ4"/>
    <mergeCell ref="OK4:OQ4"/>
    <mergeCell ref="OR4:OX4"/>
    <mergeCell ref="XZ4:YE4"/>
    <mergeCell ref="VP4:VV4"/>
    <mergeCell ref="VW4:WC4"/>
    <mergeCell ref="WD4:WJ4"/>
    <mergeCell ref="WK4:WQ4"/>
    <mergeCell ref="WR4:WX4"/>
    <mergeCell ref="UH4:UN4"/>
    <mergeCell ref="UO4:UU4"/>
    <mergeCell ref="UV4:VB4"/>
    <mergeCell ref="VC4:VI4"/>
    <mergeCell ref="VJ4:VO4"/>
    <mergeCell ref="N5:Q5"/>
    <mergeCell ref="R5:T5"/>
    <mergeCell ref="U5:X5"/>
    <mergeCell ref="Y5:AA5"/>
    <mergeCell ref="AB5:AE5"/>
    <mergeCell ref="WY4:XE4"/>
    <mergeCell ref="XF4:XL4"/>
    <mergeCell ref="XM4:XS4"/>
    <mergeCell ref="XT4:XY4"/>
    <mergeCell ref="SY4:TE4"/>
    <mergeCell ref="TF4:TL4"/>
    <mergeCell ref="TM4:TS4"/>
    <mergeCell ref="TT4:TZ4"/>
    <mergeCell ref="UA4:UG4"/>
    <mergeCell ref="RQ4:RV4"/>
    <mergeCell ref="RW4:SC4"/>
    <mergeCell ref="SD4:SJ4"/>
    <mergeCell ref="SK4:SQ4"/>
    <mergeCell ref="SR4:SX4"/>
    <mergeCell ref="QH4:QN4"/>
    <mergeCell ref="QO4:QU4"/>
    <mergeCell ref="QV4:RB4"/>
    <mergeCell ref="RC4:RI4"/>
    <mergeCell ref="RJ4:RP4"/>
    <mergeCell ref="AW5:AZ5"/>
    <mergeCell ref="BA5:BC5"/>
    <mergeCell ref="BD5:BG5"/>
    <mergeCell ref="BH5:BJ5"/>
    <mergeCell ref="BK5:BN5"/>
    <mergeCell ref="AF5:AH5"/>
    <mergeCell ref="AI5:AL5"/>
    <mergeCell ref="AM5:AO5"/>
    <mergeCell ref="AP5:AS5"/>
    <mergeCell ref="AT5:AV5"/>
    <mergeCell ref="CI5:CL5"/>
    <mergeCell ref="CM5:CP5"/>
    <mergeCell ref="CQ5:CT5"/>
    <mergeCell ref="CU5:CX5"/>
    <mergeCell ref="CY5:DB5"/>
    <mergeCell ref="BO5:BR5"/>
    <mergeCell ref="BS5:BV5"/>
    <mergeCell ref="BW5:BZ5"/>
    <mergeCell ref="CA5:CD5"/>
    <mergeCell ref="CE5:CH5"/>
    <mergeCell ref="DW5:DY5"/>
    <mergeCell ref="DZ5:EC5"/>
    <mergeCell ref="ED5:EF5"/>
    <mergeCell ref="EG5:EJ5"/>
    <mergeCell ref="EK5:EM5"/>
    <mergeCell ref="DC5:DF5"/>
    <mergeCell ref="DG5:DJ5"/>
    <mergeCell ref="DK5:DN5"/>
    <mergeCell ref="DO5:DR5"/>
    <mergeCell ref="DS5:DV5"/>
    <mergeCell ref="GW5:HB5"/>
    <mergeCell ref="FS5:FX5"/>
    <mergeCell ref="FY5:GD5"/>
    <mergeCell ref="GE5:GJ5"/>
    <mergeCell ref="GK5:GP5"/>
    <mergeCell ref="GQ5:GV5"/>
    <mergeCell ref="EN5:EQ5"/>
    <mergeCell ref="EU5:EZ5"/>
    <mergeCell ref="FA5:FF5"/>
    <mergeCell ref="FG5:FL5"/>
    <mergeCell ref="FM5:FR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R135"/>
  <sheetViews>
    <sheetView showGridLines="0" zoomScale="80" zoomScaleNormal="80" workbookViewId="0">
      <pane ySplit="8" topLeftCell="A54" activePane="bottomLeft" state="frozen"/>
      <selection activeCell="C82" sqref="C82"/>
      <selection pane="bottomLeft" activeCell="O61" sqref="O61"/>
    </sheetView>
  </sheetViews>
  <sheetFormatPr defaultColWidth="9.140625" defaultRowHeight="12.75"/>
  <cols>
    <col min="1" max="1" width="0.140625" style="2" customWidth="1"/>
    <col min="2" max="2" width="72" style="50" customWidth="1"/>
    <col min="3" max="3" width="9.85546875" style="51" customWidth="1"/>
    <col min="4" max="4" width="14.7109375" style="2" customWidth="1"/>
    <col min="5" max="5" width="10.140625" style="2" customWidth="1"/>
    <col min="6" max="6" width="45" style="2" customWidth="1"/>
    <col min="7" max="7" width="17.28515625" style="2" customWidth="1"/>
    <col min="8" max="8" width="10.42578125" style="38" customWidth="1"/>
    <col min="9" max="9" width="9.85546875" style="2" customWidth="1"/>
    <col min="10" max="10" width="12" style="2" customWidth="1"/>
    <col min="11" max="11" width="17.42578125" style="2" customWidth="1"/>
    <col min="12" max="252" width="9.85546875" style="2" customWidth="1"/>
    <col min="253" max="16384" width="9.140625" style="2"/>
  </cols>
  <sheetData>
    <row r="1" spans="2:11" ht="15.75">
      <c r="D1" s="52"/>
      <c r="E1" s="52"/>
      <c r="F1" s="132" t="s">
        <v>10</v>
      </c>
      <c r="G1" s="77" t="s">
        <v>140</v>
      </c>
    </row>
    <row r="2" spans="2:11" ht="15.75">
      <c r="D2" s="52"/>
      <c r="E2" s="52"/>
      <c r="F2" s="132" t="s">
        <v>11</v>
      </c>
    </row>
    <row r="3" spans="2:11" ht="15.75">
      <c r="D3" s="52"/>
      <c r="E3" s="52"/>
      <c r="F3" s="132" t="s">
        <v>298</v>
      </c>
    </row>
    <row r="4" spans="2:11" ht="15.75">
      <c r="D4" s="52"/>
      <c r="E4" s="52"/>
      <c r="F4" s="132" t="s">
        <v>12</v>
      </c>
    </row>
    <row r="5" spans="2:11">
      <c r="B5" s="35"/>
    </row>
    <row r="6" spans="2:11" ht="21.75" customHeight="1">
      <c r="B6" s="422" t="s">
        <v>13</v>
      </c>
      <c r="C6" s="12"/>
      <c r="D6" s="133"/>
      <c r="E6" s="133"/>
      <c r="F6" s="133" t="s">
        <v>14</v>
      </c>
      <c r="G6" s="76" t="s">
        <v>173</v>
      </c>
      <c r="H6" s="76"/>
      <c r="K6" s="76" t="s">
        <v>173</v>
      </c>
    </row>
    <row r="7" spans="2:11" ht="42" customHeight="1">
      <c r="B7" s="423"/>
      <c r="C7" s="134" t="s">
        <v>6</v>
      </c>
      <c r="D7" s="134" t="s">
        <v>131</v>
      </c>
      <c r="E7" s="134" t="s">
        <v>132</v>
      </c>
      <c r="F7" s="134" t="s">
        <v>16</v>
      </c>
      <c r="G7" s="53" t="s">
        <v>174</v>
      </c>
      <c r="H7" s="53" t="s">
        <v>144</v>
      </c>
      <c r="K7" s="53" t="s">
        <v>174</v>
      </c>
    </row>
    <row r="8" spans="2:11" ht="16.5" customHeight="1">
      <c r="B8" s="42"/>
      <c r="D8" s="42"/>
      <c r="E8" s="42"/>
      <c r="F8" s="42"/>
      <c r="G8" s="13" t="s">
        <v>298</v>
      </c>
      <c r="H8" s="13"/>
      <c r="K8" s="13" t="s">
        <v>175</v>
      </c>
    </row>
    <row r="9" spans="2:11" ht="15.75" customHeight="1">
      <c r="B9" s="39" t="s">
        <v>17</v>
      </c>
      <c r="C9" s="54"/>
      <c r="D9" s="54"/>
      <c r="E9" s="54">
        <v>30</v>
      </c>
      <c r="F9" s="55" t="s">
        <v>18</v>
      </c>
      <c r="G9" s="14"/>
      <c r="H9" s="14"/>
      <c r="K9" s="14"/>
    </row>
    <row r="10" spans="2:11" ht="15.75" customHeight="1">
      <c r="B10" s="26"/>
      <c r="D10" s="15"/>
      <c r="E10" s="15"/>
      <c r="F10" s="26"/>
      <c r="G10" s="26"/>
      <c r="H10" s="15"/>
      <c r="K10" s="26"/>
    </row>
    <row r="11" spans="2:11" ht="15.75" customHeight="1">
      <c r="B11" s="25" t="s">
        <v>19</v>
      </c>
      <c r="C11" s="56">
        <v>3655</v>
      </c>
      <c r="D11" s="15" t="s">
        <v>20</v>
      </c>
      <c r="E11" s="15" t="s">
        <v>133</v>
      </c>
      <c r="F11" s="26" t="s">
        <v>216</v>
      </c>
      <c r="G11" s="26"/>
      <c r="H11" s="15"/>
      <c r="K11" s="26"/>
    </row>
    <row r="12" spans="2:11" ht="15.75" customHeight="1">
      <c r="B12" s="26" t="s">
        <v>21</v>
      </c>
      <c r="C12" s="56">
        <v>3656</v>
      </c>
      <c r="D12" s="15" t="s">
        <v>22</v>
      </c>
      <c r="E12" s="15">
        <v>40</v>
      </c>
      <c r="F12" s="26" t="s">
        <v>217</v>
      </c>
      <c r="G12" s="78"/>
      <c r="H12" s="46">
        <v>10</v>
      </c>
      <c r="K12" s="57"/>
    </row>
    <row r="13" spans="2:11" ht="15.75" customHeight="1">
      <c r="B13" s="25" t="s">
        <v>176</v>
      </c>
      <c r="C13" s="56">
        <v>3658</v>
      </c>
      <c r="D13" s="42" t="s">
        <v>23</v>
      </c>
      <c r="E13" s="42">
        <v>50</v>
      </c>
      <c r="F13" s="25" t="s">
        <v>218</v>
      </c>
      <c r="G13" s="78"/>
      <c r="H13" s="46">
        <v>20</v>
      </c>
      <c r="I13" s="4"/>
      <c r="J13" s="4"/>
      <c r="K13" s="57"/>
    </row>
    <row r="14" spans="2:11" ht="15.75" customHeight="1">
      <c r="B14" s="25" t="s">
        <v>177</v>
      </c>
      <c r="C14" s="56">
        <v>3658</v>
      </c>
      <c r="D14" s="42" t="s">
        <v>178</v>
      </c>
      <c r="E14" s="42">
        <v>51</v>
      </c>
      <c r="F14" s="25" t="s">
        <v>219</v>
      </c>
      <c r="G14" s="78"/>
      <c r="H14" s="79">
        <v>21</v>
      </c>
      <c r="I14" s="4"/>
      <c r="J14" s="4"/>
      <c r="K14" s="57"/>
    </row>
    <row r="15" spans="2:11" ht="15.75" customHeight="1">
      <c r="B15" s="26" t="s">
        <v>24</v>
      </c>
      <c r="C15" s="56">
        <v>9741</v>
      </c>
      <c r="D15" s="15" t="s">
        <v>25</v>
      </c>
      <c r="E15" s="15">
        <v>60</v>
      </c>
      <c r="F15" s="26" t="s">
        <v>220</v>
      </c>
      <c r="G15" s="78"/>
      <c r="H15" s="46">
        <v>30</v>
      </c>
      <c r="I15" s="4"/>
      <c r="J15" s="4"/>
      <c r="K15" s="57"/>
    </row>
    <row r="16" spans="2:11" ht="15.75" customHeight="1">
      <c r="B16" s="26" t="s">
        <v>26</v>
      </c>
      <c r="C16" s="56">
        <v>3661</v>
      </c>
      <c r="D16" s="15" t="s">
        <v>27</v>
      </c>
      <c r="E16" s="15">
        <v>70</v>
      </c>
      <c r="F16" s="26" t="s">
        <v>221</v>
      </c>
      <c r="G16" s="78"/>
      <c r="H16" s="46">
        <v>40</v>
      </c>
      <c r="I16" s="4"/>
      <c r="J16" s="4"/>
      <c r="K16" s="57"/>
    </row>
    <row r="17" spans="2:11" ht="15.75" customHeight="1">
      <c r="B17" s="25" t="s">
        <v>179</v>
      </c>
      <c r="C17" s="56">
        <v>3599</v>
      </c>
      <c r="D17" s="42" t="s">
        <v>180</v>
      </c>
      <c r="E17" s="42">
        <v>90</v>
      </c>
      <c r="F17" s="25" t="s">
        <v>222</v>
      </c>
      <c r="G17" s="63"/>
      <c r="H17" s="46">
        <v>60</v>
      </c>
      <c r="I17" s="4"/>
      <c r="J17" s="4"/>
      <c r="K17" s="57"/>
    </row>
    <row r="18" spans="2:11" ht="15.75" customHeight="1">
      <c r="B18" s="25" t="s">
        <v>181</v>
      </c>
      <c r="C18" s="56">
        <v>3599</v>
      </c>
      <c r="D18" s="42" t="s">
        <v>182</v>
      </c>
      <c r="E18" s="42">
        <v>91</v>
      </c>
      <c r="F18" s="25" t="s">
        <v>223</v>
      </c>
      <c r="G18" s="63"/>
      <c r="H18" s="79">
        <v>61</v>
      </c>
      <c r="I18" s="4"/>
      <c r="J18" s="4"/>
      <c r="K18" s="57"/>
    </row>
    <row r="19" spans="2:11" ht="15.75" customHeight="1">
      <c r="B19" s="26" t="s">
        <v>28</v>
      </c>
      <c r="C19" s="56">
        <v>9930</v>
      </c>
      <c r="D19" s="15" t="s">
        <v>29</v>
      </c>
      <c r="E19" s="15">
        <v>100</v>
      </c>
      <c r="F19" s="26" t="s">
        <v>224</v>
      </c>
      <c r="G19" s="58"/>
      <c r="H19" s="46">
        <v>70</v>
      </c>
      <c r="I19" s="4"/>
      <c r="J19" s="4"/>
      <c r="K19" s="57"/>
    </row>
    <row r="20" spans="2:11" ht="15.75" customHeight="1">
      <c r="B20" s="26" t="s">
        <v>30</v>
      </c>
      <c r="C20" s="56">
        <v>10115</v>
      </c>
      <c r="D20" s="15" t="s">
        <v>31</v>
      </c>
      <c r="E20" s="15">
        <v>110</v>
      </c>
      <c r="F20" s="26" t="s">
        <v>225</v>
      </c>
      <c r="G20" s="58"/>
      <c r="H20" s="46">
        <v>80</v>
      </c>
      <c r="I20" s="4"/>
      <c r="J20" s="4"/>
      <c r="K20" s="57"/>
    </row>
    <row r="21" spans="2:11" ht="15.75" customHeight="1">
      <c r="B21" s="26" t="s">
        <v>32</v>
      </c>
      <c r="C21" s="56">
        <v>11163</v>
      </c>
      <c r="D21" s="15" t="s">
        <v>33</v>
      </c>
      <c r="E21" s="15">
        <v>120</v>
      </c>
      <c r="F21" s="26" t="s">
        <v>226</v>
      </c>
      <c r="G21" s="58"/>
      <c r="H21" s="46">
        <v>90</v>
      </c>
      <c r="I21" s="4"/>
      <c r="J21" s="4"/>
      <c r="K21" s="57"/>
    </row>
    <row r="22" spans="2:11" ht="15.75" customHeight="1">
      <c r="B22" s="25" t="s">
        <v>34</v>
      </c>
      <c r="C22" s="56">
        <v>3629</v>
      </c>
      <c r="D22" s="15" t="s">
        <v>35</v>
      </c>
      <c r="E22" s="15" t="s">
        <v>134</v>
      </c>
      <c r="F22" s="26" t="s">
        <v>227</v>
      </c>
      <c r="G22" s="58"/>
      <c r="H22" s="58"/>
      <c r="I22" s="4"/>
      <c r="J22" s="4"/>
      <c r="K22" s="57"/>
    </row>
    <row r="23" spans="2:11" ht="15.75" customHeight="1">
      <c r="B23" s="26" t="s">
        <v>36</v>
      </c>
      <c r="C23" s="56">
        <v>3632</v>
      </c>
      <c r="D23" s="15" t="s">
        <v>37</v>
      </c>
      <c r="E23" s="15">
        <v>130</v>
      </c>
      <c r="F23" s="26" t="s">
        <v>228</v>
      </c>
      <c r="G23" s="58"/>
      <c r="H23" s="46">
        <v>100</v>
      </c>
      <c r="I23" s="4"/>
      <c r="J23" s="4"/>
    </row>
    <row r="24" spans="2:11" ht="15.75" customHeight="1">
      <c r="B24" s="26" t="s">
        <v>38</v>
      </c>
      <c r="C24" s="56">
        <v>10298</v>
      </c>
      <c r="D24" s="15" t="s">
        <v>39</v>
      </c>
      <c r="E24" s="15">
        <v>140</v>
      </c>
      <c r="F24" s="26" t="s">
        <v>229</v>
      </c>
      <c r="G24" s="58"/>
      <c r="H24" s="46">
        <v>110</v>
      </c>
      <c r="I24" s="4"/>
      <c r="J24" s="4"/>
      <c r="K24" s="57"/>
    </row>
    <row r="25" spans="2:11" ht="15.75" customHeight="1">
      <c r="B25" s="26" t="s">
        <v>145</v>
      </c>
      <c r="C25" s="56">
        <v>3630</v>
      </c>
      <c r="D25" s="15" t="s">
        <v>40</v>
      </c>
      <c r="E25" s="15">
        <v>150</v>
      </c>
      <c r="F25" s="26" t="s">
        <v>230</v>
      </c>
      <c r="G25" s="58"/>
      <c r="H25" s="46">
        <v>120</v>
      </c>
      <c r="I25" s="4"/>
      <c r="J25" s="4"/>
      <c r="K25" s="57"/>
    </row>
    <row r="26" spans="2:11" ht="15.75" customHeight="1">
      <c r="B26" s="26" t="s">
        <v>41</v>
      </c>
      <c r="C26" s="56">
        <v>3631</v>
      </c>
      <c r="D26" s="15" t="s">
        <v>42</v>
      </c>
      <c r="E26" s="15">
        <v>160</v>
      </c>
      <c r="F26" s="26" t="s">
        <v>231</v>
      </c>
      <c r="G26" s="58"/>
      <c r="H26" s="46">
        <v>130</v>
      </c>
      <c r="I26" s="4"/>
      <c r="J26" s="4"/>
      <c r="K26" s="57"/>
    </row>
    <row r="27" spans="2:11" ht="15.75" customHeight="1">
      <c r="B27" s="26" t="s">
        <v>43</v>
      </c>
      <c r="C27" s="56">
        <v>11161</v>
      </c>
      <c r="D27" s="15" t="s">
        <v>44</v>
      </c>
      <c r="E27" s="15">
        <v>170</v>
      </c>
      <c r="F27" s="26" t="s">
        <v>232</v>
      </c>
      <c r="G27" s="80">
        <v>11136344</v>
      </c>
      <c r="H27" s="46">
        <v>150</v>
      </c>
      <c r="I27" s="4"/>
      <c r="J27" s="4"/>
      <c r="K27" s="80">
        <v>11136344</v>
      </c>
    </row>
    <row r="28" spans="2:11" ht="15.75" customHeight="1">
      <c r="B28" s="26" t="s">
        <v>45</v>
      </c>
      <c r="C28" s="56">
        <v>3639</v>
      </c>
      <c r="D28" s="15" t="s">
        <v>46</v>
      </c>
      <c r="E28" s="15">
        <v>180</v>
      </c>
      <c r="F28" s="26" t="s">
        <v>233</v>
      </c>
      <c r="G28" s="80">
        <v>8966056</v>
      </c>
      <c r="H28" s="46">
        <v>160</v>
      </c>
      <c r="I28" s="4"/>
      <c r="J28" s="4"/>
      <c r="K28" s="80">
        <v>8966056</v>
      </c>
    </row>
    <row r="29" spans="2:11" ht="15.75" customHeight="1">
      <c r="B29" s="26" t="s">
        <v>47</v>
      </c>
      <c r="C29" s="56">
        <v>9651</v>
      </c>
      <c r="D29" s="15" t="s">
        <v>48</v>
      </c>
      <c r="E29" s="15">
        <v>190</v>
      </c>
      <c r="F29" s="26" t="s">
        <v>234</v>
      </c>
      <c r="G29" s="80">
        <v>6709910</v>
      </c>
      <c r="H29" s="46">
        <v>180</v>
      </c>
      <c r="I29" s="4"/>
      <c r="J29" s="4"/>
      <c r="K29" s="80">
        <v>6709910</v>
      </c>
    </row>
    <row r="30" spans="2:11" ht="15.75" customHeight="1">
      <c r="B30" s="26" t="s">
        <v>49</v>
      </c>
      <c r="C30" s="56">
        <v>3665</v>
      </c>
      <c r="D30" s="15" t="s">
        <v>50</v>
      </c>
      <c r="E30" s="15">
        <v>200</v>
      </c>
      <c r="F30" s="26" t="s">
        <v>235</v>
      </c>
      <c r="G30" s="80">
        <v>7164408</v>
      </c>
      <c r="H30" s="46">
        <v>190</v>
      </c>
      <c r="I30" s="4"/>
      <c r="J30" s="4"/>
      <c r="K30" s="80">
        <v>7164408</v>
      </c>
    </row>
    <row r="31" spans="2:11" ht="15.75" customHeight="1">
      <c r="B31" s="26" t="s">
        <v>51</v>
      </c>
      <c r="C31" s="56">
        <v>3565</v>
      </c>
      <c r="D31" s="15" t="s">
        <v>52</v>
      </c>
      <c r="E31" s="15">
        <v>210</v>
      </c>
      <c r="F31" s="26" t="s">
        <v>236</v>
      </c>
      <c r="G31" s="80">
        <v>10786313</v>
      </c>
      <c r="H31" s="46">
        <v>200</v>
      </c>
      <c r="I31" s="4"/>
      <c r="J31" s="4"/>
      <c r="K31" s="80">
        <v>10786313</v>
      </c>
    </row>
    <row r="32" spans="2:11" ht="15.75" customHeight="1">
      <c r="B32" s="26" t="s">
        <v>146</v>
      </c>
      <c r="C32" s="56">
        <v>29269</v>
      </c>
      <c r="D32" s="15" t="s">
        <v>53</v>
      </c>
      <c r="E32" s="15">
        <v>220</v>
      </c>
      <c r="F32" s="26" t="s">
        <v>237</v>
      </c>
      <c r="G32" s="80">
        <v>1823883</v>
      </c>
      <c r="H32" s="46">
        <v>210</v>
      </c>
      <c r="I32" s="4"/>
      <c r="J32" s="4"/>
      <c r="K32" s="80">
        <v>1823883</v>
      </c>
    </row>
    <row r="33" spans="2:11" ht="15.75" customHeight="1">
      <c r="B33" s="59" t="s">
        <v>54</v>
      </c>
      <c r="C33" s="56">
        <v>42295</v>
      </c>
      <c r="D33" s="15" t="s">
        <v>55</v>
      </c>
      <c r="E33" s="15">
        <v>223</v>
      </c>
      <c r="F33" s="26" t="s">
        <v>238</v>
      </c>
      <c r="G33" s="57"/>
      <c r="H33" s="46">
        <v>140</v>
      </c>
      <c r="I33" s="4"/>
      <c r="J33" s="4"/>
      <c r="K33" s="57"/>
    </row>
    <row r="34" spans="2:11" ht="15.75" customHeight="1">
      <c r="B34" s="59" t="s">
        <v>56</v>
      </c>
      <c r="C34" s="107">
        <v>42485</v>
      </c>
      <c r="D34" s="15" t="s">
        <v>57</v>
      </c>
      <c r="E34" s="15">
        <v>226</v>
      </c>
      <c r="F34" s="26" t="s">
        <v>239</v>
      </c>
      <c r="G34" s="57"/>
      <c r="H34" s="46">
        <v>170</v>
      </c>
      <c r="I34" s="4"/>
      <c r="J34" s="4"/>
      <c r="K34" s="57"/>
    </row>
    <row r="35" spans="2:11" ht="15.75" customHeight="1">
      <c r="B35" s="135" t="s">
        <v>151</v>
      </c>
      <c r="C35" s="56">
        <v>556</v>
      </c>
      <c r="D35" s="15" t="s">
        <v>58</v>
      </c>
      <c r="E35" s="15">
        <v>600</v>
      </c>
      <c r="F35" s="26" t="s">
        <v>240</v>
      </c>
      <c r="G35" s="57"/>
      <c r="H35" s="61"/>
      <c r="I35" s="4"/>
      <c r="J35" s="4"/>
      <c r="K35" s="57"/>
    </row>
    <row r="36" spans="2:11" ht="15.75" customHeight="1">
      <c r="B36" s="135" t="s">
        <v>152</v>
      </c>
      <c r="C36" s="56">
        <v>555</v>
      </c>
      <c r="D36" s="15" t="s">
        <v>59</v>
      </c>
      <c r="E36" s="15">
        <v>605</v>
      </c>
      <c r="F36" s="26" t="s">
        <v>241</v>
      </c>
      <c r="G36" s="57"/>
      <c r="H36" s="61"/>
      <c r="I36" s="4"/>
      <c r="J36" s="4"/>
      <c r="K36" s="57"/>
    </row>
    <row r="37" spans="2:11" ht="15.75" customHeight="1">
      <c r="B37" s="135" t="s">
        <v>153</v>
      </c>
      <c r="C37" s="56">
        <v>712</v>
      </c>
      <c r="D37" s="15" t="s">
        <v>60</v>
      </c>
      <c r="E37" s="15">
        <v>610</v>
      </c>
      <c r="F37" s="26" t="s">
        <v>242</v>
      </c>
      <c r="G37" s="57"/>
      <c r="H37" s="61"/>
      <c r="I37" s="4"/>
      <c r="J37" s="4"/>
      <c r="K37" s="57"/>
    </row>
    <row r="38" spans="2:11" ht="15.75" customHeight="1">
      <c r="B38" s="135" t="s">
        <v>154</v>
      </c>
      <c r="C38" s="56">
        <v>716</v>
      </c>
      <c r="D38" s="15" t="s">
        <v>61</v>
      </c>
      <c r="E38" s="15">
        <v>615</v>
      </c>
      <c r="F38" s="26" t="s">
        <v>243</v>
      </c>
      <c r="G38" s="57"/>
      <c r="H38" s="61"/>
      <c r="I38" s="4"/>
      <c r="J38" s="4"/>
      <c r="K38" s="57"/>
    </row>
    <row r="39" spans="2:11" ht="15.75" customHeight="1">
      <c r="B39" s="135" t="s">
        <v>155</v>
      </c>
      <c r="C39" s="56">
        <v>576</v>
      </c>
      <c r="D39" s="15" t="s">
        <v>62</v>
      </c>
      <c r="E39" s="15">
        <v>620</v>
      </c>
      <c r="F39" s="26" t="s">
        <v>244</v>
      </c>
      <c r="G39" s="57"/>
      <c r="H39" s="61"/>
      <c r="I39" s="4"/>
      <c r="J39" s="4"/>
      <c r="K39" s="57"/>
    </row>
    <row r="40" spans="2:11" ht="15.75" customHeight="1">
      <c r="B40" s="135" t="s">
        <v>156</v>
      </c>
      <c r="C40" s="56">
        <v>727</v>
      </c>
      <c r="D40" s="15" t="s">
        <v>63</v>
      </c>
      <c r="E40" s="15">
        <v>625</v>
      </c>
      <c r="F40" s="26" t="s">
        <v>245</v>
      </c>
      <c r="G40" s="57"/>
      <c r="H40" s="61"/>
      <c r="I40" s="4"/>
      <c r="J40" s="4"/>
      <c r="K40" s="57"/>
    </row>
    <row r="41" spans="2:11" ht="15.75" customHeight="1">
      <c r="B41" s="135" t="s">
        <v>157</v>
      </c>
      <c r="C41" s="56">
        <v>557</v>
      </c>
      <c r="D41" s="15" t="s">
        <v>64</v>
      </c>
      <c r="E41" s="15">
        <v>630</v>
      </c>
      <c r="F41" s="26" t="s">
        <v>246</v>
      </c>
      <c r="G41" s="57"/>
      <c r="H41" s="61"/>
      <c r="I41" s="4"/>
      <c r="J41" s="4"/>
      <c r="K41" s="57"/>
    </row>
    <row r="42" spans="2:11" s="1" customFormat="1" ht="15.75" customHeight="1">
      <c r="B42" s="136" t="s">
        <v>299</v>
      </c>
      <c r="C42" s="137">
        <v>708</v>
      </c>
      <c r="D42" s="138" t="s">
        <v>300</v>
      </c>
      <c r="E42" s="138">
        <v>650</v>
      </c>
      <c r="F42" s="139" t="s">
        <v>301</v>
      </c>
      <c r="G42" s="140"/>
      <c r="H42" s="141"/>
      <c r="K42" s="140"/>
    </row>
    <row r="43" spans="2:11" ht="15.75" customHeight="1">
      <c r="B43" s="62" t="s">
        <v>67</v>
      </c>
      <c r="C43" s="56">
        <v>11721</v>
      </c>
      <c r="D43" s="15" t="s">
        <v>158</v>
      </c>
      <c r="E43" s="15" t="s">
        <v>135</v>
      </c>
      <c r="F43" s="26" t="s">
        <v>247</v>
      </c>
      <c r="G43" s="57"/>
      <c r="H43" s="58"/>
      <c r="I43" s="4"/>
      <c r="J43" s="4"/>
      <c r="K43" s="57"/>
    </row>
    <row r="44" spans="2:11" ht="15.75" customHeight="1">
      <c r="B44" s="62" t="s">
        <v>200</v>
      </c>
      <c r="C44" s="109">
        <v>3652</v>
      </c>
      <c r="D44" s="42" t="s">
        <v>68</v>
      </c>
      <c r="E44" s="42">
        <v>230</v>
      </c>
      <c r="F44" s="25" t="s">
        <v>248</v>
      </c>
      <c r="G44" s="80"/>
      <c r="H44" s="46">
        <v>220</v>
      </c>
      <c r="I44" s="4"/>
      <c r="J44" s="4"/>
      <c r="K44" s="80">
        <v>52770054</v>
      </c>
    </row>
    <row r="45" spans="2:11" ht="15.75" customHeight="1">
      <c r="B45" s="62" t="s">
        <v>201</v>
      </c>
      <c r="C45" s="109">
        <v>3652</v>
      </c>
      <c r="D45" s="42" t="s">
        <v>202</v>
      </c>
      <c r="E45" s="42">
        <v>231</v>
      </c>
      <c r="F45" s="25" t="s">
        <v>249</v>
      </c>
      <c r="G45" s="80">
        <v>52770054</v>
      </c>
      <c r="H45" s="79">
        <v>221</v>
      </c>
      <c r="I45" s="4"/>
      <c r="J45" s="4"/>
      <c r="K45" s="80"/>
    </row>
    <row r="46" spans="2:11" ht="15.75" customHeight="1">
      <c r="B46" s="59" t="s">
        <v>69</v>
      </c>
      <c r="C46" s="56">
        <v>11711</v>
      </c>
      <c r="D46" s="15" t="s">
        <v>70</v>
      </c>
      <c r="E46" s="15">
        <v>240</v>
      </c>
      <c r="F46" s="26" t="s">
        <v>250</v>
      </c>
      <c r="G46" s="80">
        <v>8005116</v>
      </c>
      <c r="H46" s="46">
        <v>230</v>
      </c>
      <c r="I46" s="4"/>
      <c r="J46" s="4"/>
      <c r="K46" s="80">
        <v>8005116</v>
      </c>
    </row>
    <row r="47" spans="2:11" ht="15.75" customHeight="1">
      <c r="B47" s="59" t="s">
        <v>147</v>
      </c>
      <c r="C47" s="56">
        <v>12826</v>
      </c>
      <c r="D47" s="15" t="s">
        <v>71</v>
      </c>
      <c r="E47" s="15">
        <v>250</v>
      </c>
      <c r="F47" s="26" t="s">
        <v>251</v>
      </c>
      <c r="G47" s="80">
        <v>11752877</v>
      </c>
      <c r="H47" s="46">
        <v>240</v>
      </c>
      <c r="I47" s="4"/>
      <c r="J47" s="4"/>
      <c r="K47" s="80">
        <v>11752877</v>
      </c>
    </row>
    <row r="48" spans="2:11" ht="15.75" customHeight="1">
      <c r="B48" s="59" t="s">
        <v>148</v>
      </c>
      <c r="C48" s="56">
        <v>13231</v>
      </c>
      <c r="D48" s="15" t="s">
        <v>72</v>
      </c>
      <c r="E48" s="15">
        <v>260</v>
      </c>
      <c r="F48" s="26" t="s">
        <v>252</v>
      </c>
      <c r="G48" s="80">
        <v>4275861</v>
      </c>
      <c r="H48" s="46">
        <v>250</v>
      </c>
      <c r="I48" s="4"/>
      <c r="J48" s="4"/>
      <c r="K48" s="80">
        <v>4275861</v>
      </c>
    </row>
    <row r="49" spans="2:11" ht="15.75" customHeight="1">
      <c r="B49" s="62" t="s">
        <v>73</v>
      </c>
      <c r="C49" s="56">
        <v>110</v>
      </c>
      <c r="D49" s="15" t="s">
        <v>74</v>
      </c>
      <c r="E49" s="15" t="s">
        <v>136</v>
      </c>
      <c r="F49" s="26" t="s">
        <v>253</v>
      </c>
      <c r="G49" s="57"/>
      <c r="H49" s="58"/>
      <c r="I49" s="4"/>
      <c r="J49" s="4"/>
      <c r="K49" s="57"/>
    </row>
    <row r="50" spans="2:11" ht="15.75" customHeight="1">
      <c r="B50" s="59" t="s">
        <v>75</v>
      </c>
      <c r="C50" s="56">
        <v>3581</v>
      </c>
      <c r="D50" s="15" t="s">
        <v>76</v>
      </c>
      <c r="E50" s="15">
        <v>270</v>
      </c>
      <c r="F50" s="26" t="s">
        <v>254</v>
      </c>
      <c r="G50" s="80">
        <v>14101882</v>
      </c>
      <c r="H50" s="46">
        <v>340</v>
      </c>
      <c r="I50" s="4"/>
      <c r="J50" s="4"/>
      <c r="K50" s="80">
        <v>14101882</v>
      </c>
    </row>
    <row r="51" spans="2:11" ht="15.75" customHeight="1">
      <c r="B51" s="62" t="s">
        <v>203</v>
      </c>
      <c r="C51" s="109">
        <v>3606</v>
      </c>
      <c r="D51" s="42" t="s">
        <v>77</v>
      </c>
      <c r="E51" s="42">
        <v>280</v>
      </c>
      <c r="F51" s="25" t="s">
        <v>255</v>
      </c>
      <c r="H51" s="46">
        <v>350</v>
      </c>
      <c r="I51" s="4"/>
      <c r="J51" s="4"/>
      <c r="K51" s="80"/>
    </row>
    <row r="52" spans="2:11" ht="15.75" customHeight="1">
      <c r="B52" s="62" t="s">
        <v>204</v>
      </c>
      <c r="C52" s="109">
        <v>3606</v>
      </c>
      <c r="D52" s="42" t="s">
        <v>205</v>
      </c>
      <c r="E52" s="42">
        <v>281</v>
      </c>
      <c r="F52" s="25" t="s">
        <v>256</v>
      </c>
      <c r="G52" s="80">
        <v>17329858</v>
      </c>
      <c r="H52" s="79">
        <v>351</v>
      </c>
      <c r="I52" s="4"/>
      <c r="J52" s="4"/>
      <c r="K52" s="80">
        <v>17329858</v>
      </c>
    </row>
    <row r="53" spans="2:11" ht="15.75" customHeight="1">
      <c r="B53" s="59" t="s">
        <v>159</v>
      </c>
      <c r="C53" s="56">
        <v>3615</v>
      </c>
      <c r="D53" s="15" t="s">
        <v>78</v>
      </c>
      <c r="E53" s="15">
        <v>290</v>
      </c>
      <c r="F53" s="26" t="s">
        <v>257</v>
      </c>
      <c r="G53" s="80">
        <v>37162755</v>
      </c>
      <c r="H53" s="46">
        <v>360</v>
      </c>
      <c r="I53" s="4"/>
      <c r="J53" s="4"/>
      <c r="K53" s="80">
        <v>37162755</v>
      </c>
    </row>
    <row r="54" spans="2:11" ht="15.75" customHeight="1">
      <c r="B54" s="59" t="s">
        <v>79</v>
      </c>
      <c r="C54" s="56">
        <v>3625</v>
      </c>
      <c r="D54" s="15" t="s">
        <v>80</v>
      </c>
      <c r="E54" s="15">
        <v>300</v>
      </c>
      <c r="F54" s="26" t="s">
        <v>258</v>
      </c>
      <c r="G54" s="80">
        <v>2546261</v>
      </c>
      <c r="H54" s="46">
        <v>370</v>
      </c>
      <c r="I54" s="4"/>
      <c r="J54" s="63"/>
      <c r="K54" s="80">
        <v>2546261</v>
      </c>
    </row>
    <row r="55" spans="2:11" ht="15.75" customHeight="1">
      <c r="B55" s="62" t="s">
        <v>81</v>
      </c>
      <c r="C55" s="56">
        <v>439154</v>
      </c>
      <c r="D55" s="15" t="s">
        <v>82</v>
      </c>
      <c r="E55" s="15" t="s">
        <v>137</v>
      </c>
      <c r="F55" s="26" t="s">
        <v>259</v>
      </c>
      <c r="G55" s="57"/>
      <c r="H55" s="58"/>
      <c r="I55" s="4"/>
      <c r="J55" s="63"/>
      <c r="K55" s="57"/>
    </row>
    <row r="56" spans="2:11" ht="15.75" customHeight="1">
      <c r="B56" s="59" t="s">
        <v>83</v>
      </c>
      <c r="C56" s="56">
        <v>3644</v>
      </c>
      <c r="D56" s="15" t="s">
        <v>84</v>
      </c>
      <c r="E56" s="15">
        <v>310</v>
      </c>
      <c r="F56" s="26" t="s">
        <v>260</v>
      </c>
      <c r="G56" s="80">
        <v>49225809</v>
      </c>
      <c r="H56" s="46">
        <v>310</v>
      </c>
      <c r="I56" s="4"/>
      <c r="J56" s="63"/>
      <c r="K56" s="80">
        <v>49225809</v>
      </c>
    </row>
    <row r="57" spans="2:11" ht="15.75" customHeight="1">
      <c r="B57" s="59" t="s">
        <v>85</v>
      </c>
      <c r="C57" s="56">
        <v>3541</v>
      </c>
      <c r="D57" s="15" t="s">
        <v>86</v>
      </c>
      <c r="E57" s="15">
        <v>320</v>
      </c>
      <c r="F57" s="26" t="s">
        <v>261</v>
      </c>
      <c r="G57" s="80">
        <v>5320102</v>
      </c>
      <c r="H57" s="46">
        <v>320</v>
      </c>
      <c r="I57" s="4"/>
      <c r="J57" s="4"/>
      <c r="K57" s="80">
        <v>5320102</v>
      </c>
    </row>
    <row r="58" spans="2:11" ht="15.75" customHeight="1">
      <c r="B58" s="62" t="s">
        <v>87</v>
      </c>
      <c r="C58" s="56">
        <v>103594</v>
      </c>
      <c r="D58" s="15" t="s">
        <v>88</v>
      </c>
      <c r="E58" s="15" t="s">
        <v>138</v>
      </c>
      <c r="F58" s="26" t="s">
        <v>262</v>
      </c>
      <c r="G58" s="57"/>
      <c r="H58" s="58"/>
      <c r="I58" s="4"/>
      <c r="J58" s="4"/>
      <c r="K58" s="57"/>
    </row>
    <row r="59" spans="2:11" ht="15.75" customHeight="1">
      <c r="B59" s="59" t="s">
        <v>89</v>
      </c>
      <c r="C59" s="56">
        <v>3594</v>
      </c>
      <c r="D59" s="15" t="s">
        <v>90</v>
      </c>
      <c r="E59" s="15">
        <v>330</v>
      </c>
      <c r="F59" s="26" t="s">
        <v>263</v>
      </c>
      <c r="G59" s="80">
        <v>37562056</v>
      </c>
      <c r="H59" s="46">
        <v>270</v>
      </c>
      <c r="I59" s="4"/>
      <c r="J59" s="4"/>
      <c r="K59" s="80">
        <v>37562056</v>
      </c>
    </row>
    <row r="60" spans="2:11" ht="15.75" customHeight="1">
      <c r="B60" s="59" t="s">
        <v>91</v>
      </c>
      <c r="C60" s="56">
        <v>42421</v>
      </c>
      <c r="D60" s="15" t="s">
        <v>92</v>
      </c>
      <c r="E60" s="15">
        <v>333</v>
      </c>
      <c r="F60" s="26" t="s">
        <v>264</v>
      </c>
      <c r="G60" s="80">
        <v>2113004</v>
      </c>
      <c r="H60" s="46">
        <v>280</v>
      </c>
      <c r="I60" s="4"/>
      <c r="J60" s="4"/>
      <c r="K60" s="80">
        <v>2113004</v>
      </c>
    </row>
    <row r="61" spans="2:11" ht="15.75" customHeight="1">
      <c r="B61" s="26" t="s">
        <v>93</v>
      </c>
      <c r="C61" s="56">
        <v>3592</v>
      </c>
      <c r="D61" s="15" t="s">
        <v>94</v>
      </c>
      <c r="E61" s="15">
        <v>340</v>
      </c>
      <c r="F61" s="26" t="s">
        <v>265</v>
      </c>
      <c r="G61" s="80">
        <v>5061412</v>
      </c>
      <c r="H61" s="46">
        <v>260</v>
      </c>
      <c r="I61" s="4"/>
      <c r="J61" s="4"/>
      <c r="K61" s="80">
        <v>5061412</v>
      </c>
    </row>
    <row r="62" spans="2:11" ht="15.75" customHeight="1">
      <c r="B62" s="26" t="s">
        <v>95</v>
      </c>
      <c r="C62" s="56">
        <v>3624</v>
      </c>
      <c r="D62" s="15" t="s">
        <v>96</v>
      </c>
      <c r="E62" s="15">
        <v>350</v>
      </c>
      <c r="F62" s="26" t="s">
        <v>266</v>
      </c>
      <c r="G62" s="80">
        <v>11636163</v>
      </c>
      <c r="H62" s="46">
        <v>290</v>
      </c>
      <c r="I62" s="4"/>
      <c r="J62" s="4"/>
      <c r="K62" s="80">
        <v>11636163</v>
      </c>
    </row>
    <row r="63" spans="2:11" ht="15.75" customHeight="1">
      <c r="B63" s="26" t="s">
        <v>97</v>
      </c>
      <c r="C63" s="56">
        <v>3642</v>
      </c>
      <c r="D63" s="15" t="s">
        <v>98</v>
      </c>
      <c r="E63" s="15">
        <v>360</v>
      </c>
      <c r="F63" s="26" t="s">
        <v>267</v>
      </c>
      <c r="G63" s="80">
        <v>11659843</v>
      </c>
      <c r="H63" s="46">
        <v>300</v>
      </c>
      <c r="I63" s="4"/>
      <c r="J63" s="4"/>
      <c r="K63" s="80">
        <v>11659843</v>
      </c>
    </row>
    <row r="64" spans="2:11" ht="15.75" customHeight="1">
      <c r="B64" s="26" t="s">
        <v>99</v>
      </c>
      <c r="C64" s="56">
        <v>3646</v>
      </c>
      <c r="D64" s="15" t="s">
        <v>100</v>
      </c>
      <c r="E64" s="15">
        <v>370</v>
      </c>
      <c r="F64" s="26" t="s">
        <v>268</v>
      </c>
      <c r="G64" s="80">
        <v>14846558</v>
      </c>
      <c r="H64" s="46">
        <v>330</v>
      </c>
      <c r="I64" s="4"/>
      <c r="J64" s="4"/>
      <c r="K64" s="80">
        <v>14846558</v>
      </c>
    </row>
    <row r="65" spans="2:11" ht="15.75" customHeight="1">
      <c r="B65" s="26" t="s">
        <v>0</v>
      </c>
      <c r="C65" s="64">
        <v>36273</v>
      </c>
      <c r="D65" s="15" t="s">
        <v>101</v>
      </c>
      <c r="E65" s="15">
        <v>490</v>
      </c>
      <c r="F65" s="26" t="s">
        <v>269</v>
      </c>
      <c r="G65" s="80">
        <v>2580521</v>
      </c>
      <c r="H65" s="46">
        <v>430</v>
      </c>
      <c r="I65" s="4"/>
      <c r="J65" s="4"/>
      <c r="K65" s="80">
        <v>2580521</v>
      </c>
    </row>
    <row r="66" spans="2:11" ht="15.75" customHeight="1">
      <c r="B66" s="26" t="s">
        <v>1</v>
      </c>
      <c r="C66" s="64">
        <v>23582</v>
      </c>
      <c r="D66" s="15" t="s">
        <v>102</v>
      </c>
      <c r="E66" s="15">
        <v>500</v>
      </c>
      <c r="F66" s="26" t="s">
        <v>270</v>
      </c>
      <c r="G66" s="80">
        <v>1694343</v>
      </c>
      <c r="H66" s="46">
        <v>440</v>
      </c>
      <c r="I66" s="4"/>
      <c r="J66" s="4"/>
      <c r="K66" s="80">
        <v>1694343</v>
      </c>
    </row>
    <row r="67" spans="2:11" ht="15.75" customHeight="1">
      <c r="B67" s="26" t="s">
        <v>7</v>
      </c>
      <c r="C67" s="64">
        <v>23485</v>
      </c>
      <c r="D67" s="15" t="s">
        <v>103</v>
      </c>
      <c r="E67" s="15">
        <v>510</v>
      </c>
      <c r="F67" s="26" t="s">
        <v>271</v>
      </c>
      <c r="G67" s="80">
        <v>2157784</v>
      </c>
      <c r="H67" s="46">
        <v>450</v>
      </c>
      <c r="I67" s="4"/>
      <c r="J67" s="4"/>
      <c r="K67" s="80">
        <v>2157784</v>
      </c>
    </row>
    <row r="68" spans="2:11" ht="15.75" customHeight="1">
      <c r="B68" s="26" t="s">
        <v>2</v>
      </c>
      <c r="C68" s="64">
        <v>9225</v>
      </c>
      <c r="D68" s="15" t="s">
        <v>104</v>
      </c>
      <c r="E68" s="15">
        <v>520</v>
      </c>
      <c r="F68" s="26" t="s">
        <v>272</v>
      </c>
      <c r="G68" s="110">
        <v>2909653</v>
      </c>
      <c r="H68" s="46">
        <v>390</v>
      </c>
      <c r="I68" s="4"/>
      <c r="J68" s="4"/>
      <c r="K68" s="424">
        <v>8662500</v>
      </c>
    </row>
    <row r="69" spans="2:11" ht="15.75" customHeight="1">
      <c r="B69" s="26" t="s">
        <v>3</v>
      </c>
      <c r="C69" s="64">
        <v>9932</v>
      </c>
      <c r="D69" s="15" t="s">
        <v>162</v>
      </c>
      <c r="E69" s="15">
        <v>530</v>
      </c>
      <c r="F69" s="26" t="s">
        <v>273</v>
      </c>
      <c r="G69" s="111">
        <v>1459606</v>
      </c>
      <c r="H69" s="46">
        <v>400</v>
      </c>
      <c r="I69" s="4"/>
      <c r="J69" s="4"/>
      <c r="K69" s="425"/>
    </row>
    <row r="70" spans="2:11" ht="15.75" customHeight="1">
      <c r="B70" s="26" t="s">
        <v>4</v>
      </c>
      <c r="C70" s="64">
        <v>33965</v>
      </c>
      <c r="D70" s="15" t="s">
        <v>107</v>
      </c>
      <c r="E70" s="15">
        <v>540</v>
      </c>
      <c r="F70" s="26" t="s">
        <v>274</v>
      </c>
      <c r="G70" s="111">
        <v>727360</v>
      </c>
      <c r="H70" s="46">
        <v>410</v>
      </c>
      <c r="I70" s="4"/>
      <c r="J70" s="4"/>
      <c r="K70" s="425"/>
    </row>
    <row r="71" spans="2:11" ht="15.75" customHeight="1">
      <c r="B71" s="26" t="s">
        <v>5</v>
      </c>
      <c r="C71" s="64">
        <v>3634</v>
      </c>
      <c r="D71" s="15" t="s">
        <v>108</v>
      </c>
      <c r="E71" s="15">
        <v>550</v>
      </c>
      <c r="F71" s="26" t="s">
        <v>275</v>
      </c>
      <c r="G71" s="111">
        <v>3515881</v>
      </c>
      <c r="H71" s="46">
        <v>420</v>
      </c>
      <c r="I71" s="4"/>
      <c r="J71" s="60">
        <f>SUM(G68:G73)</f>
        <v>8662500</v>
      </c>
      <c r="K71" s="425"/>
    </row>
    <row r="72" spans="2:11" ht="15.75" customHeight="1">
      <c r="B72" s="112" t="s">
        <v>194</v>
      </c>
      <c r="C72" s="113">
        <v>133965</v>
      </c>
      <c r="D72" s="15" t="s">
        <v>195</v>
      </c>
      <c r="E72" s="15">
        <v>552</v>
      </c>
      <c r="F72" s="26" t="s">
        <v>276</v>
      </c>
      <c r="G72" s="111">
        <v>30000</v>
      </c>
      <c r="H72" s="46">
        <v>430</v>
      </c>
      <c r="I72" s="4"/>
      <c r="J72" s="60">
        <f>J71-K68</f>
        <v>0</v>
      </c>
      <c r="K72" s="425"/>
    </row>
    <row r="73" spans="2:11" ht="15.75" customHeight="1">
      <c r="B73" s="112" t="s">
        <v>196</v>
      </c>
      <c r="C73" s="113">
        <v>203634</v>
      </c>
      <c r="D73" s="15" t="s">
        <v>197</v>
      </c>
      <c r="E73" s="15">
        <v>553</v>
      </c>
      <c r="F73" s="26" t="s">
        <v>277</v>
      </c>
      <c r="G73" s="111">
        <v>20000</v>
      </c>
      <c r="H73" s="46">
        <v>440</v>
      </c>
      <c r="I73" s="4"/>
      <c r="J73" s="4"/>
      <c r="K73" s="425"/>
    </row>
    <row r="74" spans="2:11" ht="15">
      <c r="B74" s="26" t="s">
        <v>127</v>
      </c>
      <c r="C74" s="64">
        <v>9642</v>
      </c>
      <c r="D74" s="15" t="s">
        <v>128</v>
      </c>
      <c r="E74" s="15">
        <v>555</v>
      </c>
      <c r="F74" s="26" t="s">
        <v>278</v>
      </c>
      <c r="G74" s="100">
        <v>0</v>
      </c>
      <c r="H74" s="18"/>
      <c r="K74" s="426"/>
    </row>
    <row r="75" spans="2:11" ht="15">
      <c r="B75" s="26"/>
      <c r="C75" s="64"/>
      <c r="D75" s="15"/>
      <c r="E75" s="15"/>
      <c r="F75" s="26"/>
      <c r="G75" s="114"/>
      <c r="H75" s="18"/>
      <c r="K75" s="68"/>
    </row>
    <row r="76" spans="2:11" ht="15.75" customHeight="1">
      <c r="B76" s="26"/>
      <c r="C76" s="56"/>
      <c r="D76" s="15"/>
      <c r="E76" s="15"/>
      <c r="F76" s="26"/>
      <c r="G76" s="19">
        <f>SUM(G27:G74)</f>
        <v>347051673</v>
      </c>
      <c r="H76" s="19"/>
      <c r="K76" s="19">
        <f>SUM(K27:K74)</f>
        <v>347051673</v>
      </c>
    </row>
    <row r="77" spans="2:11" ht="15.75" customHeight="1">
      <c r="B77" s="39" t="s">
        <v>109</v>
      </c>
      <c r="C77" s="56"/>
      <c r="D77" s="54"/>
      <c r="E77" s="54">
        <v>380</v>
      </c>
      <c r="F77" s="55" t="s">
        <v>110</v>
      </c>
      <c r="G77" s="21"/>
      <c r="H77" s="21"/>
      <c r="K77" s="21"/>
    </row>
    <row r="78" spans="2:11" ht="15.75" customHeight="1">
      <c r="B78" s="26"/>
      <c r="C78" s="56"/>
      <c r="D78" s="15"/>
      <c r="E78" s="15"/>
      <c r="F78" s="26"/>
      <c r="G78" s="18"/>
      <c r="H78" s="18"/>
      <c r="K78" s="57"/>
    </row>
    <row r="79" spans="2:11" ht="18.75" customHeight="1">
      <c r="B79" s="26" t="s">
        <v>160</v>
      </c>
      <c r="C79" s="64">
        <v>30</v>
      </c>
      <c r="D79" s="15" t="s">
        <v>111</v>
      </c>
      <c r="E79" s="15">
        <v>390</v>
      </c>
      <c r="F79" s="26" t="s">
        <v>279</v>
      </c>
      <c r="G79" s="18"/>
      <c r="H79" s="18"/>
      <c r="I79" s="22"/>
      <c r="K79" s="57"/>
    </row>
    <row r="80" spans="2:11" ht="20.25" customHeight="1">
      <c r="B80" s="26" t="s">
        <v>116</v>
      </c>
      <c r="C80" s="64">
        <v>40</v>
      </c>
      <c r="D80" s="15" t="s">
        <v>117</v>
      </c>
      <c r="E80" s="15">
        <v>420</v>
      </c>
      <c r="F80" s="26" t="s">
        <v>280</v>
      </c>
      <c r="G80" s="18"/>
      <c r="H80" s="18"/>
      <c r="I80" s="22"/>
      <c r="K80" s="57"/>
    </row>
    <row r="81" spans="1:252" ht="17.25" customHeight="1">
      <c r="B81" s="26" t="s">
        <v>121</v>
      </c>
      <c r="C81" s="64">
        <v>89</v>
      </c>
      <c r="D81" s="15" t="s">
        <v>122</v>
      </c>
      <c r="E81" s="15">
        <v>450</v>
      </c>
      <c r="F81" s="26" t="s">
        <v>281</v>
      </c>
      <c r="G81" s="18"/>
      <c r="H81" s="18"/>
      <c r="I81" s="22"/>
      <c r="K81" s="57"/>
    </row>
    <row r="82" spans="1:252" s="115" customFormat="1" ht="30.75" customHeight="1">
      <c r="B82" s="116" t="s">
        <v>282</v>
      </c>
      <c r="C82" s="117">
        <v>130</v>
      </c>
      <c r="D82" s="118" t="s">
        <v>123</v>
      </c>
      <c r="E82" s="118">
        <v>460</v>
      </c>
      <c r="F82" s="116" t="s">
        <v>296</v>
      </c>
      <c r="G82" s="119">
        <v>17091856</v>
      </c>
      <c r="H82" s="120"/>
      <c r="I82" s="121"/>
      <c r="K82" s="119">
        <v>17091856</v>
      </c>
    </row>
    <row r="83" spans="1:252" s="115" customFormat="1" ht="36.75" customHeight="1">
      <c r="B83" s="116" t="s">
        <v>283</v>
      </c>
      <c r="C83" s="117">
        <v>130</v>
      </c>
      <c r="D83" s="118" t="s">
        <v>206</v>
      </c>
      <c r="E83" s="118">
        <v>461</v>
      </c>
      <c r="F83" s="116" t="s">
        <v>297</v>
      </c>
      <c r="G83" s="119"/>
      <c r="H83" s="120"/>
      <c r="I83" s="121"/>
      <c r="K83" s="119"/>
    </row>
    <row r="84" spans="1:252" ht="15.75" customHeight="1">
      <c r="B84" s="26" t="s">
        <v>124</v>
      </c>
      <c r="C84" s="64">
        <v>412</v>
      </c>
      <c r="D84" s="15" t="s">
        <v>125</v>
      </c>
      <c r="E84" s="15">
        <v>470</v>
      </c>
      <c r="F84" s="26" t="s">
        <v>284</v>
      </c>
      <c r="G84" s="81">
        <v>23372396</v>
      </c>
      <c r="H84" s="47"/>
      <c r="I84" s="22"/>
      <c r="K84" s="81">
        <v>23372396</v>
      </c>
    </row>
    <row r="85" spans="1:252" ht="15.75" customHeight="1">
      <c r="B85" s="26" t="s">
        <v>183</v>
      </c>
      <c r="C85" s="64">
        <v>862</v>
      </c>
      <c r="D85" s="15" t="s">
        <v>149</v>
      </c>
      <c r="E85" s="15">
        <v>480</v>
      </c>
      <c r="F85" s="82" t="s">
        <v>285</v>
      </c>
      <c r="G85" s="81">
        <v>6234075</v>
      </c>
      <c r="H85" s="19"/>
      <c r="K85" s="81">
        <v>6234075</v>
      </c>
    </row>
    <row r="86" spans="1:252" ht="15.75" customHeight="1">
      <c r="B86" s="26" t="s">
        <v>114</v>
      </c>
      <c r="C86" s="64">
        <v>11618</v>
      </c>
      <c r="D86" s="15" t="s">
        <v>115</v>
      </c>
      <c r="E86" s="15">
        <v>410</v>
      </c>
      <c r="F86" s="26" t="s">
        <v>286</v>
      </c>
      <c r="G86" s="18"/>
      <c r="H86" s="18"/>
      <c r="I86" s="22"/>
      <c r="K86" s="57"/>
    </row>
    <row r="87" spans="1:252" s="52" customFormat="1" ht="17.25" customHeight="1">
      <c r="A87" s="2"/>
      <c r="B87" s="26" t="s">
        <v>118</v>
      </c>
      <c r="C87" s="64">
        <v>25554</v>
      </c>
      <c r="D87" s="15" t="s">
        <v>119</v>
      </c>
      <c r="E87" s="15">
        <v>430</v>
      </c>
      <c r="F87" s="26" t="s">
        <v>287</v>
      </c>
      <c r="G87" s="18"/>
      <c r="H87" s="18"/>
      <c r="I87" s="22"/>
      <c r="J87" s="2"/>
      <c r="K87" s="5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</row>
    <row r="88" spans="1:252" ht="15.75" customHeight="1">
      <c r="B88" s="26" t="s">
        <v>172</v>
      </c>
      <c r="C88" s="122">
        <v>42439</v>
      </c>
      <c r="D88" s="15" t="s">
        <v>120</v>
      </c>
      <c r="E88" s="15">
        <v>440</v>
      </c>
      <c r="F88" s="26" t="s">
        <v>288</v>
      </c>
      <c r="G88" s="18"/>
      <c r="H88" s="18"/>
      <c r="I88" s="22"/>
      <c r="K88" s="57"/>
    </row>
    <row r="89" spans="1:252" ht="15.75" customHeight="1">
      <c r="B89" s="26" t="s">
        <v>112</v>
      </c>
      <c r="C89" s="64">
        <v>104952</v>
      </c>
      <c r="D89" s="15" t="s">
        <v>113</v>
      </c>
      <c r="E89" s="15">
        <v>400</v>
      </c>
      <c r="F89" s="26" t="s">
        <v>289</v>
      </c>
      <c r="G89" s="18"/>
      <c r="H89" s="18"/>
      <c r="I89" s="22"/>
      <c r="K89" s="57"/>
    </row>
    <row r="90" spans="1:252" ht="15.75" customHeight="1">
      <c r="A90" s="83"/>
      <c r="B90" s="84" t="s">
        <v>186</v>
      </c>
      <c r="C90" s="85">
        <v>203599</v>
      </c>
      <c r="D90" s="86" t="s">
        <v>187</v>
      </c>
      <c r="E90" s="86">
        <v>500</v>
      </c>
      <c r="F90" s="87" t="s">
        <v>290</v>
      </c>
      <c r="G90" s="101"/>
      <c r="H90" s="88"/>
      <c r="I90" s="4"/>
      <c r="J90" s="4"/>
      <c r="K90" s="123"/>
    </row>
    <row r="91" spans="1:252" ht="15.75" customHeight="1">
      <c r="A91" s="9"/>
      <c r="B91" s="124" t="s">
        <v>184</v>
      </c>
      <c r="C91" s="56">
        <v>203658</v>
      </c>
      <c r="D91" s="42" t="s">
        <v>185</v>
      </c>
      <c r="E91" s="42">
        <v>510</v>
      </c>
      <c r="F91" s="25" t="s">
        <v>291</v>
      </c>
      <c r="G91" s="58"/>
      <c r="H91" s="97"/>
      <c r="K91" s="99"/>
    </row>
    <row r="92" spans="1:252" ht="15.75" customHeight="1">
      <c r="B92" s="125" t="s">
        <v>207</v>
      </c>
      <c r="C92" s="56">
        <v>203652</v>
      </c>
      <c r="D92" s="42" t="s">
        <v>208</v>
      </c>
      <c r="E92" s="42">
        <v>520</v>
      </c>
      <c r="F92" s="25" t="s">
        <v>292</v>
      </c>
      <c r="G92" s="58"/>
      <c r="H92" s="97"/>
      <c r="K92" s="57"/>
    </row>
    <row r="93" spans="1:252" s="115" customFormat="1" ht="30.75" customHeight="1">
      <c r="B93" s="126" t="s">
        <v>209</v>
      </c>
      <c r="C93" s="127">
        <v>103606</v>
      </c>
      <c r="D93" s="118" t="s">
        <v>293</v>
      </c>
      <c r="E93" s="118">
        <v>530</v>
      </c>
      <c r="F93" s="116" t="s">
        <v>294</v>
      </c>
      <c r="G93" s="128"/>
      <c r="H93" s="129"/>
      <c r="K93" s="130"/>
    </row>
    <row r="94" spans="1:252" s="115" customFormat="1" ht="32.25" customHeight="1">
      <c r="B94" s="131" t="s">
        <v>210</v>
      </c>
      <c r="C94" s="127">
        <v>100130</v>
      </c>
      <c r="D94" s="118" t="s">
        <v>211</v>
      </c>
      <c r="E94" s="118">
        <v>540</v>
      </c>
      <c r="F94" s="116" t="s">
        <v>295</v>
      </c>
      <c r="G94" s="128"/>
      <c r="H94" s="129"/>
      <c r="K94" s="130"/>
    </row>
    <row r="95" spans="1:252" ht="15.75" customHeight="1">
      <c r="B95" s="89"/>
      <c r="C95" s="90"/>
      <c r="D95" s="91"/>
      <c r="E95" s="91"/>
      <c r="F95" s="92"/>
      <c r="G95" s="98"/>
      <c r="H95" s="94"/>
      <c r="K95" s="57"/>
    </row>
    <row r="96" spans="1:252" ht="15.75" customHeight="1">
      <c r="B96" s="25"/>
      <c r="C96" s="56"/>
      <c r="D96" s="42"/>
      <c r="E96" s="42"/>
      <c r="F96" s="25"/>
      <c r="G96" s="58"/>
      <c r="H96" s="79"/>
      <c r="K96" s="57"/>
    </row>
    <row r="97" spans="2:11" ht="15.75" customHeight="1">
      <c r="B97" s="26"/>
      <c r="C97" s="56"/>
      <c r="D97" s="15"/>
      <c r="E97" s="15"/>
      <c r="F97" s="26"/>
      <c r="G97" s="19">
        <f>SUM(G79:G91)</f>
        <v>46698327</v>
      </c>
      <c r="H97" s="18"/>
      <c r="K97" s="19">
        <f>SUM(K79:K91)</f>
        <v>46698327</v>
      </c>
    </row>
    <row r="98" spans="2:11">
      <c r="B98" s="66"/>
      <c r="C98" s="67"/>
      <c r="D98" s="10"/>
      <c r="E98" s="10"/>
      <c r="F98" s="10"/>
      <c r="G98" s="65"/>
      <c r="H98" s="47"/>
    </row>
    <row r="99" spans="2:11" ht="13.5" thickBot="1">
      <c r="F99" s="8" t="s">
        <v>8</v>
      </c>
      <c r="G99" s="23">
        <f>G97+G76</f>
        <v>393750000</v>
      </c>
      <c r="H99" s="47"/>
      <c r="K99" s="23">
        <f>K97+K76</f>
        <v>393750000</v>
      </c>
    </row>
    <row r="100" spans="2:11" ht="13.5" thickTop="1"/>
    <row r="103" spans="2:11">
      <c r="F103" s="69"/>
    </row>
    <row r="104" spans="2:11">
      <c r="F104" s="69"/>
    </row>
    <row r="105" spans="2:11">
      <c r="B105" s="2"/>
      <c r="C105" s="2"/>
      <c r="F105" s="69"/>
      <c r="H105" s="2"/>
    </row>
    <row r="106" spans="2:11">
      <c r="B106" s="2"/>
      <c r="C106" s="2"/>
      <c r="F106" s="69"/>
      <c r="G106" s="38" t="s">
        <v>150</v>
      </c>
      <c r="H106" s="2"/>
      <c r="K106" s="38"/>
    </row>
    <row r="107" spans="2:11">
      <c r="B107" s="2"/>
      <c r="C107" s="2"/>
      <c r="F107" s="69"/>
      <c r="G107" s="70">
        <v>43327</v>
      </c>
      <c r="H107" s="2"/>
      <c r="K107" s="70"/>
    </row>
    <row r="108" spans="2:11">
      <c r="B108" s="2"/>
      <c r="C108" s="2"/>
      <c r="F108" s="69"/>
      <c r="H108" s="2"/>
    </row>
    <row r="109" spans="2:11">
      <c r="B109" s="2"/>
      <c r="C109" s="2"/>
      <c r="F109" s="69"/>
      <c r="H109" s="2"/>
    </row>
    <row r="121" spans="2:11" ht="15.75" customHeight="1">
      <c r="B121" s="96" t="s">
        <v>188</v>
      </c>
      <c r="C121" s="56">
        <v>3658</v>
      </c>
      <c r="D121" s="42" t="s">
        <v>189</v>
      </c>
      <c r="E121" s="42">
        <v>501</v>
      </c>
      <c r="F121" s="25" t="s">
        <v>212</v>
      </c>
      <c r="G121" s="58"/>
      <c r="H121" s="97"/>
      <c r="K121" s="57"/>
    </row>
    <row r="122" spans="2:11" ht="15.75" customHeight="1">
      <c r="B122" s="89" t="s">
        <v>190</v>
      </c>
      <c r="C122" s="90">
        <v>203599</v>
      </c>
      <c r="D122" s="91" t="s">
        <v>191</v>
      </c>
      <c r="E122" s="91">
        <v>511</v>
      </c>
      <c r="F122" s="92" t="s">
        <v>213</v>
      </c>
      <c r="G122" s="93"/>
      <c r="H122" s="94"/>
      <c r="I122" s="4"/>
      <c r="J122" s="4"/>
      <c r="K122" s="95"/>
    </row>
    <row r="125" spans="2:11" ht="15.75" customHeight="1">
      <c r="B125" s="89" t="s">
        <v>192</v>
      </c>
      <c r="C125" s="90">
        <v>3658</v>
      </c>
      <c r="D125" s="91" t="s">
        <v>189</v>
      </c>
      <c r="E125" s="91">
        <v>52</v>
      </c>
      <c r="F125" s="92" t="s">
        <v>214</v>
      </c>
      <c r="G125" s="98"/>
      <c r="H125" s="94">
        <v>23</v>
      </c>
      <c r="I125" s="4"/>
      <c r="J125" s="4"/>
      <c r="K125" s="99"/>
    </row>
    <row r="126" spans="2:11" ht="15.75" customHeight="1">
      <c r="B126" s="89" t="s">
        <v>193</v>
      </c>
      <c r="C126" s="90">
        <v>3599</v>
      </c>
      <c r="D126" s="91" t="s">
        <v>191</v>
      </c>
      <c r="E126" s="91">
        <v>93</v>
      </c>
      <c r="F126" s="92" t="s">
        <v>215</v>
      </c>
      <c r="G126" s="99"/>
      <c r="H126" s="94">
        <v>64</v>
      </c>
      <c r="I126" s="4"/>
      <c r="J126" s="4"/>
      <c r="K126" s="99"/>
    </row>
    <row r="133" spans="2:11" ht="15.75" customHeight="1">
      <c r="B133" s="59" t="s">
        <v>65</v>
      </c>
      <c r="C133" s="56">
        <v>518</v>
      </c>
      <c r="D133" s="15" t="s">
        <v>66</v>
      </c>
      <c r="E133" s="15">
        <v>635</v>
      </c>
      <c r="F133" s="26" t="s">
        <v>165</v>
      </c>
      <c r="G133" s="60"/>
      <c r="H133" s="61"/>
      <c r="I133" s="4"/>
      <c r="J133" s="4"/>
      <c r="K133" s="60"/>
    </row>
    <row r="134" spans="2:11" ht="15.75" customHeight="1">
      <c r="B134" s="59" t="s">
        <v>166</v>
      </c>
      <c r="C134" s="56">
        <v>519</v>
      </c>
      <c r="D134" s="15" t="s">
        <v>167</v>
      </c>
      <c r="E134" s="15">
        <v>637</v>
      </c>
      <c r="F134" s="26" t="s">
        <v>168</v>
      </c>
      <c r="G134" s="60"/>
      <c r="H134" s="61"/>
      <c r="I134" s="4"/>
      <c r="J134" s="4"/>
      <c r="K134" s="60"/>
    </row>
    <row r="135" spans="2:11" ht="15.75" customHeight="1">
      <c r="B135" s="59" t="s">
        <v>169</v>
      </c>
      <c r="C135" s="56">
        <v>707</v>
      </c>
      <c r="D135" s="15" t="s">
        <v>170</v>
      </c>
      <c r="E135" s="15">
        <v>639</v>
      </c>
      <c r="F135" s="26" t="s">
        <v>171</v>
      </c>
      <c r="G135" s="60"/>
      <c r="H135" s="61"/>
      <c r="I135" s="4"/>
      <c r="J135" s="4"/>
      <c r="K135" s="60"/>
    </row>
  </sheetData>
  <mergeCells count="2">
    <mergeCell ref="B6:B7"/>
    <mergeCell ref="K68:K74"/>
  </mergeCells>
  <hyperlinks>
    <hyperlink ref="G1" location="Index!A1" display="Return to Index" xr:uid="{00000000-0004-0000-3E00-000000000000}"/>
  </hyperlinks>
  <pageMargins left="0.2" right="0.2" top="0.5" bottom="0.5" header="0.3" footer="0.3"/>
  <pageSetup scale="89" orientation="landscape" horizontalDpi="1200" verticalDpi="1200" r:id="rId1"/>
  <rowBreaks count="1" manualBreakCount="1">
    <brk id="44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J18"/>
  <sheetViews>
    <sheetView showGridLines="0" zoomScale="90" zoomScaleNormal="90" workbookViewId="0">
      <pane ySplit="3" topLeftCell="A4" activePane="bottomLeft" state="frozen"/>
      <selection activeCell="C82" sqref="C82"/>
      <selection pane="bottomLeft" activeCell="D19" sqref="D19"/>
    </sheetView>
  </sheetViews>
  <sheetFormatPr defaultRowHeight="12.75"/>
  <cols>
    <col min="1" max="1" width="9.140625" style="27"/>
    <col min="2" max="2" width="43" customWidth="1"/>
    <col min="3" max="3" width="12.7109375" customWidth="1"/>
    <col min="4" max="4" width="20.140625" customWidth="1"/>
    <col min="5" max="5" width="14.140625" customWidth="1"/>
    <col min="6" max="6" width="15.7109375" customWidth="1"/>
    <col min="7" max="7" width="12.42578125" customWidth="1"/>
    <col min="8" max="8" width="12.140625" customWidth="1"/>
    <col min="9" max="9" width="12.85546875" customWidth="1"/>
    <col min="10" max="10" width="15.85546875" customWidth="1"/>
  </cols>
  <sheetData>
    <row r="1" spans="1:10" ht="15">
      <c r="A1" s="71" t="s">
        <v>161</v>
      </c>
    </row>
    <row r="3" spans="1:10" ht="33" customHeight="1">
      <c r="D3" s="72" t="s">
        <v>515</v>
      </c>
      <c r="E3" s="73"/>
      <c r="F3" s="73"/>
      <c r="G3" s="73"/>
      <c r="H3" s="73"/>
      <c r="I3" s="73"/>
      <c r="J3" s="73"/>
    </row>
    <row r="4" spans="1:10" ht="13.5" thickBot="1"/>
    <row r="5" spans="1:10" ht="15" thickBot="1">
      <c r="A5" s="33">
        <v>490</v>
      </c>
      <c r="B5" s="33" t="s">
        <v>0</v>
      </c>
      <c r="C5" s="34" t="s">
        <v>101</v>
      </c>
      <c r="D5" s="74" t="str">
        <f>'LIT Fed'!$E$116</f>
        <v>Balanced</v>
      </c>
      <c r="E5" s="74"/>
      <c r="F5" s="27"/>
      <c r="G5" s="27"/>
      <c r="H5" s="27"/>
      <c r="I5" s="75"/>
      <c r="J5" s="27"/>
    </row>
    <row r="6" spans="1:10" ht="15" thickBot="1">
      <c r="A6" s="30">
        <v>500</v>
      </c>
      <c r="B6" s="31" t="s">
        <v>1</v>
      </c>
      <c r="C6" s="32" t="s">
        <v>102</v>
      </c>
      <c r="D6" s="74" t="str">
        <f>'LSCO Fed'!$E$116</f>
        <v>Balanced</v>
      </c>
      <c r="E6" s="74"/>
      <c r="F6" s="27"/>
      <c r="G6" s="27"/>
      <c r="H6" s="27"/>
      <c r="I6" s="75"/>
      <c r="J6" s="27"/>
    </row>
    <row r="7" spans="1:10" ht="15" thickBot="1">
      <c r="A7" s="30">
        <v>510</v>
      </c>
      <c r="B7" s="31" t="s">
        <v>7</v>
      </c>
      <c r="C7" s="32" t="s">
        <v>103</v>
      </c>
      <c r="D7" s="74" t="str">
        <f>'LSCPA Fed'!$E$116</f>
        <v>Balanced</v>
      </c>
      <c r="E7" s="74"/>
      <c r="F7" s="27"/>
      <c r="G7" s="27"/>
      <c r="H7" s="27"/>
      <c r="I7" s="75"/>
      <c r="J7" s="27"/>
    </row>
    <row r="8" spans="1:10" ht="15" thickBot="1">
      <c r="A8" s="30">
        <v>520</v>
      </c>
      <c r="B8" s="31" t="s">
        <v>2</v>
      </c>
      <c r="C8" s="32" t="s">
        <v>104</v>
      </c>
      <c r="D8" s="74" t="str">
        <f>'TSTCH Fed'!$E$116</f>
        <v>Balanced</v>
      </c>
      <c r="E8" s="74"/>
      <c r="F8" s="27"/>
      <c r="G8" s="27"/>
      <c r="H8" s="27"/>
      <c r="I8" s="75"/>
      <c r="J8" s="27"/>
    </row>
    <row r="9" spans="1:10" ht="16.5" customHeight="1" thickBot="1">
      <c r="A9" s="30">
        <v>530</v>
      </c>
      <c r="B9" s="31" t="s">
        <v>3</v>
      </c>
      <c r="C9" s="32" t="s">
        <v>162</v>
      </c>
      <c r="D9" s="74" t="str">
        <f>'TSTCWT Fed'!$E$116</f>
        <v>Balanced</v>
      </c>
      <c r="E9" s="74"/>
      <c r="F9" s="27"/>
      <c r="G9" s="27"/>
      <c r="H9" s="27"/>
      <c r="I9" s="75"/>
      <c r="J9" s="27"/>
    </row>
    <row r="10" spans="1:10" ht="15" thickBot="1">
      <c r="A10" s="30">
        <v>540</v>
      </c>
      <c r="B10" s="31" t="s">
        <v>4</v>
      </c>
      <c r="C10" s="32" t="s">
        <v>107</v>
      </c>
      <c r="D10" s="74" t="str">
        <f>'TSTCM Fed'!$E$116</f>
        <v>Balanced</v>
      </c>
      <c r="E10" s="74"/>
      <c r="F10" s="27"/>
      <c r="G10" s="27"/>
      <c r="H10" s="27"/>
      <c r="I10" s="75"/>
      <c r="J10" s="27"/>
    </row>
    <row r="11" spans="1:10" ht="15" thickBot="1">
      <c r="A11" s="30">
        <v>550</v>
      </c>
      <c r="B11" s="31" t="s">
        <v>5</v>
      </c>
      <c r="C11" s="32" t="s">
        <v>108</v>
      </c>
      <c r="D11" s="74" t="str">
        <f>'TSTCW Fed'!$E$116</f>
        <v>Balanced</v>
      </c>
      <c r="E11" s="74"/>
      <c r="F11" s="27"/>
      <c r="G11" s="27"/>
      <c r="H11" s="27"/>
      <c r="I11" s="75"/>
      <c r="J11" s="27"/>
    </row>
    <row r="12" spans="1:10" ht="15.75" customHeight="1" thickBot="1">
      <c r="A12" s="30">
        <v>552</v>
      </c>
      <c r="B12" s="31" t="s">
        <v>194</v>
      </c>
      <c r="C12" s="32" t="s">
        <v>195</v>
      </c>
      <c r="D12" s="74" t="str">
        <f>'TSTCNT Fed'!$E$116</f>
        <v>Balanced</v>
      </c>
      <c r="E12" s="74"/>
      <c r="F12" s="27"/>
      <c r="G12" s="27"/>
      <c r="H12" s="27"/>
      <c r="I12" s="75"/>
      <c r="J12" s="27"/>
    </row>
    <row r="13" spans="1:10" ht="15" thickBot="1">
      <c r="A13" s="30">
        <v>553</v>
      </c>
      <c r="B13" s="31" t="s">
        <v>196</v>
      </c>
      <c r="C13" s="32" t="s">
        <v>197</v>
      </c>
      <c r="D13" s="74" t="str">
        <f>'TSTCFB Fed'!$E$116</f>
        <v>Balanced</v>
      </c>
      <c r="E13" s="74"/>
      <c r="F13" s="27"/>
      <c r="G13" s="27"/>
      <c r="H13" s="27"/>
      <c r="I13" s="75"/>
      <c r="J13" s="27"/>
    </row>
    <row r="14" spans="1:10" ht="15" thickBot="1">
      <c r="A14" s="30"/>
      <c r="B14" s="31"/>
      <c r="C14" s="32"/>
      <c r="D14" s="74"/>
      <c r="E14" s="74"/>
      <c r="F14" s="27"/>
      <c r="G14" s="27"/>
      <c r="H14" s="27"/>
      <c r="I14" s="75"/>
      <c r="J14" s="27"/>
    </row>
    <row r="15" spans="1:10" ht="16.5" thickBot="1">
      <c r="A15" s="28">
        <f>COUNT(A5:A14)</f>
        <v>9</v>
      </c>
      <c r="B15" s="16"/>
      <c r="C15" s="17"/>
    </row>
    <row r="18" spans="1:4">
      <c r="A18" s="285">
        <v>555</v>
      </c>
      <c r="B18" s="286" t="s">
        <v>127</v>
      </c>
      <c r="C18" s="285" t="s">
        <v>128</v>
      </c>
      <c r="D18" s="74" t="str">
        <f>'TSTCS Fed'!$E$116</f>
        <v>Balanced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61A75-D6AE-4D07-964C-BB6B40396348}">
  <sheetPr>
    <tabColor rgb="FFFFFF00"/>
    <pageSetUpPr fitToPage="1"/>
  </sheetPr>
  <dimension ref="A1:AX867"/>
  <sheetViews>
    <sheetView showGridLines="0" zoomScaleNormal="100" zoomScaleSheetLayoutView="100" workbookViewId="0">
      <pane ySplit="4" topLeftCell="A255" activePane="bottomLeft" state="frozen"/>
      <selection activeCell="C6" sqref="C6"/>
      <selection pane="bottomLeft" activeCell="C165" sqref="C165"/>
    </sheetView>
  </sheetViews>
  <sheetFormatPr defaultColWidth="8.5703125" defaultRowHeight="15" outlineLevelRow="1"/>
  <cols>
    <col min="1" max="1" width="12.7109375" style="291" customWidth="1"/>
    <col min="2" max="2" width="52.42578125" style="295" customWidth="1"/>
    <col min="3" max="6" width="18.42578125" style="291" customWidth="1"/>
    <col min="7" max="7" width="20.5703125" style="291" customWidth="1"/>
    <col min="8" max="8" width="68.28515625" style="295" customWidth="1"/>
    <col min="9" max="16384" width="8.5703125" style="291"/>
  </cols>
  <sheetData>
    <row r="1" spans="1:50">
      <c r="A1" s="288" t="s">
        <v>302</v>
      </c>
      <c r="B1" s="363" t="s">
        <v>519</v>
      </c>
      <c r="E1" s="292" t="s">
        <v>303</v>
      </c>
      <c r="H1" s="362" t="str">
        <f>IF(OR($C$867&lt;&gt;"",$D$867&lt;&gt;"",$E$867&lt;&gt;"",$F$867&lt;&gt;"",$G$867&lt;&gt;""),"Error Message - Enter Whole Dollars Only - See Row 102","")</f>
        <v/>
      </c>
    </row>
    <row r="2" spans="1:50">
      <c r="A2" s="288" t="s">
        <v>304</v>
      </c>
      <c r="B2" s="363" t="str">
        <f>Index!$B$3</f>
        <v>FY 2020 &amp; FY 2021 Data</v>
      </c>
      <c r="H2" s="362" t="str">
        <f>IF(OR($C$865&lt;&gt;0,$D$865&lt;&gt;0,$E$865&lt;&gt;0,$F$865&lt;&gt;0,$G$865&lt;&gt;0),"Error Message - Uses tab does not agree with this tab.","")</f>
        <v/>
      </c>
    </row>
    <row r="4" spans="1:50" s="367" customFormat="1" ht="30">
      <c r="A4" s="364" t="s">
        <v>381</v>
      </c>
      <c r="B4" s="365" t="s">
        <v>382</v>
      </c>
      <c r="C4" s="365" t="s">
        <v>383</v>
      </c>
      <c r="D4" s="365" t="s">
        <v>384</v>
      </c>
      <c r="E4" s="365" t="s">
        <v>385</v>
      </c>
      <c r="F4" s="365" t="s">
        <v>386</v>
      </c>
      <c r="G4" s="365" t="s">
        <v>309</v>
      </c>
      <c r="H4" s="365" t="s">
        <v>521</v>
      </c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  <c r="W4" s="366"/>
      <c r="X4" s="366"/>
      <c r="Y4" s="366"/>
      <c r="Z4" s="366"/>
      <c r="AA4" s="366"/>
      <c r="AB4" s="366"/>
      <c r="AC4" s="366"/>
      <c r="AD4" s="366"/>
      <c r="AE4" s="366"/>
      <c r="AF4" s="366"/>
      <c r="AG4" s="366"/>
      <c r="AH4" s="366"/>
      <c r="AI4" s="366"/>
      <c r="AJ4" s="366"/>
      <c r="AK4" s="366"/>
      <c r="AL4" s="366"/>
      <c r="AM4" s="366"/>
      <c r="AN4" s="366"/>
      <c r="AO4" s="366"/>
      <c r="AP4" s="366"/>
      <c r="AQ4" s="366"/>
      <c r="AR4" s="366"/>
      <c r="AS4" s="366"/>
      <c r="AT4" s="366"/>
      <c r="AU4" s="366"/>
      <c r="AV4" s="366"/>
      <c r="AW4" s="366"/>
      <c r="AX4" s="366"/>
    </row>
    <row r="5" spans="1:50" s="367" customFormat="1" hidden="1" outlineLevel="1">
      <c r="A5" s="364"/>
      <c r="B5" s="365"/>
      <c r="C5" s="399">
        <f>'LIT Fed'!$C$5</f>
        <v>918151</v>
      </c>
      <c r="D5" s="399">
        <f>'LIT Fed'!$D$5</f>
        <v>362975</v>
      </c>
      <c r="E5" s="399">
        <f>'LIT Fed'!$E$5</f>
        <v>0</v>
      </c>
      <c r="F5" s="399">
        <f>'LIT Fed'!$F$5</f>
        <v>555176</v>
      </c>
      <c r="G5" s="399">
        <f>'LIT Fed'!$G$5</f>
        <v>0</v>
      </c>
      <c r="H5" s="365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</row>
    <row r="6" spans="1:50" s="367" customFormat="1" hidden="1" outlineLevel="1" collapsed="1">
      <c r="A6" s="364"/>
      <c r="B6" s="365"/>
      <c r="C6" s="399">
        <f>'LSCO Fed'!$C$5</f>
        <v>521660</v>
      </c>
      <c r="D6" s="399">
        <f>'LSCO Fed'!$D$5</f>
        <v>521660</v>
      </c>
      <c r="E6" s="399">
        <f>'LSCO Fed'!$E$5</f>
        <v>0</v>
      </c>
      <c r="F6" s="399">
        <f>'LSCO Fed'!$F$5</f>
        <v>0</v>
      </c>
      <c r="G6" s="399">
        <f>'LSCO Fed'!$G$5</f>
        <v>0</v>
      </c>
      <c r="H6" s="365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  <c r="AT6" s="366"/>
      <c r="AU6" s="366"/>
      <c r="AV6" s="366"/>
      <c r="AW6" s="366"/>
      <c r="AX6" s="366"/>
    </row>
    <row r="7" spans="1:50" s="367" customFormat="1" hidden="1" outlineLevel="1" collapsed="1">
      <c r="A7" s="364"/>
      <c r="B7" s="365"/>
      <c r="C7" s="399">
        <f>'LSCPA Fed'!$C$5</f>
        <v>528342</v>
      </c>
      <c r="D7" s="399">
        <f>'LSCPA Fed'!$D$5</f>
        <v>528342</v>
      </c>
      <c r="E7" s="399">
        <f>'LSCPA Fed'!$E$5</f>
        <v>0</v>
      </c>
      <c r="F7" s="399">
        <f>'LSCPA Fed'!$F$5</f>
        <v>0</v>
      </c>
      <c r="G7" s="399">
        <f>'LSCPA Fed'!$G$5</f>
        <v>0</v>
      </c>
      <c r="H7" s="365"/>
      <c r="I7" s="366"/>
      <c r="J7" s="366"/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66"/>
      <c r="V7" s="366"/>
      <c r="W7" s="366"/>
      <c r="X7" s="366"/>
      <c r="Y7" s="366"/>
      <c r="Z7" s="366"/>
      <c r="AA7" s="366"/>
      <c r="AB7" s="366"/>
      <c r="AC7" s="366"/>
      <c r="AD7" s="366"/>
      <c r="AE7" s="366"/>
      <c r="AF7" s="366"/>
      <c r="AG7" s="366"/>
      <c r="AH7" s="366"/>
      <c r="AI7" s="366"/>
      <c r="AJ7" s="366"/>
      <c r="AK7" s="366"/>
      <c r="AL7" s="366"/>
      <c r="AM7" s="366"/>
      <c r="AN7" s="366"/>
      <c r="AO7" s="366"/>
      <c r="AP7" s="366"/>
      <c r="AQ7" s="366"/>
      <c r="AR7" s="366"/>
      <c r="AS7" s="366"/>
      <c r="AT7" s="366"/>
      <c r="AU7" s="366"/>
      <c r="AV7" s="366"/>
      <c r="AW7" s="366"/>
      <c r="AX7" s="366"/>
    </row>
    <row r="8" spans="1:50" s="367" customFormat="1" hidden="1" outlineLevel="1" collapsed="1">
      <c r="A8" s="364"/>
      <c r="B8" s="365"/>
      <c r="C8" s="399">
        <f>'TSTCFB Fed'!$C$5</f>
        <v>0</v>
      </c>
      <c r="D8" s="399">
        <f>'TSTCFB Fed'!$D$5</f>
        <v>0</v>
      </c>
      <c r="E8" s="399">
        <f>'TSTCFB Fed'!$E$5</f>
        <v>0</v>
      </c>
      <c r="F8" s="399">
        <f>'TSTCFB Fed'!$F$5</f>
        <v>0</v>
      </c>
      <c r="G8" s="399">
        <f>'TSTCFB Fed'!$G$5</f>
        <v>0</v>
      </c>
      <c r="H8" s="365"/>
      <c r="I8" s="366"/>
      <c r="J8" s="366"/>
      <c r="K8" s="366"/>
      <c r="L8" s="366"/>
      <c r="M8" s="366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6"/>
      <c r="Y8" s="366"/>
      <c r="Z8" s="366"/>
      <c r="AA8" s="366"/>
      <c r="AB8" s="366"/>
      <c r="AC8" s="366"/>
      <c r="AD8" s="366"/>
      <c r="AE8" s="366"/>
      <c r="AF8" s="366"/>
      <c r="AG8" s="366"/>
      <c r="AH8" s="366"/>
      <c r="AI8" s="366"/>
      <c r="AJ8" s="366"/>
      <c r="AK8" s="366"/>
      <c r="AL8" s="366"/>
      <c r="AM8" s="366"/>
      <c r="AN8" s="366"/>
      <c r="AO8" s="366"/>
      <c r="AP8" s="366"/>
      <c r="AQ8" s="366"/>
      <c r="AR8" s="366"/>
      <c r="AS8" s="366"/>
      <c r="AT8" s="366"/>
      <c r="AU8" s="366"/>
      <c r="AV8" s="366"/>
      <c r="AW8" s="366"/>
      <c r="AX8" s="366"/>
    </row>
    <row r="9" spans="1:50" s="367" customFormat="1" hidden="1" outlineLevel="1" collapsed="1">
      <c r="A9" s="364"/>
      <c r="B9" s="365"/>
      <c r="C9" s="399">
        <f>'TSTCH Fed'!$C$5</f>
        <v>0</v>
      </c>
      <c r="D9" s="399">
        <f>'TSTCH Fed'!$D$5</f>
        <v>0</v>
      </c>
      <c r="E9" s="399">
        <f>'TSTCH Fed'!$E$5</f>
        <v>0</v>
      </c>
      <c r="F9" s="399">
        <f>'TSTCH Fed'!$F$5</f>
        <v>0</v>
      </c>
      <c r="G9" s="399">
        <f>'TSTCH Fed'!$G$5</f>
        <v>0</v>
      </c>
      <c r="H9" s="365"/>
      <c r="I9" s="366"/>
      <c r="J9" s="366"/>
      <c r="K9" s="366"/>
      <c r="L9" s="366"/>
      <c r="M9" s="366"/>
      <c r="N9" s="366"/>
      <c r="O9" s="366"/>
      <c r="P9" s="366"/>
      <c r="Q9" s="366"/>
      <c r="R9" s="366"/>
      <c r="S9" s="366"/>
      <c r="T9" s="366"/>
      <c r="U9" s="366"/>
      <c r="V9" s="366"/>
      <c r="W9" s="366"/>
      <c r="X9" s="366"/>
      <c r="Y9" s="366"/>
      <c r="Z9" s="366"/>
      <c r="AA9" s="366"/>
      <c r="AB9" s="366"/>
      <c r="AC9" s="366"/>
      <c r="AD9" s="366"/>
      <c r="AE9" s="366"/>
      <c r="AF9" s="366"/>
      <c r="AG9" s="366"/>
      <c r="AH9" s="366"/>
      <c r="AI9" s="366"/>
      <c r="AJ9" s="366"/>
      <c r="AK9" s="366"/>
      <c r="AL9" s="366"/>
      <c r="AM9" s="366"/>
      <c r="AN9" s="366"/>
      <c r="AO9" s="366"/>
      <c r="AP9" s="366"/>
      <c r="AQ9" s="366"/>
      <c r="AR9" s="366"/>
      <c r="AS9" s="366"/>
      <c r="AT9" s="366"/>
      <c r="AU9" s="366"/>
      <c r="AV9" s="366"/>
      <c r="AW9" s="366"/>
      <c r="AX9" s="366"/>
    </row>
    <row r="10" spans="1:50" s="367" customFormat="1" hidden="1" outlineLevel="1" collapsed="1">
      <c r="A10" s="364"/>
      <c r="B10" s="365"/>
      <c r="C10" s="399">
        <f>'TSTCM Fed'!$C$5</f>
        <v>0</v>
      </c>
      <c r="D10" s="399">
        <f>'TSTCM Fed'!$D$5</f>
        <v>0</v>
      </c>
      <c r="E10" s="399">
        <f>'TSTCM Fed'!$E$5</f>
        <v>0</v>
      </c>
      <c r="F10" s="399">
        <f>'TSTCM Fed'!$F$5</f>
        <v>0</v>
      </c>
      <c r="G10" s="399">
        <f>'TSTCM Fed'!$G$5</f>
        <v>0</v>
      </c>
      <c r="H10" s="365"/>
      <c r="I10" s="366"/>
      <c r="J10" s="366"/>
      <c r="K10" s="366"/>
      <c r="L10" s="366"/>
      <c r="M10" s="366"/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  <c r="AT10" s="366"/>
      <c r="AU10" s="366"/>
      <c r="AV10" s="366"/>
      <c r="AW10" s="366"/>
      <c r="AX10" s="366"/>
    </row>
    <row r="11" spans="1:50" s="367" customFormat="1" hidden="1" outlineLevel="1" collapsed="1">
      <c r="A11" s="364"/>
      <c r="B11" s="365"/>
      <c r="C11" s="399">
        <f>'TSTCNT Fed'!$C$5</f>
        <v>0</v>
      </c>
      <c r="D11" s="399">
        <f>'TSTCNT Fed'!$D$5</f>
        <v>0</v>
      </c>
      <c r="E11" s="399">
        <f>'TSTCNT Fed'!$E$5</f>
        <v>0</v>
      </c>
      <c r="F11" s="399">
        <f>'TSTCNT Fed'!$F$5</f>
        <v>0</v>
      </c>
      <c r="G11" s="399">
        <f>'TSTCNT Fed'!$G$5</f>
        <v>0</v>
      </c>
      <c r="H11" s="365"/>
      <c r="I11" s="366"/>
      <c r="J11" s="366"/>
      <c r="K11" s="366"/>
      <c r="L11" s="366"/>
      <c r="M11" s="366"/>
      <c r="N11" s="366"/>
      <c r="O11" s="366"/>
      <c r="P11" s="366"/>
      <c r="Q11" s="366"/>
      <c r="R11" s="366"/>
      <c r="S11" s="366"/>
      <c r="T11" s="366"/>
      <c r="U11" s="366"/>
      <c r="V11" s="366"/>
      <c r="W11" s="366"/>
      <c r="X11" s="366"/>
      <c r="Y11" s="366"/>
      <c r="Z11" s="366"/>
      <c r="AA11" s="366"/>
      <c r="AB11" s="366"/>
      <c r="AC11" s="366"/>
      <c r="AD11" s="366"/>
      <c r="AE11" s="366"/>
      <c r="AF11" s="366"/>
      <c r="AG11" s="366"/>
      <c r="AH11" s="366"/>
      <c r="AI11" s="366"/>
      <c r="AJ11" s="366"/>
      <c r="AK11" s="366"/>
      <c r="AL11" s="366"/>
      <c r="AM11" s="366"/>
      <c r="AN11" s="366"/>
      <c r="AO11" s="366"/>
      <c r="AP11" s="366"/>
      <c r="AQ11" s="366"/>
      <c r="AR11" s="366"/>
      <c r="AS11" s="366"/>
      <c r="AT11" s="366"/>
      <c r="AU11" s="366"/>
      <c r="AV11" s="366"/>
      <c r="AW11" s="366"/>
      <c r="AX11" s="366"/>
    </row>
    <row r="12" spans="1:50" s="367" customFormat="1" hidden="1" outlineLevel="1" collapsed="1">
      <c r="A12" s="364"/>
      <c r="B12" s="365"/>
      <c r="C12" s="399">
        <f>'TSTCW Fed'!$C$5</f>
        <v>4982578</v>
      </c>
      <c r="D12" s="399">
        <f>'TSTCW Fed'!$D$5</f>
        <v>4306417</v>
      </c>
      <c r="E12" s="399">
        <f>'TSTCW Fed'!$E$5</f>
        <v>0</v>
      </c>
      <c r="F12" s="399">
        <f>'TSTCW Fed'!$F$5</f>
        <v>676161</v>
      </c>
      <c r="G12" s="399">
        <f>'TSTCW Fed'!$G$5</f>
        <v>0</v>
      </c>
      <c r="H12" s="365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  <c r="X12" s="366"/>
      <c r="Y12" s="366"/>
      <c r="Z12" s="366"/>
      <c r="AA12" s="366"/>
      <c r="AB12" s="366"/>
      <c r="AC12" s="366"/>
      <c r="AD12" s="366"/>
      <c r="AE12" s="366"/>
      <c r="AF12" s="366"/>
      <c r="AG12" s="366"/>
      <c r="AH12" s="366"/>
      <c r="AI12" s="366"/>
      <c r="AJ12" s="366"/>
      <c r="AK12" s="366"/>
      <c r="AL12" s="366"/>
      <c r="AM12" s="366"/>
      <c r="AN12" s="366"/>
      <c r="AO12" s="366"/>
      <c r="AP12" s="366"/>
      <c r="AQ12" s="366"/>
      <c r="AR12" s="366"/>
      <c r="AS12" s="366"/>
      <c r="AT12" s="366"/>
      <c r="AU12" s="366"/>
      <c r="AV12" s="366"/>
      <c r="AW12" s="366"/>
      <c r="AX12" s="366"/>
    </row>
    <row r="13" spans="1:50" s="367" customFormat="1" hidden="1" outlineLevel="1" collapsed="1">
      <c r="A13" s="364"/>
      <c r="B13" s="365"/>
      <c r="C13" s="399">
        <f>'TSTCWT Fed'!$C$5</f>
        <v>0</v>
      </c>
      <c r="D13" s="399">
        <f>'TSTCWT Fed'!$D$5</f>
        <v>0</v>
      </c>
      <c r="E13" s="399">
        <f>'TSTCWT Fed'!$E$5</f>
        <v>0</v>
      </c>
      <c r="F13" s="399">
        <f>'TSTCWT Fed'!$F$5</f>
        <v>0</v>
      </c>
      <c r="G13" s="399">
        <f>'TSTCWT Fed'!$G$5</f>
        <v>0</v>
      </c>
      <c r="H13" s="365"/>
      <c r="I13" s="366"/>
      <c r="J13" s="366"/>
      <c r="K13" s="366"/>
      <c r="L13" s="366"/>
      <c r="M13" s="366"/>
      <c r="N13" s="366"/>
      <c r="O13" s="366"/>
      <c r="P13" s="366"/>
      <c r="Q13" s="366"/>
      <c r="R13" s="366"/>
      <c r="S13" s="366"/>
      <c r="T13" s="366"/>
      <c r="U13" s="366"/>
      <c r="V13" s="366"/>
      <c r="W13" s="366"/>
      <c r="X13" s="366"/>
      <c r="Y13" s="366"/>
      <c r="Z13" s="366"/>
      <c r="AA13" s="366"/>
      <c r="AB13" s="366"/>
      <c r="AC13" s="366"/>
      <c r="AD13" s="366"/>
      <c r="AE13" s="366"/>
      <c r="AF13" s="366"/>
      <c r="AG13" s="366"/>
      <c r="AH13" s="366"/>
      <c r="AI13" s="366"/>
      <c r="AJ13" s="366"/>
      <c r="AK13" s="366"/>
      <c r="AL13" s="366"/>
      <c r="AM13" s="366"/>
      <c r="AN13" s="366"/>
      <c r="AO13" s="366"/>
      <c r="AP13" s="366"/>
      <c r="AQ13" s="366"/>
      <c r="AR13" s="366"/>
      <c r="AS13" s="366"/>
      <c r="AT13" s="366"/>
      <c r="AU13" s="366"/>
      <c r="AV13" s="366"/>
      <c r="AW13" s="366"/>
      <c r="AX13" s="366"/>
    </row>
    <row r="14" spans="1:50" collapsed="1">
      <c r="A14" s="368" t="s">
        <v>387</v>
      </c>
      <c r="B14" s="369" t="s">
        <v>388</v>
      </c>
      <c r="C14" s="370">
        <f>SUM(C5:C13)</f>
        <v>6950731</v>
      </c>
      <c r="D14" s="370">
        <f>SUM(D5:D13)</f>
        <v>5719394</v>
      </c>
      <c r="E14" s="370">
        <f>SUM(E5:E13)</f>
        <v>0</v>
      </c>
      <c r="F14" s="370">
        <f>SUM(F5:F13)</f>
        <v>1231337</v>
      </c>
      <c r="G14" s="370">
        <f>SUM(G5:G13)</f>
        <v>0</v>
      </c>
      <c r="H14" s="371"/>
    </row>
    <row r="15" spans="1:50" hidden="1" outlineLevel="1">
      <c r="A15" s="368"/>
      <c r="B15" s="369"/>
      <c r="C15" s="370">
        <f>'LIT Fed'!$C$6</f>
        <v>918151</v>
      </c>
      <c r="D15" s="370">
        <f>'LIT Fed'!$D$6</f>
        <v>180716</v>
      </c>
      <c r="E15" s="370">
        <f>'LIT Fed'!$E$6</f>
        <v>0</v>
      </c>
      <c r="F15" s="370">
        <f>'LIT Fed'!$F$6</f>
        <v>737435</v>
      </c>
      <c r="G15" s="370">
        <f>'LIT Fed'!$G$6</f>
        <v>0</v>
      </c>
      <c r="H15" s="371"/>
    </row>
    <row r="16" spans="1:50" hidden="1" outlineLevel="1" collapsed="1">
      <c r="A16" s="368"/>
      <c r="B16" s="369"/>
      <c r="C16" s="370">
        <f>'LSCO Fed'!$C$6</f>
        <v>521659</v>
      </c>
      <c r="D16" s="370">
        <f>'LSCO Fed'!$D$6</f>
        <v>521659</v>
      </c>
      <c r="E16" s="370">
        <f>'LSCO Fed'!$E$6</f>
        <v>0</v>
      </c>
      <c r="F16" s="370">
        <f>'LSCO Fed'!$F$6</f>
        <v>0</v>
      </c>
      <c r="G16" s="370">
        <f>'LSCO Fed'!$G$6</f>
        <v>0</v>
      </c>
      <c r="H16" s="371"/>
    </row>
    <row r="17" spans="1:8" hidden="1" outlineLevel="1" collapsed="1">
      <c r="A17" s="368"/>
      <c r="B17" s="369"/>
      <c r="C17" s="370">
        <f>'LSCPA Fed'!$C$6</f>
        <v>528342</v>
      </c>
      <c r="D17" s="370">
        <f>'LSCPA Fed'!$D$6</f>
        <v>428290</v>
      </c>
      <c r="E17" s="370">
        <f>'LSCPA Fed'!$E$6</f>
        <v>0</v>
      </c>
      <c r="F17" s="370">
        <f>'LSCPA Fed'!$F$6</f>
        <v>100052</v>
      </c>
      <c r="G17" s="370">
        <f>'LSCPA Fed'!$G$6</f>
        <v>0</v>
      </c>
      <c r="H17" s="371"/>
    </row>
    <row r="18" spans="1:8" hidden="1" outlineLevel="1" collapsed="1">
      <c r="A18" s="368"/>
      <c r="B18" s="369"/>
      <c r="C18" s="370">
        <f>'TSTCFB Fed'!$C$6</f>
        <v>0</v>
      </c>
      <c r="D18" s="370">
        <f>'TSTCFB Fed'!$D$6</f>
        <v>0</v>
      </c>
      <c r="E18" s="370">
        <f>'TSTCFB Fed'!$E$6</f>
        <v>0</v>
      </c>
      <c r="F18" s="370">
        <f>'TSTCFB Fed'!$F$6</f>
        <v>0</v>
      </c>
      <c r="G18" s="370">
        <f>'TSTCFB Fed'!$G$6</f>
        <v>0</v>
      </c>
      <c r="H18" s="371"/>
    </row>
    <row r="19" spans="1:8" hidden="1" outlineLevel="1" collapsed="1">
      <c r="A19" s="368"/>
      <c r="B19" s="369"/>
      <c r="C19" s="370">
        <f>'TSTCH Fed'!$C$6</f>
        <v>0</v>
      </c>
      <c r="D19" s="370">
        <f>'TSTCH Fed'!$D$6</f>
        <v>0</v>
      </c>
      <c r="E19" s="370">
        <f>'TSTCH Fed'!$E$6</f>
        <v>0</v>
      </c>
      <c r="F19" s="370">
        <f>'TSTCH Fed'!$F$6</f>
        <v>0</v>
      </c>
      <c r="G19" s="370">
        <f>'TSTCH Fed'!$G$6</f>
        <v>0</v>
      </c>
      <c r="H19" s="371"/>
    </row>
    <row r="20" spans="1:8" hidden="1" outlineLevel="1" collapsed="1">
      <c r="A20" s="368"/>
      <c r="B20" s="369"/>
      <c r="C20" s="370">
        <f>'TSTCM Fed'!$C$6</f>
        <v>0</v>
      </c>
      <c r="D20" s="370">
        <f>'TSTCM Fed'!$D$6</f>
        <v>0</v>
      </c>
      <c r="E20" s="370">
        <f>'TSTCM Fed'!$E$6</f>
        <v>0</v>
      </c>
      <c r="F20" s="370">
        <f>'TSTCM Fed'!$F$6</f>
        <v>0</v>
      </c>
      <c r="G20" s="370">
        <f>'TSTCM Fed'!$G$6</f>
        <v>0</v>
      </c>
      <c r="H20" s="371"/>
    </row>
    <row r="21" spans="1:8" hidden="1" outlineLevel="1" collapsed="1">
      <c r="A21" s="368"/>
      <c r="B21" s="369"/>
      <c r="C21" s="370">
        <f>'TSTCNT Fed'!$C$6</f>
        <v>0</v>
      </c>
      <c r="D21" s="370">
        <f>'TSTCNT Fed'!$D$6</f>
        <v>0</v>
      </c>
      <c r="E21" s="370">
        <f>'TSTCNT Fed'!$E$6</f>
        <v>0</v>
      </c>
      <c r="F21" s="370">
        <f>'TSTCNT Fed'!$F$6</f>
        <v>0</v>
      </c>
      <c r="G21" s="370">
        <f>'TSTCNT Fed'!$G$6</f>
        <v>0</v>
      </c>
      <c r="H21" s="371"/>
    </row>
    <row r="22" spans="1:8" hidden="1" outlineLevel="1" collapsed="1">
      <c r="A22" s="368"/>
      <c r="B22" s="369"/>
      <c r="C22" s="370">
        <f>'TSTCW Fed'!$C$6</f>
        <v>4982577</v>
      </c>
      <c r="D22" s="370">
        <f>'TSTCW Fed'!$D$6</f>
        <v>935407</v>
      </c>
      <c r="E22" s="370">
        <f>'TSTCW Fed'!$E$6</f>
        <v>0</v>
      </c>
      <c r="F22" s="370">
        <f>'TSTCW Fed'!$F$6</f>
        <v>4047170</v>
      </c>
      <c r="G22" s="370">
        <f>'TSTCW Fed'!$G$6</f>
        <v>0</v>
      </c>
      <c r="H22" s="371"/>
    </row>
    <row r="23" spans="1:8" hidden="1" outlineLevel="1" collapsed="1">
      <c r="A23" s="368"/>
      <c r="B23" s="369"/>
      <c r="C23" s="370">
        <f>'TSTCWT Fed'!$C$6</f>
        <v>0</v>
      </c>
      <c r="D23" s="370">
        <f>'TSTCWT Fed'!$D$6</f>
        <v>0</v>
      </c>
      <c r="E23" s="370">
        <f>'TSTCWT Fed'!$E$6</f>
        <v>0</v>
      </c>
      <c r="F23" s="370">
        <f>'TSTCWT Fed'!$F$6</f>
        <v>0</v>
      </c>
      <c r="G23" s="370">
        <f>'TSTCWT Fed'!$G$6</f>
        <v>0</v>
      </c>
      <c r="H23" s="371"/>
    </row>
    <row r="24" spans="1:8" collapsed="1">
      <c r="A24" s="368" t="s">
        <v>387</v>
      </c>
      <c r="B24" s="369" t="s">
        <v>389</v>
      </c>
      <c r="C24" s="370">
        <f>SUM(C15:C23)</f>
        <v>6950729</v>
      </c>
      <c r="D24" s="370">
        <f>SUM(D15:D23)</f>
        <v>2066072</v>
      </c>
      <c r="E24" s="370">
        <f>SUM(E15:E23)</f>
        <v>0</v>
      </c>
      <c r="F24" s="370">
        <f>SUM(F15:F23)</f>
        <v>4884657</v>
      </c>
      <c r="G24" s="370">
        <f>SUM(G15:G23)</f>
        <v>0</v>
      </c>
      <c r="H24" s="371"/>
    </row>
    <row r="25" spans="1:8" hidden="1" outlineLevel="1">
      <c r="A25" s="368"/>
      <c r="B25" s="369"/>
      <c r="C25" s="370">
        <f>'LIT Fed'!$C$7</f>
        <v>0</v>
      </c>
      <c r="D25" s="370">
        <f>'LIT Fed'!$D$7</f>
        <v>0</v>
      </c>
      <c r="E25" s="370">
        <f>'LIT Fed'!$E$7</f>
        <v>0</v>
      </c>
      <c r="F25" s="370">
        <f>'LIT Fed'!$F$7</f>
        <v>0</v>
      </c>
      <c r="G25" s="370">
        <f>'LIT Fed'!$G$7</f>
        <v>0</v>
      </c>
      <c r="H25" s="371"/>
    </row>
    <row r="26" spans="1:8" hidden="1" outlineLevel="1" collapsed="1">
      <c r="A26" s="368"/>
      <c r="B26" s="369"/>
      <c r="C26" s="370">
        <f>'LSCO Fed'!$C$7</f>
        <v>0</v>
      </c>
      <c r="D26" s="370">
        <f>'LSCO Fed'!$D$7</f>
        <v>0</v>
      </c>
      <c r="E26" s="370">
        <f>'LSCO Fed'!$E$7</f>
        <v>0</v>
      </c>
      <c r="F26" s="370">
        <f>'LSCO Fed'!$F$7</f>
        <v>0</v>
      </c>
      <c r="G26" s="370">
        <f>'LSCO Fed'!$G$7</f>
        <v>0</v>
      </c>
      <c r="H26" s="371"/>
    </row>
    <row r="27" spans="1:8" hidden="1" outlineLevel="1" collapsed="1">
      <c r="A27" s="368"/>
      <c r="B27" s="369"/>
      <c r="C27" s="370">
        <f>'LSCPA Fed'!$C$7</f>
        <v>0</v>
      </c>
      <c r="D27" s="370">
        <f>'LSCPA Fed'!$D$7</f>
        <v>0</v>
      </c>
      <c r="E27" s="370">
        <f>'LSCPA Fed'!$E$7</f>
        <v>0</v>
      </c>
      <c r="F27" s="370">
        <f>'LSCPA Fed'!$F$7</f>
        <v>0</v>
      </c>
      <c r="G27" s="370">
        <f>'LSCPA Fed'!$G$7</f>
        <v>0</v>
      </c>
      <c r="H27" s="371"/>
    </row>
    <row r="28" spans="1:8" hidden="1" outlineLevel="1" collapsed="1">
      <c r="A28" s="368"/>
      <c r="B28" s="369"/>
      <c r="C28" s="370">
        <f>'TSTCFB Fed'!$C$7</f>
        <v>0</v>
      </c>
      <c r="D28" s="370">
        <f>'TSTCFB Fed'!$D$7</f>
        <v>0</v>
      </c>
      <c r="E28" s="370">
        <f>'TSTCFB Fed'!$E$7</f>
        <v>0</v>
      </c>
      <c r="F28" s="370">
        <f>'TSTCFB Fed'!$F$7</f>
        <v>0</v>
      </c>
      <c r="G28" s="370">
        <f>'TSTCFB Fed'!$G$7</f>
        <v>0</v>
      </c>
      <c r="H28" s="371"/>
    </row>
    <row r="29" spans="1:8" hidden="1" outlineLevel="1" collapsed="1">
      <c r="A29" s="368"/>
      <c r="B29" s="369"/>
      <c r="C29" s="370">
        <f>'TSTCH Fed'!$C$7</f>
        <v>0</v>
      </c>
      <c r="D29" s="370">
        <f>'TSTCH Fed'!$D$7</f>
        <v>0</v>
      </c>
      <c r="E29" s="370">
        <f>'TSTCH Fed'!$E$7</f>
        <v>0</v>
      </c>
      <c r="F29" s="370">
        <f>'TSTCH Fed'!$F$7</f>
        <v>0</v>
      </c>
      <c r="G29" s="370">
        <f>'TSTCH Fed'!$G$7</f>
        <v>0</v>
      </c>
      <c r="H29" s="371"/>
    </row>
    <row r="30" spans="1:8" hidden="1" outlineLevel="1" collapsed="1">
      <c r="A30" s="368"/>
      <c r="B30" s="369"/>
      <c r="C30" s="370">
        <f>'TSTCM Fed'!$C$7</f>
        <v>0</v>
      </c>
      <c r="D30" s="370">
        <f>'TSTCM Fed'!$D$7</f>
        <v>0</v>
      </c>
      <c r="E30" s="370">
        <f>'TSTCM Fed'!$E$7</f>
        <v>0</v>
      </c>
      <c r="F30" s="370">
        <f>'TSTCM Fed'!$F$7</f>
        <v>0</v>
      </c>
      <c r="G30" s="370">
        <f>'TSTCM Fed'!$G$7</f>
        <v>0</v>
      </c>
      <c r="H30" s="371"/>
    </row>
    <row r="31" spans="1:8" hidden="1" outlineLevel="1" collapsed="1">
      <c r="A31" s="368"/>
      <c r="B31" s="369"/>
      <c r="C31" s="370">
        <f>'TSTCNT Fed'!$C$7</f>
        <v>0</v>
      </c>
      <c r="D31" s="370">
        <f>'TSTCNT Fed'!$D$7</f>
        <v>0</v>
      </c>
      <c r="E31" s="370">
        <f>'TSTCNT Fed'!$E$7</f>
        <v>0</v>
      </c>
      <c r="F31" s="370">
        <f>'TSTCNT Fed'!$F$7</f>
        <v>0</v>
      </c>
      <c r="G31" s="370">
        <f>'TSTCNT Fed'!$G$7</f>
        <v>0</v>
      </c>
      <c r="H31" s="371"/>
    </row>
    <row r="32" spans="1:8" hidden="1" outlineLevel="1" collapsed="1">
      <c r="A32" s="368"/>
      <c r="B32" s="369"/>
      <c r="C32" s="370">
        <f>'TSTCW Fed'!$C$7</f>
        <v>0</v>
      </c>
      <c r="D32" s="370">
        <f>'TSTCW Fed'!$D$7</f>
        <v>0</v>
      </c>
      <c r="E32" s="370">
        <f>'TSTCW Fed'!$E$7</f>
        <v>0</v>
      </c>
      <c r="F32" s="370">
        <f>'TSTCW Fed'!$F$7</f>
        <v>0</v>
      </c>
      <c r="G32" s="370">
        <f>'TSTCW Fed'!$G$7</f>
        <v>0</v>
      </c>
      <c r="H32" s="371"/>
    </row>
    <row r="33" spans="1:8" hidden="1" outlineLevel="1" collapsed="1">
      <c r="A33" s="368"/>
      <c r="B33" s="369"/>
      <c r="C33" s="370">
        <f>'TSTCWT Fed'!$C$7</f>
        <v>0</v>
      </c>
      <c r="D33" s="370">
        <f>'TSTCWT Fed'!$D$7</f>
        <v>0</v>
      </c>
      <c r="E33" s="370">
        <f>'TSTCWT Fed'!$E$7</f>
        <v>0</v>
      </c>
      <c r="F33" s="370">
        <f>'TSTCWT Fed'!$F$7</f>
        <v>0</v>
      </c>
      <c r="G33" s="370">
        <f>'TSTCWT Fed'!$G$7</f>
        <v>0</v>
      </c>
      <c r="H33" s="371"/>
    </row>
    <row r="34" spans="1:8" collapsed="1">
      <c r="A34" s="368" t="s">
        <v>387</v>
      </c>
      <c r="B34" s="369" t="s">
        <v>390</v>
      </c>
      <c r="C34" s="370">
        <f>SUM(C25:C33)</f>
        <v>0</v>
      </c>
      <c r="D34" s="370">
        <f>SUM(D25:D33)</f>
        <v>0</v>
      </c>
      <c r="E34" s="370">
        <f>SUM(E25:E33)</f>
        <v>0</v>
      </c>
      <c r="F34" s="370">
        <f>SUM(F25:F33)</f>
        <v>0</v>
      </c>
      <c r="G34" s="370">
        <f>SUM(G25:G33)</f>
        <v>0</v>
      </c>
      <c r="H34" s="371"/>
    </row>
    <row r="35" spans="1:8" hidden="1" outlineLevel="1">
      <c r="A35" s="368"/>
      <c r="B35" s="369"/>
      <c r="C35" s="370">
        <f>'LIT Fed'!$C$8</f>
        <v>0</v>
      </c>
      <c r="D35" s="370">
        <f>'LIT Fed'!$D$8</f>
        <v>0</v>
      </c>
      <c r="E35" s="370">
        <f>'LIT Fed'!$E$8</f>
        <v>0</v>
      </c>
      <c r="F35" s="370">
        <f>'LIT Fed'!$F$8</f>
        <v>0</v>
      </c>
      <c r="G35" s="370">
        <f>'LIT Fed'!$G$8</f>
        <v>0</v>
      </c>
      <c r="H35" s="371"/>
    </row>
    <row r="36" spans="1:8" hidden="1" outlineLevel="1" collapsed="1">
      <c r="A36" s="368"/>
      <c r="B36" s="369"/>
      <c r="C36" s="370">
        <f>'LSCO Fed'!$C$8</f>
        <v>0</v>
      </c>
      <c r="D36" s="370">
        <f>'LSCO Fed'!$D$8</f>
        <v>0</v>
      </c>
      <c r="E36" s="370">
        <f>'LSCO Fed'!$E$8</f>
        <v>0</v>
      </c>
      <c r="F36" s="370">
        <f>'LSCO Fed'!$F$8</f>
        <v>0</v>
      </c>
      <c r="G36" s="370">
        <f>'LSCO Fed'!$G$8</f>
        <v>0</v>
      </c>
      <c r="H36" s="371"/>
    </row>
    <row r="37" spans="1:8" hidden="1" outlineLevel="1" collapsed="1">
      <c r="A37" s="368"/>
      <c r="B37" s="369"/>
      <c r="C37" s="370">
        <f>'LSCPA Fed'!$C$8</f>
        <v>0</v>
      </c>
      <c r="D37" s="370">
        <f>'LSCPA Fed'!$D$8</f>
        <v>0</v>
      </c>
      <c r="E37" s="370">
        <f>'LSCPA Fed'!$E$8</f>
        <v>0</v>
      </c>
      <c r="F37" s="370">
        <f>'LSCPA Fed'!$F$8</f>
        <v>0</v>
      </c>
      <c r="G37" s="370">
        <f>'LSCPA Fed'!$G$8</f>
        <v>0</v>
      </c>
      <c r="H37" s="371"/>
    </row>
    <row r="38" spans="1:8" hidden="1" outlineLevel="1" collapsed="1">
      <c r="A38" s="368"/>
      <c r="B38" s="369"/>
      <c r="C38" s="370">
        <f>'TSTCFB Fed'!$C$8</f>
        <v>0</v>
      </c>
      <c r="D38" s="370">
        <f>'TSTCFB Fed'!$D$8</f>
        <v>0</v>
      </c>
      <c r="E38" s="370">
        <f>'TSTCFB Fed'!$E$8</f>
        <v>0</v>
      </c>
      <c r="F38" s="370">
        <f>'TSTCFB Fed'!$F$8</f>
        <v>0</v>
      </c>
      <c r="G38" s="370">
        <f>'TSTCFB Fed'!$G$8</f>
        <v>0</v>
      </c>
      <c r="H38" s="371"/>
    </row>
    <row r="39" spans="1:8" hidden="1" outlineLevel="1" collapsed="1">
      <c r="A39" s="368"/>
      <c r="B39" s="369"/>
      <c r="C39" s="370">
        <f>'TSTCH Fed'!$C$8</f>
        <v>0</v>
      </c>
      <c r="D39" s="370">
        <f>'TSTCH Fed'!$D$8</f>
        <v>0</v>
      </c>
      <c r="E39" s="370">
        <f>'TSTCH Fed'!$E$8</f>
        <v>0</v>
      </c>
      <c r="F39" s="370">
        <f>'TSTCH Fed'!$F$8</f>
        <v>0</v>
      </c>
      <c r="G39" s="370">
        <f>'TSTCH Fed'!$G$8</f>
        <v>0</v>
      </c>
      <c r="H39" s="371"/>
    </row>
    <row r="40" spans="1:8" hidden="1" outlineLevel="1" collapsed="1">
      <c r="A40" s="368"/>
      <c r="B40" s="369"/>
      <c r="C40" s="370">
        <f>'TSTCM Fed'!$C$8</f>
        <v>0</v>
      </c>
      <c r="D40" s="370">
        <f>'TSTCM Fed'!$D$8</f>
        <v>0</v>
      </c>
      <c r="E40" s="370">
        <f>'TSTCM Fed'!$E$8</f>
        <v>0</v>
      </c>
      <c r="F40" s="370">
        <f>'TSTCM Fed'!$F$8</f>
        <v>0</v>
      </c>
      <c r="G40" s="370">
        <f>'TSTCM Fed'!$G$8</f>
        <v>0</v>
      </c>
      <c r="H40" s="371"/>
    </row>
    <row r="41" spans="1:8" hidden="1" outlineLevel="1" collapsed="1">
      <c r="A41" s="368"/>
      <c r="B41" s="369"/>
      <c r="C41" s="370">
        <f>'TSTCNT Fed'!$C$8</f>
        <v>0</v>
      </c>
      <c r="D41" s="370">
        <f>'TSTCNT Fed'!$D$8</f>
        <v>0</v>
      </c>
      <c r="E41" s="370">
        <f>'TSTCNT Fed'!$E$8</f>
        <v>0</v>
      </c>
      <c r="F41" s="370">
        <f>'TSTCNT Fed'!$F$8</f>
        <v>0</v>
      </c>
      <c r="G41" s="370">
        <f>'TSTCNT Fed'!$G$8</f>
        <v>0</v>
      </c>
      <c r="H41" s="371"/>
    </row>
    <row r="42" spans="1:8" hidden="1" outlineLevel="1" collapsed="1">
      <c r="A42" s="368"/>
      <c r="B42" s="369"/>
      <c r="C42" s="370">
        <f>'TSTCW Fed'!$C$8</f>
        <v>0</v>
      </c>
      <c r="D42" s="370">
        <f>'TSTCW Fed'!$D$8</f>
        <v>0</v>
      </c>
      <c r="E42" s="370">
        <f>'TSTCW Fed'!$E$8</f>
        <v>0</v>
      </c>
      <c r="F42" s="370">
        <f>'TSTCW Fed'!$F$8</f>
        <v>0</v>
      </c>
      <c r="G42" s="370">
        <f>'TSTCW Fed'!$G$8</f>
        <v>0</v>
      </c>
      <c r="H42" s="371"/>
    </row>
    <row r="43" spans="1:8" hidden="1" outlineLevel="1" collapsed="1">
      <c r="A43" s="368"/>
      <c r="B43" s="369"/>
      <c r="C43" s="370">
        <f>'TSTCWT Fed'!$C$8</f>
        <v>0</v>
      </c>
      <c r="D43" s="370">
        <f>'TSTCWT Fed'!$D$8</f>
        <v>0</v>
      </c>
      <c r="E43" s="370">
        <f>'TSTCWT Fed'!$E$8</f>
        <v>0</v>
      </c>
      <c r="F43" s="370">
        <f>'TSTCWT Fed'!$F$8</f>
        <v>0</v>
      </c>
      <c r="G43" s="370">
        <f>'TSTCWT Fed'!$G$8</f>
        <v>0</v>
      </c>
      <c r="H43" s="371"/>
    </row>
    <row r="44" spans="1:8" collapsed="1">
      <c r="A44" s="368" t="s">
        <v>387</v>
      </c>
      <c r="B44" s="369" t="s">
        <v>391</v>
      </c>
      <c r="C44" s="370">
        <f>SUM(C35:C43)</f>
        <v>0</v>
      </c>
      <c r="D44" s="370">
        <f>SUM(D35:D43)</f>
        <v>0</v>
      </c>
      <c r="E44" s="370">
        <f>SUM(E35:E43)</f>
        <v>0</v>
      </c>
      <c r="F44" s="370">
        <f>SUM(F35:F43)</f>
        <v>0</v>
      </c>
      <c r="G44" s="370">
        <f>SUM(G35:G43)</f>
        <v>0</v>
      </c>
      <c r="H44" s="371"/>
    </row>
    <row r="45" spans="1:8" hidden="1" outlineLevel="1">
      <c r="A45" s="368"/>
      <c r="B45" s="369"/>
      <c r="C45" s="370">
        <f>'LIT Fed'!$C$9</f>
        <v>0</v>
      </c>
      <c r="D45" s="370">
        <f>'LIT Fed'!$D$9</f>
        <v>0</v>
      </c>
      <c r="E45" s="370">
        <f>'LIT Fed'!$E$9</f>
        <v>0</v>
      </c>
      <c r="F45" s="370">
        <f>'LIT Fed'!$F$9</f>
        <v>0</v>
      </c>
      <c r="G45" s="370">
        <f>'LIT Fed'!$G$9</f>
        <v>0</v>
      </c>
      <c r="H45" s="371"/>
    </row>
    <row r="46" spans="1:8" hidden="1" outlineLevel="1" collapsed="1">
      <c r="A46" s="368"/>
      <c r="B46" s="369"/>
      <c r="C46" s="370">
        <f>'LSCO Fed'!$C$9</f>
        <v>0</v>
      </c>
      <c r="D46" s="370">
        <f>'LSCO Fed'!$D$9</f>
        <v>0</v>
      </c>
      <c r="E46" s="370">
        <f>'LSCO Fed'!$E$9</f>
        <v>0</v>
      </c>
      <c r="F46" s="370">
        <f>'LSCO Fed'!$F$9</f>
        <v>0</v>
      </c>
      <c r="G46" s="370">
        <f>'LSCO Fed'!$G$9</f>
        <v>0</v>
      </c>
      <c r="H46" s="371"/>
    </row>
    <row r="47" spans="1:8" hidden="1" outlineLevel="1" collapsed="1">
      <c r="A47" s="368"/>
      <c r="B47" s="369"/>
      <c r="C47" s="370">
        <f>'LSCPA Fed'!$C$9</f>
        <v>66939</v>
      </c>
      <c r="D47" s="370">
        <f>'LSCPA Fed'!$D$9</f>
        <v>13778</v>
      </c>
      <c r="E47" s="370">
        <f>'LSCPA Fed'!$E$9</f>
        <v>0</v>
      </c>
      <c r="F47" s="370">
        <f>'LSCPA Fed'!$F$9</f>
        <v>53161</v>
      </c>
      <c r="G47" s="370">
        <f>'LSCPA Fed'!$G$9</f>
        <v>0</v>
      </c>
      <c r="H47" s="371"/>
    </row>
    <row r="48" spans="1:8" hidden="1" outlineLevel="1" collapsed="1">
      <c r="A48" s="368"/>
      <c r="B48" s="369"/>
      <c r="C48" s="370">
        <f>'TSTCFB Fed'!$C$9</f>
        <v>0</v>
      </c>
      <c r="D48" s="370">
        <f>'TSTCFB Fed'!$D$9</f>
        <v>0</v>
      </c>
      <c r="E48" s="370">
        <f>'TSTCFB Fed'!$E$9</f>
        <v>0</v>
      </c>
      <c r="F48" s="370">
        <f>'TSTCFB Fed'!$F$9</f>
        <v>0</v>
      </c>
      <c r="G48" s="370">
        <f>'TSTCFB Fed'!$G$9</f>
        <v>0</v>
      </c>
      <c r="H48" s="371"/>
    </row>
    <row r="49" spans="1:8" hidden="1" outlineLevel="1" collapsed="1">
      <c r="A49" s="368"/>
      <c r="B49" s="369"/>
      <c r="C49" s="370">
        <f>'TSTCH Fed'!$C$9</f>
        <v>0</v>
      </c>
      <c r="D49" s="370">
        <f>'TSTCH Fed'!$D$9</f>
        <v>0</v>
      </c>
      <c r="E49" s="370">
        <f>'TSTCH Fed'!$E$9</f>
        <v>0</v>
      </c>
      <c r="F49" s="370">
        <f>'TSTCH Fed'!$F$9</f>
        <v>0</v>
      </c>
      <c r="G49" s="370">
        <f>'TSTCH Fed'!$G$9</f>
        <v>0</v>
      </c>
      <c r="H49" s="371"/>
    </row>
    <row r="50" spans="1:8" hidden="1" outlineLevel="1" collapsed="1">
      <c r="A50" s="368"/>
      <c r="B50" s="369"/>
      <c r="C50" s="370">
        <f>'TSTCM Fed'!$C$9</f>
        <v>0</v>
      </c>
      <c r="D50" s="370">
        <f>'TSTCM Fed'!$D$9</f>
        <v>0</v>
      </c>
      <c r="E50" s="370">
        <f>'TSTCM Fed'!$E$9</f>
        <v>0</v>
      </c>
      <c r="F50" s="370">
        <f>'TSTCM Fed'!$F$9</f>
        <v>0</v>
      </c>
      <c r="G50" s="370">
        <f>'TSTCM Fed'!$G$9</f>
        <v>0</v>
      </c>
      <c r="H50" s="371"/>
    </row>
    <row r="51" spans="1:8" hidden="1" outlineLevel="1" collapsed="1">
      <c r="A51" s="368"/>
      <c r="B51" s="369"/>
      <c r="C51" s="370">
        <f>'TSTCNT Fed'!$C$9</f>
        <v>0</v>
      </c>
      <c r="D51" s="370">
        <f>'TSTCNT Fed'!$D$9</f>
        <v>0</v>
      </c>
      <c r="E51" s="370">
        <f>'TSTCNT Fed'!$E$9</f>
        <v>0</v>
      </c>
      <c r="F51" s="370">
        <f>'TSTCNT Fed'!$F$9</f>
        <v>0</v>
      </c>
      <c r="G51" s="370">
        <f>'TSTCNT Fed'!$G$9</f>
        <v>0</v>
      </c>
      <c r="H51" s="371"/>
    </row>
    <row r="52" spans="1:8" hidden="1" outlineLevel="1" collapsed="1">
      <c r="A52" s="368"/>
      <c r="B52" s="369"/>
      <c r="C52" s="370">
        <f>'TSTCW Fed'!$C$9</f>
        <v>621504</v>
      </c>
      <c r="D52" s="370">
        <f>'TSTCW Fed'!$D$9</f>
        <v>0</v>
      </c>
      <c r="E52" s="370">
        <f>'TSTCW Fed'!$E$9</f>
        <v>0</v>
      </c>
      <c r="F52" s="370">
        <f>'TSTCW Fed'!$F$9</f>
        <v>621504</v>
      </c>
      <c r="G52" s="370">
        <f>'TSTCW Fed'!$G$9</f>
        <v>0</v>
      </c>
      <c r="H52" s="371"/>
    </row>
    <row r="53" spans="1:8" hidden="1" outlineLevel="1" collapsed="1">
      <c r="A53" s="368"/>
      <c r="B53" s="369"/>
      <c r="C53" s="370">
        <f>'TSTCWT Fed'!$C$9</f>
        <v>0</v>
      </c>
      <c r="D53" s="370">
        <f>'TSTCWT Fed'!$D$9</f>
        <v>0</v>
      </c>
      <c r="E53" s="370">
        <f>'TSTCWT Fed'!$E$9</f>
        <v>0</v>
      </c>
      <c r="F53" s="370">
        <f>'TSTCWT Fed'!$F$9</f>
        <v>0</v>
      </c>
      <c r="G53" s="370">
        <f>'TSTCWT Fed'!$G$9</f>
        <v>0</v>
      </c>
      <c r="H53" s="371"/>
    </row>
    <row r="54" spans="1:8" collapsed="1">
      <c r="A54" s="368" t="s">
        <v>387</v>
      </c>
      <c r="B54" s="369" t="s">
        <v>392</v>
      </c>
      <c r="C54" s="370">
        <f>SUM(C45:C53)</f>
        <v>688443</v>
      </c>
      <c r="D54" s="370">
        <f>SUM(D45:D53)</f>
        <v>13778</v>
      </c>
      <c r="E54" s="370">
        <f>SUM(E45:E53)</f>
        <v>0</v>
      </c>
      <c r="F54" s="370">
        <f>SUM(F45:F53)</f>
        <v>674665</v>
      </c>
      <c r="G54" s="370">
        <f>SUM(G45:G53)</f>
        <v>0</v>
      </c>
      <c r="H54" s="371"/>
    </row>
    <row r="55" spans="1:8" hidden="1" outlineLevel="1">
      <c r="A55" s="368"/>
      <c r="B55" s="369"/>
      <c r="C55" s="370">
        <f>'LIT Fed'!$C$10</f>
        <v>0</v>
      </c>
      <c r="D55" s="370">
        <f>'LIT Fed'!$D$10</f>
        <v>0</v>
      </c>
      <c r="E55" s="370">
        <f>'LIT Fed'!$E$10</f>
        <v>0</v>
      </c>
      <c r="F55" s="370">
        <f>'LIT Fed'!$F$10</f>
        <v>0</v>
      </c>
      <c r="G55" s="370">
        <f>'LIT Fed'!$G$10</f>
        <v>0</v>
      </c>
      <c r="H55" s="371"/>
    </row>
    <row r="56" spans="1:8" hidden="1" outlineLevel="1" collapsed="1">
      <c r="A56" s="368"/>
      <c r="B56" s="369"/>
      <c r="C56" s="370">
        <f>'LSCO Fed'!$C$10</f>
        <v>0</v>
      </c>
      <c r="D56" s="370">
        <f>'LSCO Fed'!$D$10</f>
        <v>0</v>
      </c>
      <c r="E56" s="370">
        <f>'LSCO Fed'!$E$10</f>
        <v>0</v>
      </c>
      <c r="F56" s="370">
        <f>'LSCO Fed'!$F$10</f>
        <v>0</v>
      </c>
      <c r="G56" s="370">
        <f>'LSCO Fed'!$G$10</f>
        <v>0</v>
      </c>
      <c r="H56" s="371"/>
    </row>
    <row r="57" spans="1:8" hidden="1" outlineLevel="1" collapsed="1">
      <c r="A57" s="368"/>
      <c r="B57" s="369"/>
      <c r="C57" s="370">
        <f>'LSCPA Fed'!$C$10</f>
        <v>0</v>
      </c>
      <c r="D57" s="370">
        <f>'LSCPA Fed'!$D$10</f>
        <v>0</v>
      </c>
      <c r="E57" s="370">
        <f>'LSCPA Fed'!$E$10</f>
        <v>0</v>
      </c>
      <c r="F57" s="370">
        <f>'LSCPA Fed'!$F$10</f>
        <v>0</v>
      </c>
      <c r="G57" s="370">
        <f>'LSCPA Fed'!$G$10</f>
        <v>0</v>
      </c>
      <c r="H57" s="371"/>
    </row>
    <row r="58" spans="1:8" hidden="1" outlineLevel="1" collapsed="1">
      <c r="A58" s="368"/>
      <c r="B58" s="369"/>
      <c r="C58" s="370">
        <f>'TSTCFB Fed'!$C$10</f>
        <v>0</v>
      </c>
      <c r="D58" s="370">
        <f>'TSTCFB Fed'!$D$10</f>
        <v>0</v>
      </c>
      <c r="E58" s="370">
        <f>'TSTCFB Fed'!$E$10</f>
        <v>0</v>
      </c>
      <c r="F58" s="370">
        <f>'TSTCFB Fed'!$F$10</f>
        <v>0</v>
      </c>
      <c r="G58" s="370">
        <f>'TSTCFB Fed'!$G$10</f>
        <v>0</v>
      </c>
      <c r="H58" s="371"/>
    </row>
    <row r="59" spans="1:8" hidden="1" outlineLevel="1" collapsed="1">
      <c r="A59" s="368"/>
      <c r="B59" s="369"/>
      <c r="C59" s="370">
        <f>'TSTCH Fed'!$C$10</f>
        <v>0</v>
      </c>
      <c r="D59" s="370">
        <f>'TSTCH Fed'!$D$10</f>
        <v>0</v>
      </c>
      <c r="E59" s="370">
        <f>'TSTCH Fed'!$E$10</f>
        <v>0</v>
      </c>
      <c r="F59" s="370">
        <f>'TSTCH Fed'!$F$10</f>
        <v>0</v>
      </c>
      <c r="G59" s="370">
        <f>'TSTCH Fed'!$G$10</f>
        <v>0</v>
      </c>
      <c r="H59" s="371"/>
    </row>
    <row r="60" spans="1:8" hidden="1" outlineLevel="1" collapsed="1">
      <c r="A60" s="368"/>
      <c r="B60" s="369"/>
      <c r="C60" s="370">
        <f>'TSTCM Fed'!$C$10</f>
        <v>0</v>
      </c>
      <c r="D60" s="370">
        <f>'TSTCM Fed'!$D$10</f>
        <v>0</v>
      </c>
      <c r="E60" s="370">
        <f>'TSTCM Fed'!$E$10</f>
        <v>0</v>
      </c>
      <c r="F60" s="370">
        <f>'TSTCM Fed'!$F$10</f>
        <v>0</v>
      </c>
      <c r="G60" s="370">
        <f>'TSTCM Fed'!$G$10</f>
        <v>0</v>
      </c>
      <c r="H60" s="371"/>
    </row>
    <row r="61" spans="1:8" hidden="1" outlineLevel="1" collapsed="1">
      <c r="A61" s="368"/>
      <c r="B61" s="369"/>
      <c r="C61" s="370">
        <f>'TSTCNT Fed'!$C$10</f>
        <v>0</v>
      </c>
      <c r="D61" s="370">
        <f>'TSTCNT Fed'!$D$10</f>
        <v>0</v>
      </c>
      <c r="E61" s="370">
        <f>'TSTCNT Fed'!$E$10</f>
        <v>0</v>
      </c>
      <c r="F61" s="370">
        <f>'TSTCNT Fed'!$F$10</f>
        <v>0</v>
      </c>
      <c r="G61" s="370">
        <f>'TSTCNT Fed'!$G$10</f>
        <v>0</v>
      </c>
      <c r="H61" s="371"/>
    </row>
    <row r="62" spans="1:8" hidden="1" outlineLevel="1" collapsed="1">
      <c r="A62" s="368"/>
      <c r="B62" s="369"/>
      <c r="C62" s="370">
        <f>'TSTCW Fed'!$C$10</f>
        <v>0</v>
      </c>
      <c r="D62" s="370">
        <f>'TSTCW Fed'!$D$10</f>
        <v>0</v>
      </c>
      <c r="E62" s="370">
        <f>'TSTCW Fed'!$E$10</f>
        <v>0</v>
      </c>
      <c r="F62" s="370">
        <f>'TSTCW Fed'!$F$10</f>
        <v>0</v>
      </c>
      <c r="G62" s="370">
        <f>'TSTCW Fed'!$G$10</f>
        <v>0</v>
      </c>
      <c r="H62" s="371"/>
    </row>
    <row r="63" spans="1:8" hidden="1" outlineLevel="1" collapsed="1">
      <c r="A63" s="368"/>
      <c r="B63" s="369"/>
      <c r="C63" s="370">
        <f>'TSTCWT Fed'!$C$10</f>
        <v>0</v>
      </c>
      <c r="D63" s="370">
        <f>'TSTCWT Fed'!$D$10</f>
        <v>0</v>
      </c>
      <c r="E63" s="370">
        <f>'TSTCWT Fed'!$E$10</f>
        <v>0</v>
      </c>
      <c r="F63" s="370">
        <f>'TSTCWT Fed'!$F$10</f>
        <v>0</v>
      </c>
      <c r="G63" s="370">
        <f>'TSTCWT Fed'!$G$10</f>
        <v>0</v>
      </c>
      <c r="H63" s="371"/>
    </row>
    <row r="64" spans="1:8" collapsed="1">
      <c r="A64" s="368" t="s">
        <v>387</v>
      </c>
      <c r="B64" s="369" t="s">
        <v>393</v>
      </c>
      <c r="C64" s="370">
        <f>SUM(C55:C63)</f>
        <v>0</v>
      </c>
      <c r="D64" s="370">
        <f>SUM(D55:D63)</f>
        <v>0</v>
      </c>
      <c r="E64" s="370">
        <f>SUM(E55:E63)</f>
        <v>0</v>
      </c>
      <c r="F64" s="370">
        <f>SUM(F55:F63)</f>
        <v>0</v>
      </c>
      <c r="G64" s="370">
        <f>SUM(G55:G63)</f>
        <v>0</v>
      </c>
      <c r="H64" s="371"/>
    </row>
    <row r="65" spans="1:8" hidden="1" outlineLevel="1">
      <c r="A65" s="368"/>
      <c r="B65" s="369"/>
      <c r="C65" s="370">
        <f>'LIT Fed'!$C$11</f>
        <v>0</v>
      </c>
      <c r="D65" s="370">
        <f>'LIT Fed'!$D$11</f>
        <v>0</v>
      </c>
      <c r="E65" s="370">
        <f>'LIT Fed'!$E$11</f>
        <v>0</v>
      </c>
      <c r="F65" s="370">
        <f>'LIT Fed'!$F$11</f>
        <v>0</v>
      </c>
      <c r="G65" s="370">
        <f>'LIT Fed'!$G$11</f>
        <v>0</v>
      </c>
      <c r="H65" s="371"/>
    </row>
    <row r="66" spans="1:8" hidden="1" outlineLevel="1" collapsed="1">
      <c r="A66" s="368"/>
      <c r="B66" s="369"/>
      <c r="C66" s="370">
        <f>'LSCO Fed'!$C$11</f>
        <v>0</v>
      </c>
      <c r="D66" s="370">
        <f>'LSCO Fed'!$D$11</f>
        <v>0</v>
      </c>
      <c r="E66" s="370">
        <f>'LSCO Fed'!$E$11</f>
        <v>0</v>
      </c>
      <c r="F66" s="370">
        <f>'LSCO Fed'!$F$11</f>
        <v>0</v>
      </c>
      <c r="G66" s="370">
        <f>'LSCO Fed'!$G$11</f>
        <v>0</v>
      </c>
      <c r="H66" s="371"/>
    </row>
    <row r="67" spans="1:8" hidden="1" outlineLevel="1" collapsed="1">
      <c r="A67" s="368"/>
      <c r="B67" s="369"/>
      <c r="C67" s="370">
        <f>'LSCPA Fed'!$C$11</f>
        <v>0</v>
      </c>
      <c r="D67" s="370">
        <f>'LSCPA Fed'!$D$11</f>
        <v>0</v>
      </c>
      <c r="E67" s="370">
        <f>'LSCPA Fed'!$E$11</f>
        <v>0</v>
      </c>
      <c r="F67" s="370">
        <f>'LSCPA Fed'!$F$11</f>
        <v>0</v>
      </c>
      <c r="G67" s="370">
        <f>'LSCPA Fed'!$G$11</f>
        <v>0</v>
      </c>
      <c r="H67" s="371"/>
    </row>
    <row r="68" spans="1:8" hidden="1" outlineLevel="1" collapsed="1">
      <c r="A68" s="368"/>
      <c r="B68" s="369"/>
      <c r="C68" s="370">
        <f>'TSTCFB Fed'!$C$11</f>
        <v>0</v>
      </c>
      <c r="D68" s="370">
        <f>'TSTCFB Fed'!$D$11</f>
        <v>0</v>
      </c>
      <c r="E68" s="370">
        <f>'TSTCFB Fed'!$E$11</f>
        <v>0</v>
      </c>
      <c r="F68" s="370">
        <f>'TSTCFB Fed'!$F$11</f>
        <v>0</v>
      </c>
      <c r="G68" s="370">
        <f>'TSTCFB Fed'!$G$11</f>
        <v>0</v>
      </c>
      <c r="H68" s="371"/>
    </row>
    <row r="69" spans="1:8" hidden="1" outlineLevel="1" collapsed="1">
      <c r="A69" s="368"/>
      <c r="B69" s="369"/>
      <c r="C69" s="370">
        <f>'TSTCH Fed'!$C$11</f>
        <v>0</v>
      </c>
      <c r="D69" s="370">
        <f>'TSTCH Fed'!$D$11</f>
        <v>0</v>
      </c>
      <c r="E69" s="370">
        <f>'TSTCH Fed'!$E$11</f>
        <v>0</v>
      </c>
      <c r="F69" s="370">
        <f>'TSTCH Fed'!$F$11</f>
        <v>0</v>
      </c>
      <c r="G69" s="370">
        <f>'TSTCH Fed'!$G$11</f>
        <v>0</v>
      </c>
      <c r="H69" s="371"/>
    </row>
    <row r="70" spans="1:8" hidden="1" outlineLevel="1" collapsed="1">
      <c r="A70" s="368"/>
      <c r="B70" s="369"/>
      <c r="C70" s="370">
        <f>'TSTCM Fed'!$C$11</f>
        <v>0</v>
      </c>
      <c r="D70" s="370">
        <f>'TSTCM Fed'!$D$11</f>
        <v>0</v>
      </c>
      <c r="E70" s="370">
        <f>'TSTCM Fed'!$E$11</f>
        <v>0</v>
      </c>
      <c r="F70" s="370">
        <f>'TSTCM Fed'!$F$11</f>
        <v>0</v>
      </c>
      <c r="G70" s="370">
        <f>'TSTCM Fed'!$G$11</f>
        <v>0</v>
      </c>
      <c r="H70" s="371"/>
    </row>
    <row r="71" spans="1:8" hidden="1" outlineLevel="1" collapsed="1">
      <c r="A71" s="368"/>
      <c r="B71" s="369"/>
      <c r="C71" s="370">
        <f>'TSTCNT Fed'!$C$11</f>
        <v>0</v>
      </c>
      <c r="D71" s="370">
        <f>'TSTCNT Fed'!$D$11</f>
        <v>0</v>
      </c>
      <c r="E71" s="370">
        <f>'TSTCNT Fed'!$E$11</f>
        <v>0</v>
      </c>
      <c r="F71" s="370">
        <f>'TSTCNT Fed'!$F$11</f>
        <v>0</v>
      </c>
      <c r="G71" s="370">
        <f>'TSTCNT Fed'!$G$11</f>
        <v>0</v>
      </c>
      <c r="H71" s="371"/>
    </row>
    <row r="72" spans="1:8" hidden="1" outlineLevel="1" collapsed="1">
      <c r="A72" s="368"/>
      <c r="B72" s="369"/>
      <c r="C72" s="370">
        <f>'TSTCW Fed'!$C$11</f>
        <v>0</v>
      </c>
      <c r="D72" s="370">
        <f>'TSTCW Fed'!$D$11</f>
        <v>0</v>
      </c>
      <c r="E72" s="370">
        <f>'TSTCW Fed'!$E$11</f>
        <v>0</v>
      </c>
      <c r="F72" s="370">
        <f>'TSTCW Fed'!$F$11</f>
        <v>0</v>
      </c>
      <c r="G72" s="370">
        <f>'TSTCW Fed'!$G$11</f>
        <v>0</v>
      </c>
      <c r="H72" s="371"/>
    </row>
    <row r="73" spans="1:8" hidden="1" outlineLevel="1" collapsed="1">
      <c r="A73" s="368"/>
      <c r="B73" s="369"/>
      <c r="C73" s="370">
        <f>'TSTCWT Fed'!$C$11</f>
        <v>0</v>
      </c>
      <c r="D73" s="370">
        <f>'TSTCWT Fed'!$D$11</f>
        <v>0</v>
      </c>
      <c r="E73" s="370">
        <f>'TSTCWT Fed'!$E$11</f>
        <v>0</v>
      </c>
      <c r="F73" s="370">
        <f>'TSTCWT Fed'!$F$11</f>
        <v>0</v>
      </c>
      <c r="G73" s="370">
        <f>'TSTCWT Fed'!$G$11</f>
        <v>0</v>
      </c>
      <c r="H73" s="371"/>
    </row>
    <row r="74" spans="1:8" collapsed="1">
      <c r="A74" s="368" t="s">
        <v>387</v>
      </c>
      <c r="B74" s="369" t="s">
        <v>394</v>
      </c>
      <c r="C74" s="370">
        <f>SUM(C65:C73)</f>
        <v>0</v>
      </c>
      <c r="D74" s="370">
        <f>SUM(D65:D73)</f>
        <v>0</v>
      </c>
      <c r="E74" s="370">
        <f>SUM(E65:E73)</f>
        <v>0</v>
      </c>
      <c r="F74" s="370">
        <f>SUM(F65:F73)</f>
        <v>0</v>
      </c>
      <c r="G74" s="370">
        <f>SUM(G65:G73)</f>
        <v>0</v>
      </c>
      <c r="H74" s="371"/>
    </row>
    <row r="75" spans="1:8" hidden="1" outlineLevel="1">
      <c r="A75" s="368"/>
      <c r="B75" s="369"/>
      <c r="C75" s="370">
        <f>'LIT Fed'!$C$12</f>
        <v>0</v>
      </c>
      <c r="D75" s="370">
        <f>'LIT Fed'!$D$12</f>
        <v>0</v>
      </c>
      <c r="E75" s="370">
        <f>'LIT Fed'!$E$12</f>
        <v>0</v>
      </c>
      <c r="F75" s="370">
        <f>'LIT Fed'!$F$12</f>
        <v>0</v>
      </c>
      <c r="G75" s="370">
        <f>'LIT Fed'!$G$12</f>
        <v>0</v>
      </c>
      <c r="H75" s="371"/>
    </row>
    <row r="76" spans="1:8" hidden="1" outlineLevel="1" collapsed="1">
      <c r="A76" s="368"/>
      <c r="B76" s="369"/>
      <c r="C76" s="370">
        <f>'LSCO Fed'!$C$12</f>
        <v>0</v>
      </c>
      <c r="D76" s="370">
        <f>'LSCO Fed'!$D$12</f>
        <v>0</v>
      </c>
      <c r="E76" s="370">
        <f>'LSCO Fed'!$E$12</f>
        <v>0</v>
      </c>
      <c r="F76" s="370">
        <f>'LSCO Fed'!$F$12</f>
        <v>0</v>
      </c>
      <c r="G76" s="370">
        <f>'LSCO Fed'!$G$12</f>
        <v>0</v>
      </c>
      <c r="H76" s="371"/>
    </row>
    <row r="77" spans="1:8" hidden="1" outlineLevel="1" collapsed="1">
      <c r="A77" s="368"/>
      <c r="B77" s="369"/>
      <c r="C77" s="370">
        <f>'LSCPA Fed'!$C$12</f>
        <v>0</v>
      </c>
      <c r="D77" s="370">
        <f>'LSCPA Fed'!$D$12</f>
        <v>0</v>
      </c>
      <c r="E77" s="370">
        <f>'LSCPA Fed'!$E$12</f>
        <v>0</v>
      </c>
      <c r="F77" s="370">
        <f>'LSCPA Fed'!$F$12</f>
        <v>0</v>
      </c>
      <c r="G77" s="370">
        <f>'LSCPA Fed'!$G$12</f>
        <v>0</v>
      </c>
      <c r="H77" s="371"/>
    </row>
    <row r="78" spans="1:8" hidden="1" outlineLevel="1" collapsed="1">
      <c r="A78" s="368"/>
      <c r="B78" s="369"/>
      <c r="C78" s="370">
        <f>'TSTCFB Fed'!$C$12</f>
        <v>0</v>
      </c>
      <c r="D78" s="370">
        <f>'TSTCFB Fed'!$D$12</f>
        <v>0</v>
      </c>
      <c r="E78" s="370">
        <f>'TSTCFB Fed'!$E$12</f>
        <v>0</v>
      </c>
      <c r="F78" s="370">
        <f>'TSTCFB Fed'!$F$12</f>
        <v>0</v>
      </c>
      <c r="G78" s="370">
        <f>'TSTCFB Fed'!$G$12</f>
        <v>0</v>
      </c>
      <c r="H78" s="371"/>
    </row>
    <row r="79" spans="1:8" hidden="1" outlineLevel="1" collapsed="1">
      <c r="A79" s="368"/>
      <c r="B79" s="369"/>
      <c r="C79" s="370">
        <f>'TSTCH Fed'!$C$12</f>
        <v>0</v>
      </c>
      <c r="D79" s="370">
        <f>'TSTCH Fed'!$D$12</f>
        <v>0</v>
      </c>
      <c r="E79" s="370">
        <f>'TSTCH Fed'!$E$12</f>
        <v>0</v>
      </c>
      <c r="F79" s="370">
        <f>'TSTCH Fed'!$F$12</f>
        <v>0</v>
      </c>
      <c r="G79" s="370">
        <f>'TSTCH Fed'!$G$12</f>
        <v>0</v>
      </c>
      <c r="H79" s="371"/>
    </row>
    <row r="80" spans="1:8" hidden="1" outlineLevel="1" collapsed="1">
      <c r="A80" s="368"/>
      <c r="B80" s="369"/>
      <c r="C80" s="370">
        <f>'TSTCM Fed'!$C$12</f>
        <v>0</v>
      </c>
      <c r="D80" s="370">
        <f>'TSTCM Fed'!$D$12</f>
        <v>0</v>
      </c>
      <c r="E80" s="370">
        <f>'TSTCM Fed'!$E$12</f>
        <v>0</v>
      </c>
      <c r="F80" s="370">
        <f>'TSTCM Fed'!$F$12</f>
        <v>0</v>
      </c>
      <c r="G80" s="370">
        <f>'TSTCM Fed'!$G$12</f>
        <v>0</v>
      </c>
      <c r="H80" s="371"/>
    </row>
    <row r="81" spans="1:8" hidden="1" outlineLevel="1" collapsed="1">
      <c r="A81" s="368"/>
      <c r="B81" s="369"/>
      <c r="C81" s="370">
        <f>'TSTCNT Fed'!$C$12</f>
        <v>0</v>
      </c>
      <c r="D81" s="370">
        <f>'TSTCNT Fed'!$D$12</f>
        <v>0</v>
      </c>
      <c r="E81" s="370">
        <f>'TSTCNT Fed'!$E$12</f>
        <v>0</v>
      </c>
      <c r="F81" s="370">
        <f>'TSTCNT Fed'!$F$12</f>
        <v>0</v>
      </c>
      <c r="G81" s="370">
        <f>'TSTCNT Fed'!$G$12</f>
        <v>0</v>
      </c>
      <c r="H81" s="371"/>
    </row>
    <row r="82" spans="1:8" hidden="1" outlineLevel="1" collapsed="1">
      <c r="A82" s="368"/>
      <c r="B82" s="369"/>
      <c r="C82" s="370">
        <f>'TSTCW Fed'!$C$12</f>
        <v>0</v>
      </c>
      <c r="D82" s="370">
        <f>'TSTCW Fed'!$D$12</f>
        <v>0</v>
      </c>
      <c r="E82" s="370">
        <f>'TSTCW Fed'!$E$12</f>
        <v>0</v>
      </c>
      <c r="F82" s="370">
        <f>'TSTCW Fed'!$F$12</f>
        <v>0</v>
      </c>
      <c r="G82" s="370">
        <f>'TSTCW Fed'!$G$12</f>
        <v>0</v>
      </c>
      <c r="H82" s="371"/>
    </row>
    <row r="83" spans="1:8" hidden="1" outlineLevel="1" collapsed="1">
      <c r="A83" s="368"/>
      <c r="B83" s="369"/>
      <c r="C83" s="370">
        <f>'TSTCWT Fed'!$C$12</f>
        <v>0</v>
      </c>
      <c r="D83" s="370">
        <f>'TSTCWT Fed'!$D$12</f>
        <v>0</v>
      </c>
      <c r="E83" s="370">
        <f>'TSTCWT Fed'!$E$12</f>
        <v>0</v>
      </c>
      <c r="F83" s="370">
        <f>'TSTCWT Fed'!$F$12</f>
        <v>0</v>
      </c>
      <c r="G83" s="370">
        <f>'TSTCWT Fed'!$G$12</f>
        <v>0</v>
      </c>
      <c r="H83" s="371"/>
    </row>
    <row r="84" spans="1:8" ht="30" collapsed="1">
      <c r="A84" s="368" t="s">
        <v>387</v>
      </c>
      <c r="B84" s="369" t="s">
        <v>395</v>
      </c>
      <c r="C84" s="370">
        <f>SUM(C75:C83)</f>
        <v>0</v>
      </c>
      <c r="D84" s="370">
        <f>SUM(D75:D83)</f>
        <v>0</v>
      </c>
      <c r="E84" s="370">
        <f>SUM(E75:E83)</f>
        <v>0</v>
      </c>
      <c r="F84" s="370">
        <f>SUM(F75:F83)</f>
        <v>0</v>
      </c>
      <c r="G84" s="370">
        <f>SUM(G75:G83)</f>
        <v>0</v>
      </c>
      <c r="H84" s="371"/>
    </row>
    <row r="85" spans="1:8" hidden="1" outlineLevel="1">
      <c r="A85" s="368"/>
      <c r="B85" s="369"/>
      <c r="C85" s="370">
        <f>'LIT Fed'!$C$13</f>
        <v>0</v>
      </c>
      <c r="D85" s="370">
        <f>'LIT Fed'!$D$13</f>
        <v>0</v>
      </c>
      <c r="E85" s="370">
        <f>'LIT Fed'!$E$13</f>
        <v>0</v>
      </c>
      <c r="F85" s="370">
        <f>'LIT Fed'!$F$13</f>
        <v>0</v>
      </c>
      <c r="G85" s="370">
        <f>'LIT Fed'!$G$13</f>
        <v>0</v>
      </c>
      <c r="H85" s="371"/>
    </row>
    <row r="86" spans="1:8" hidden="1" outlineLevel="1" collapsed="1">
      <c r="A86" s="368"/>
      <c r="B86" s="369"/>
      <c r="C86" s="370">
        <f>'LSCO Fed'!$C$13</f>
        <v>0</v>
      </c>
      <c r="D86" s="370">
        <f>'LSCO Fed'!$D$13</f>
        <v>0</v>
      </c>
      <c r="E86" s="370">
        <f>'LSCO Fed'!$E$13</f>
        <v>0</v>
      </c>
      <c r="F86" s="370">
        <f>'LSCO Fed'!$F$13</f>
        <v>0</v>
      </c>
      <c r="G86" s="370">
        <f>'LSCO Fed'!$G$13</f>
        <v>0</v>
      </c>
      <c r="H86" s="371"/>
    </row>
    <row r="87" spans="1:8" hidden="1" outlineLevel="1" collapsed="1">
      <c r="A87" s="368"/>
      <c r="B87" s="369"/>
      <c r="C87" s="370">
        <f>'LSCPA Fed'!$C$13</f>
        <v>0</v>
      </c>
      <c r="D87" s="370">
        <f>'LSCPA Fed'!$D$13</f>
        <v>0</v>
      </c>
      <c r="E87" s="370">
        <f>'LSCPA Fed'!$E$13</f>
        <v>0</v>
      </c>
      <c r="F87" s="370">
        <f>'LSCPA Fed'!$F$13</f>
        <v>0</v>
      </c>
      <c r="G87" s="370">
        <f>'LSCPA Fed'!$G$13</f>
        <v>0</v>
      </c>
      <c r="H87" s="371"/>
    </row>
    <row r="88" spans="1:8" hidden="1" outlineLevel="1" collapsed="1">
      <c r="A88" s="368"/>
      <c r="B88" s="369"/>
      <c r="C88" s="370">
        <f>'TSTCFB Fed'!$C$13</f>
        <v>0</v>
      </c>
      <c r="D88" s="370">
        <f>'TSTCFB Fed'!$D$13</f>
        <v>0</v>
      </c>
      <c r="E88" s="370">
        <f>'TSTCFB Fed'!$E$13</f>
        <v>0</v>
      </c>
      <c r="F88" s="370">
        <f>'TSTCFB Fed'!$F$13</f>
        <v>0</v>
      </c>
      <c r="G88" s="370">
        <f>'TSTCFB Fed'!$G$13</f>
        <v>0</v>
      </c>
      <c r="H88" s="371"/>
    </row>
    <row r="89" spans="1:8" hidden="1" outlineLevel="1" collapsed="1">
      <c r="A89" s="368"/>
      <c r="B89" s="369"/>
      <c r="C89" s="370">
        <f>'TSTCH Fed'!$C$13</f>
        <v>0</v>
      </c>
      <c r="D89" s="370">
        <f>'TSTCH Fed'!$D$13</f>
        <v>0</v>
      </c>
      <c r="E89" s="370">
        <f>'TSTCH Fed'!$E$13</f>
        <v>0</v>
      </c>
      <c r="F89" s="370">
        <f>'TSTCH Fed'!$F$13</f>
        <v>0</v>
      </c>
      <c r="G89" s="370">
        <f>'TSTCH Fed'!$G$13</f>
        <v>0</v>
      </c>
      <c r="H89" s="371"/>
    </row>
    <row r="90" spans="1:8" hidden="1" outlineLevel="1" collapsed="1">
      <c r="A90" s="368"/>
      <c r="B90" s="369"/>
      <c r="C90" s="370">
        <f>'TSTCM Fed'!$C$13</f>
        <v>0</v>
      </c>
      <c r="D90" s="370">
        <f>'TSTCM Fed'!$D$13</f>
        <v>0</v>
      </c>
      <c r="E90" s="370">
        <f>'TSTCM Fed'!$E$13</f>
        <v>0</v>
      </c>
      <c r="F90" s="370">
        <f>'TSTCM Fed'!$F$13</f>
        <v>0</v>
      </c>
      <c r="G90" s="370">
        <f>'TSTCM Fed'!$G$13</f>
        <v>0</v>
      </c>
      <c r="H90" s="371"/>
    </row>
    <row r="91" spans="1:8" hidden="1" outlineLevel="1" collapsed="1">
      <c r="A91" s="368"/>
      <c r="B91" s="369"/>
      <c r="C91" s="370">
        <f>'TSTCNT Fed'!$C$13</f>
        <v>0</v>
      </c>
      <c r="D91" s="370">
        <f>'TSTCNT Fed'!$D$13</f>
        <v>0</v>
      </c>
      <c r="E91" s="370">
        <f>'TSTCNT Fed'!$E$13</f>
        <v>0</v>
      </c>
      <c r="F91" s="370">
        <f>'TSTCNT Fed'!$F$13</f>
        <v>0</v>
      </c>
      <c r="G91" s="370">
        <f>'TSTCNT Fed'!$G$13</f>
        <v>0</v>
      </c>
      <c r="H91" s="371"/>
    </row>
    <row r="92" spans="1:8" hidden="1" outlineLevel="1" collapsed="1">
      <c r="A92" s="368"/>
      <c r="B92" s="369"/>
      <c r="C92" s="370">
        <f>'TSTCW Fed'!$C$13</f>
        <v>0</v>
      </c>
      <c r="D92" s="370">
        <f>'TSTCW Fed'!$D$13</f>
        <v>0</v>
      </c>
      <c r="E92" s="370">
        <f>'TSTCW Fed'!$E$13</f>
        <v>0</v>
      </c>
      <c r="F92" s="370">
        <f>'TSTCW Fed'!$F$13</f>
        <v>0</v>
      </c>
      <c r="G92" s="370">
        <f>'TSTCW Fed'!$G$13</f>
        <v>0</v>
      </c>
      <c r="H92" s="371"/>
    </row>
    <row r="93" spans="1:8" hidden="1" outlineLevel="1" collapsed="1">
      <c r="A93" s="368"/>
      <c r="B93" s="369"/>
      <c r="C93" s="370">
        <f>'TSTCWT Fed'!$C$13</f>
        <v>0</v>
      </c>
      <c r="D93" s="370">
        <f>'TSTCWT Fed'!$D$13</f>
        <v>0</v>
      </c>
      <c r="E93" s="370">
        <f>'TSTCWT Fed'!$E$13</f>
        <v>0</v>
      </c>
      <c r="F93" s="370">
        <f>'TSTCWT Fed'!$F$13</f>
        <v>0</v>
      </c>
      <c r="G93" s="370">
        <f>'TSTCWT Fed'!$G$13</f>
        <v>0</v>
      </c>
      <c r="H93" s="371"/>
    </row>
    <row r="94" spans="1:8" collapsed="1">
      <c r="A94" s="368" t="s">
        <v>387</v>
      </c>
      <c r="B94" s="369" t="s">
        <v>396</v>
      </c>
      <c r="C94" s="370">
        <f>SUM(C85:C93)</f>
        <v>0</v>
      </c>
      <c r="D94" s="370">
        <f>SUM(D85:D93)</f>
        <v>0</v>
      </c>
      <c r="E94" s="370">
        <f>SUM(E85:E93)</f>
        <v>0</v>
      </c>
      <c r="F94" s="370">
        <f>SUM(F85:F93)</f>
        <v>0</v>
      </c>
      <c r="G94" s="370">
        <f>SUM(G85:G93)</f>
        <v>0</v>
      </c>
      <c r="H94" s="371"/>
    </row>
    <row r="95" spans="1:8" hidden="1" outlineLevel="1">
      <c r="A95" s="368"/>
      <c r="B95" s="369"/>
      <c r="C95" s="370">
        <f>'LIT Fed'!$C$14</f>
        <v>0</v>
      </c>
      <c r="D95" s="370">
        <f>'LIT Fed'!$D$14</f>
        <v>0</v>
      </c>
      <c r="E95" s="370">
        <f>'LIT Fed'!$E$14</f>
        <v>395970</v>
      </c>
      <c r="F95" s="370">
        <f>'LIT Fed'!$F$14</f>
        <v>102058</v>
      </c>
      <c r="G95" s="370">
        <f>'LIT Fed'!$G$14</f>
        <v>71332</v>
      </c>
      <c r="H95" s="371"/>
    </row>
    <row r="96" spans="1:8" hidden="1" outlineLevel="1" collapsed="1">
      <c r="A96" s="368"/>
      <c r="B96" s="369"/>
      <c r="C96" s="370">
        <f>'LSCO Fed'!$C$14</f>
        <v>0</v>
      </c>
      <c r="D96" s="370">
        <f>'LSCO Fed'!$D$14</f>
        <v>0</v>
      </c>
      <c r="E96" s="370">
        <f>'LSCO Fed'!$E$14</f>
        <v>282931</v>
      </c>
      <c r="F96" s="370">
        <f>'LSCO Fed'!$F$14</f>
        <v>82947</v>
      </c>
      <c r="G96" s="370">
        <f>'LSCO Fed'!$G$14</f>
        <v>0</v>
      </c>
      <c r="H96" s="371"/>
    </row>
    <row r="97" spans="1:8" hidden="1" outlineLevel="1" collapsed="1">
      <c r="A97" s="368"/>
      <c r="B97" s="369"/>
      <c r="C97" s="370">
        <f>'LSCPA Fed'!$C$14</f>
        <v>0</v>
      </c>
      <c r="D97" s="370">
        <f>'LSCPA Fed'!$D$14</f>
        <v>0</v>
      </c>
      <c r="E97" s="370">
        <f>'LSCPA Fed'!$E$14</f>
        <v>374344</v>
      </c>
      <c r="F97" s="370">
        <f>'LSCPA Fed'!$F$14</f>
        <v>90942</v>
      </c>
      <c r="G97" s="370">
        <f>'LSCPA Fed'!$G$14</f>
        <v>0</v>
      </c>
      <c r="H97" s="371"/>
    </row>
    <row r="98" spans="1:8" hidden="1" outlineLevel="1" collapsed="1">
      <c r="A98" s="368"/>
      <c r="B98" s="369"/>
      <c r="C98" s="370">
        <f>'TSTCFB Fed'!$C$14</f>
        <v>0</v>
      </c>
      <c r="D98" s="370">
        <f>'TSTCFB Fed'!$D$14</f>
        <v>0</v>
      </c>
      <c r="E98" s="370">
        <f>'TSTCFB Fed'!$E$14</f>
        <v>0</v>
      </c>
      <c r="F98" s="370">
        <f>'TSTCFB Fed'!$F$14</f>
        <v>0</v>
      </c>
      <c r="G98" s="370">
        <f>'TSTCFB Fed'!$G$14</f>
        <v>0</v>
      </c>
      <c r="H98" s="371"/>
    </row>
    <row r="99" spans="1:8" hidden="1" outlineLevel="1" collapsed="1">
      <c r="A99" s="368"/>
      <c r="B99" s="369"/>
      <c r="C99" s="370">
        <f>'TSTCH Fed'!$C$14</f>
        <v>0</v>
      </c>
      <c r="D99" s="370">
        <f>'TSTCH Fed'!$D$14</f>
        <v>0</v>
      </c>
      <c r="E99" s="370">
        <f>'TSTCH Fed'!$E$14</f>
        <v>0</v>
      </c>
      <c r="F99" s="370">
        <f>'TSTCH Fed'!$F$14</f>
        <v>0</v>
      </c>
      <c r="G99" s="370">
        <f>'TSTCH Fed'!$G$14</f>
        <v>0</v>
      </c>
      <c r="H99" s="371"/>
    </row>
    <row r="100" spans="1:8" hidden="1" outlineLevel="1" collapsed="1">
      <c r="A100" s="368"/>
      <c r="B100" s="369"/>
      <c r="C100" s="370">
        <f>'TSTCM Fed'!$C$14</f>
        <v>0</v>
      </c>
      <c r="D100" s="370">
        <f>'TSTCM Fed'!$D$14</f>
        <v>0</v>
      </c>
      <c r="E100" s="370">
        <f>'TSTCM Fed'!$E$14</f>
        <v>0</v>
      </c>
      <c r="F100" s="370">
        <f>'TSTCM Fed'!$F$14</f>
        <v>0</v>
      </c>
      <c r="G100" s="370">
        <f>'TSTCM Fed'!$G$14</f>
        <v>0</v>
      </c>
      <c r="H100" s="371"/>
    </row>
    <row r="101" spans="1:8" hidden="1" outlineLevel="1" collapsed="1">
      <c r="A101" s="368"/>
      <c r="B101" s="369"/>
      <c r="C101" s="370">
        <f>'TSTCNT Fed'!$C$14</f>
        <v>0</v>
      </c>
      <c r="D101" s="370">
        <f>'TSTCNT Fed'!$D$14</f>
        <v>0</v>
      </c>
      <c r="E101" s="370">
        <f>'TSTCNT Fed'!$E$14</f>
        <v>0</v>
      </c>
      <c r="F101" s="370">
        <f>'TSTCNT Fed'!$F$14</f>
        <v>0</v>
      </c>
      <c r="G101" s="370">
        <f>'TSTCNT Fed'!$G$14</f>
        <v>0</v>
      </c>
      <c r="H101" s="371"/>
    </row>
    <row r="102" spans="1:8" hidden="1" outlineLevel="1" collapsed="1">
      <c r="A102" s="368"/>
      <c r="B102" s="369"/>
      <c r="C102" s="370">
        <f>'TSTCW Fed'!$C$14</f>
        <v>0</v>
      </c>
      <c r="D102" s="370">
        <f>'TSTCW Fed'!$D$14</f>
        <v>0</v>
      </c>
      <c r="E102" s="370">
        <f>'TSTCW Fed'!$E$14</f>
        <v>925017</v>
      </c>
      <c r="F102" s="370">
        <f>'TSTCW Fed'!$F$14</f>
        <v>632997</v>
      </c>
      <c r="G102" s="370">
        <f>'TSTCW Fed'!$G$14</f>
        <v>0</v>
      </c>
      <c r="H102" s="371"/>
    </row>
    <row r="103" spans="1:8" hidden="1" outlineLevel="1" collapsed="1">
      <c r="A103" s="368"/>
      <c r="B103" s="369"/>
      <c r="C103" s="370">
        <f>'TSTCWT Fed'!$C$14</f>
        <v>0</v>
      </c>
      <c r="D103" s="370">
        <f>'TSTCWT Fed'!$D$14</f>
        <v>0</v>
      </c>
      <c r="E103" s="370">
        <f>'TSTCWT Fed'!$E$14</f>
        <v>0</v>
      </c>
      <c r="F103" s="370">
        <f>'TSTCWT Fed'!$F$14</f>
        <v>0</v>
      </c>
      <c r="G103" s="370">
        <f>'TSTCWT Fed'!$G$14</f>
        <v>0</v>
      </c>
      <c r="H103" s="371"/>
    </row>
    <row r="104" spans="1:8" collapsed="1">
      <c r="A104" s="368" t="s">
        <v>387</v>
      </c>
      <c r="B104" s="369" t="s">
        <v>397</v>
      </c>
      <c r="C104" s="370">
        <f>SUM(C95:C103)</f>
        <v>0</v>
      </c>
      <c r="D104" s="370">
        <f>SUM(D95:D103)</f>
        <v>0</v>
      </c>
      <c r="E104" s="370">
        <f>SUM(E95:E103)</f>
        <v>1978262</v>
      </c>
      <c r="F104" s="370">
        <f>SUM(F95:F103)</f>
        <v>908944</v>
      </c>
      <c r="G104" s="370">
        <f>SUM(G95:G103)</f>
        <v>71332</v>
      </c>
      <c r="H104" s="371"/>
    </row>
    <row r="105" spans="1:8" hidden="1" outlineLevel="1">
      <c r="A105" s="368"/>
      <c r="B105" s="369"/>
      <c r="C105" s="370">
        <f>'LIT Fed'!$C$15</f>
        <v>0</v>
      </c>
      <c r="D105" s="370">
        <f>'LIT Fed'!$D$15</f>
        <v>0</v>
      </c>
      <c r="E105" s="370">
        <f>'LIT Fed'!$E$15</f>
        <v>0</v>
      </c>
      <c r="F105" s="370">
        <f>'LIT Fed'!$F$15</f>
        <v>0</v>
      </c>
      <c r="G105" s="370">
        <f>'LIT Fed'!$G$15</f>
        <v>0</v>
      </c>
      <c r="H105" s="371"/>
    </row>
    <row r="106" spans="1:8" hidden="1" outlineLevel="1" collapsed="1">
      <c r="A106" s="368"/>
      <c r="B106" s="369"/>
      <c r="C106" s="370">
        <f>'LSCO Fed'!$C$15</f>
        <v>0</v>
      </c>
      <c r="D106" s="370">
        <f>'LSCO Fed'!$D$15</f>
        <v>0</v>
      </c>
      <c r="E106" s="370">
        <f>'LSCO Fed'!$E$15</f>
        <v>0</v>
      </c>
      <c r="F106" s="370">
        <f>'LSCO Fed'!$F$15</f>
        <v>0</v>
      </c>
      <c r="G106" s="370">
        <f>'LSCO Fed'!$G$15</f>
        <v>0</v>
      </c>
      <c r="H106" s="371"/>
    </row>
    <row r="107" spans="1:8" hidden="1" outlineLevel="1" collapsed="1">
      <c r="A107" s="368"/>
      <c r="B107" s="369"/>
      <c r="C107" s="370">
        <f>'LSCPA Fed'!$C$15</f>
        <v>0</v>
      </c>
      <c r="D107" s="370">
        <f>'LSCPA Fed'!$D$15</f>
        <v>0</v>
      </c>
      <c r="E107" s="370">
        <f>'LSCPA Fed'!$E$15</f>
        <v>0</v>
      </c>
      <c r="F107" s="370">
        <f>'LSCPA Fed'!$F$15</f>
        <v>0</v>
      </c>
      <c r="G107" s="370">
        <f>'LSCPA Fed'!$G$15</f>
        <v>0</v>
      </c>
      <c r="H107" s="371"/>
    </row>
    <row r="108" spans="1:8" hidden="1" outlineLevel="1" collapsed="1">
      <c r="A108" s="368"/>
      <c r="B108" s="369"/>
      <c r="C108" s="370">
        <f>'TSTCFB Fed'!$C$15</f>
        <v>0</v>
      </c>
      <c r="D108" s="370">
        <f>'TSTCFB Fed'!$D$15</f>
        <v>0</v>
      </c>
      <c r="E108" s="370">
        <f>'TSTCFB Fed'!$E$15</f>
        <v>0</v>
      </c>
      <c r="F108" s="370">
        <f>'TSTCFB Fed'!$F$15</f>
        <v>0</v>
      </c>
      <c r="G108" s="370">
        <f>'TSTCFB Fed'!$G$15</f>
        <v>0</v>
      </c>
      <c r="H108" s="371"/>
    </row>
    <row r="109" spans="1:8" hidden="1" outlineLevel="1" collapsed="1">
      <c r="A109" s="368"/>
      <c r="B109" s="369"/>
      <c r="C109" s="370">
        <f>'TSTCH Fed'!$C$15</f>
        <v>0</v>
      </c>
      <c r="D109" s="370">
        <f>'TSTCH Fed'!$D$15</f>
        <v>0</v>
      </c>
      <c r="E109" s="370">
        <f>'TSTCH Fed'!$E$15</f>
        <v>0</v>
      </c>
      <c r="F109" s="370">
        <f>'TSTCH Fed'!$F$15</f>
        <v>0</v>
      </c>
      <c r="G109" s="370">
        <f>'TSTCH Fed'!$G$15</f>
        <v>0</v>
      </c>
      <c r="H109" s="371"/>
    </row>
    <row r="110" spans="1:8" hidden="1" outlineLevel="1" collapsed="1">
      <c r="A110" s="368"/>
      <c r="B110" s="369"/>
      <c r="C110" s="370">
        <f>'TSTCM Fed'!$C$15</f>
        <v>0</v>
      </c>
      <c r="D110" s="370">
        <f>'TSTCM Fed'!$D$15</f>
        <v>0</v>
      </c>
      <c r="E110" s="370">
        <f>'TSTCM Fed'!$E$15</f>
        <v>0</v>
      </c>
      <c r="F110" s="370">
        <f>'TSTCM Fed'!$F$15</f>
        <v>0</v>
      </c>
      <c r="G110" s="370">
        <f>'TSTCM Fed'!$G$15</f>
        <v>0</v>
      </c>
      <c r="H110" s="371"/>
    </row>
    <row r="111" spans="1:8" hidden="1" outlineLevel="1" collapsed="1">
      <c r="A111" s="368"/>
      <c r="B111" s="369"/>
      <c r="C111" s="370">
        <f>'TSTCNT Fed'!$C$15</f>
        <v>0</v>
      </c>
      <c r="D111" s="370">
        <f>'TSTCNT Fed'!$D$15</f>
        <v>0</v>
      </c>
      <c r="E111" s="370">
        <f>'TSTCNT Fed'!$E$15</f>
        <v>0</v>
      </c>
      <c r="F111" s="370">
        <f>'TSTCNT Fed'!$F$15</f>
        <v>0</v>
      </c>
      <c r="G111" s="370">
        <f>'TSTCNT Fed'!$G$15</f>
        <v>0</v>
      </c>
      <c r="H111" s="371"/>
    </row>
    <row r="112" spans="1:8" hidden="1" outlineLevel="1" collapsed="1">
      <c r="A112" s="368"/>
      <c r="B112" s="369"/>
      <c r="C112" s="370">
        <f>'TSTCW Fed'!$C$15</f>
        <v>0</v>
      </c>
      <c r="D112" s="370">
        <f>'TSTCW Fed'!$D$15</f>
        <v>0</v>
      </c>
      <c r="E112" s="370">
        <f>'TSTCW Fed'!$E$15</f>
        <v>0</v>
      </c>
      <c r="F112" s="370">
        <f>'TSTCW Fed'!$F$15</f>
        <v>0</v>
      </c>
      <c r="G112" s="370">
        <f>'TSTCW Fed'!$G$15</f>
        <v>0</v>
      </c>
      <c r="H112" s="371"/>
    </row>
    <row r="113" spans="1:8" hidden="1" outlineLevel="1" collapsed="1">
      <c r="A113" s="368"/>
      <c r="B113" s="369"/>
      <c r="C113" s="370">
        <f>'TSTCWT Fed'!$C$15</f>
        <v>0</v>
      </c>
      <c r="D113" s="370">
        <f>'TSTCWT Fed'!$D$15</f>
        <v>0</v>
      </c>
      <c r="E113" s="370">
        <f>'TSTCWT Fed'!$E$15</f>
        <v>0</v>
      </c>
      <c r="F113" s="370">
        <f>'TSTCWT Fed'!$F$15</f>
        <v>0</v>
      </c>
      <c r="G113" s="370">
        <f>'TSTCWT Fed'!$G$15</f>
        <v>0</v>
      </c>
      <c r="H113" s="371"/>
    </row>
    <row r="114" spans="1:8" collapsed="1">
      <c r="A114" s="368" t="s">
        <v>387</v>
      </c>
      <c r="B114" s="372" t="s">
        <v>522</v>
      </c>
      <c r="C114" s="370">
        <f>SUM(C105:C113)</f>
        <v>0</v>
      </c>
      <c r="D114" s="370">
        <f>SUM(D105:D113)</f>
        <v>0</v>
      </c>
      <c r="E114" s="370">
        <f>SUM(E105:E113)</f>
        <v>0</v>
      </c>
      <c r="F114" s="370">
        <f>SUM(F105:F113)</f>
        <v>0</v>
      </c>
      <c r="G114" s="370">
        <f>SUM(G105:G113)</f>
        <v>0</v>
      </c>
      <c r="H114" s="371"/>
    </row>
    <row r="115" spans="1:8" hidden="1" outlineLevel="1">
      <c r="A115" s="368"/>
      <c r="B115" s="372"/>
      <c r="C115" s="370">
        <f>'LIT Fed'!$C$16</f>
        <v>0</v>
      </c>
      <c r="D115" s="370">
        <f>'LIT Fed'!$D$16</f>
        <v>0</v>
      </c>
      <c r="E115" s="370">
        <f>'LIT Fed'!$E$16</f>
        <v>0</v>
      </c>
      <c r="F115" s="370">
        <f>'LIT Fed'!$F$16</f>
        <v>0</v>
      </c>
      <c r="G115" s="370">
        <f>'LIT Fed'!$G$16</f>
        <v>0</v>
      </c>
      <c r="H115" s="371"/>
    </row>
    <row r="116" spans="1:8" hidden="1" outlineLevel="1" collapsed="1">
      <c r="A116" s="368"/>
      <c r="B116" s="372"/>
      <c r="C116" s="370">
        <f>'LSCO Fed'!$C$16</f>
        <v>0</v>
      </c>
      <c r="D116" s="370">
        <f>'LSCO Fed'!$D$16</f>
        <v>0</v>
      </c>
      <c r="E116" s="370">
        <f>'LSCO Fed'!$E$16</f>
        <v>0</v>
      </c>
      <c r="F116" s="370">
        <f>'LSCO Fed'!$F$16</f>
        <v>0</v>
      </c>
      <c r="G116" s="370">
        <f>'LSCO Fed'!$G$16</f>
        <v>0</v>
      </c>
      <c r="H116" s="371"/>
    </row>
    <row r="117" spans="1:8" hidden="1" outlineLevel="1" collapsed="1">
      <c r="A117" s="368"/>
      <c r="B117" s="372"/>
      <c r="C117" s="370">
        <f>'LSCPA Fed'!$C$16</f>
        <v>0</v>
      </c>
      <c r="D117" s="370">
        <f>'LSCPA Fed'!$D$16</f>
        <v>0</v>
      </c>
      <c r="E117" s="370">
        <f>'LSCPA Fed'!$E$16</f>
        <v>0</v>
      </c>
      <c r="F117" s="370">
        <f>'LSCPA Fed'!$F$16</f>
        <v>0</v>
      </c>
      <c r="G117" s="370">
        <f>'LSCPA Fed'!$G$16</f>
        <v>0</v>
      </c>
      <c r="H117" s="371"/>
    </row>
    <row r="118" spans="1:8" hidden="1" outlineLevel="1" collapsed="1">
      <c r="A118" s="368"/>
      <c r="B118" s="372"/>
      <c r="C118" s="370">
        <f>'TSTCFB Fed'!$C$16</f>
        <v>0</v>
      </c>
      <c r="D118" s="370">
        <f>'TSTCFB Fed'!$D$16</f>
        <v>0</v>
      </c>
      <c r="E118" s="370">
        <f>'TSTCFB Fed'!$E$16</f>
        <v>0</v>
      </c>
      <c r="F118" s="370">
        <f>'TSTCFB Fed'!$F$16</f>
        <v>0</v>
      </c>
      <c r="G118" s="370">
        <f>'TSTCFB Fed'!$G$16</f>
        <v>0</v>
      </c>
      <c r="H118" s="371"/>
    </row>
    <row r="119" spans="1:8" hidden="1" outlineLevel="1" collapsed="1">
      <c r="A119" s="368"/>
      <c r="B119" s="372"/>
      <c r="C119" s="370">
        <f>'TSTCH Fed'!$C$16</f>
        <v>0</v>
      </c>
      <c r="D119" s="370">
        <f>'TSTCH Fed'!$D$16</f>
        <v>0</v>
      </c>
      <c r="E119" s="370">
        <f>'TSTCH Fed'!$E$16</f>
        <v>0</v>
      </c>
      <c r="F119" s="370">
        <f>'TSTCH Fed'!$F$16</f>
        <v>0</v>
      </c>
      <c r="G119" s="370">
        <f>'TSTCH Fed'!$G$16</f>
        <v>0</v>
      </c>
      <c r="H119" s="371"/>
    </row>
    <row r="120" spans="1:8" hidden="1" outlineLevel="1" collapsed="1">
      <c r="A120" s="368"/>
      <c r="B120" s="372"/>
      <c r="C120" s="370">
        <f>'TSTCM Fed'!$C$16</f>
        <v>0</v>
      </c>
      <c r="D120" s="370">
        <f>'TSTCM Fed'!$D$16</f>
        <v>0</v>
      </c>
      <c r="E120" s="370">
        <f>'TSTCM Fed'!$E$16</f>
        <v>0</v>
      </c>
      <c r="F120" s="370">
        <f>'TSTCM Fed'!$F$16</f>
        <v>0</v>
      </c>
      <c r="G120" s="370">
        <f>'TSTCM Fed'!$G$16</f>
        <v>0</v>
      </c>
      <c r="H120" s="371"/>
    </row>
    <row r="121" spans="1:8" hidden="1" outlineLevel="1" collapsed="1">
      <c r="A121" s="368"/>
      <c r="B121" s="372"/>
      <c r="C121" s="370">
        <f>'TSTCNT Fed'!$C$16</f>
        <v>0</v>
      </c>
      <c r="D121" s="370">
        <f>'TSTCNT Fed'!$D$16</f>
        <v>0</v>
      </c>
      <c r="E121" s="370">
        <f>'TSTCNT Fed'!$E$16</f>
        <v>0</v>
      </c>
      <c r="F121" s="370">
        <f>'TSTCNT Fed'!$F$16</f>
        <v>0</v>
      </c>
      <c r="G121" s="370">
        <f>'TSTCNT Fed'!$G$16</f>
        <v>0</v>
      </c>
      <c r="H121" s="371"/>
    </row>
    <row r="122" spans="1:8" hidden="1" outlineLevel="1" collapsed="1">
      <c r="A122" s="368"/>
      <c r="B122" s="372"/>
      <c r="C122" s="370">
        <f>'TSTCW Fed'!$C$16</f>
        <v>0</v>
      </c>
      <c r="D122" s="370">
        <f>'TSTCW Fed'!$D$16</f>
        <v>0</v>
      </c>
      <c r="E122" s="370">
        <f>'TSTCW Fed'!$E$16</f>
        <v>0</v>
      </c>
      <c r="F122" s="370">
        <f>'TSTCW Fed'!$F$16</f>
        <v>0</v>
      </c>
      <c r="G122" s="370">
        <f>'TSTCW Fed'!$G$16</f>
        <v>0</v>
      </c>
      <c r="H122" s="371"/>
    </row>
    <row r="123" spans="1:8" hidden="1" outlineLevel="1" collapsed="1">
      <c r="A123" s="368"/>
      <c r="B123" s="372"/>
      <c r="C123" s="370">
        <f>'TSTCWT Fed'!$C$16</f>
        <v>0</v>
      </c>
      <c r="D123" s="370">
        <f>'TSTCWT Fed'!$D$16</f>
        <v>0</v>
      </c>
      <c r="E123" s="370">
        <f>'TSTCWT Fed'!$E$16</f>
        <v>0</v>
      </c>
      <c r="F123" s="370">
        <f>'TSTCWT Fed'!$F$16</f>
        <v>0</v>
      </c>
      <c r="G123" s="370">
        <f>'TSTCWT Fed'!$G$16</f>
        <v>0</v>
      </c>
      <c r="H123" s="371"/>
    </row>
    <row r="124" spans="1:8" collapsed="1">
      <c r="A124" s="368" t="s">
        <v>387</v>
      </c>
      <c r="B124" s="372" t="s">
        <v>522</v>
      </c>
      <c r="C124" s="370">
        <f>SUM(C115:C123)</f>
        <v>0</v>
      </c>
      <c r="D124" s="370">
        <f>SUM(D115:D123)</f>
        <v>0</v>
      </c>
      <c r="E124" s="370">
        <f>SUM(E115:E123)</f>
        <v>0</v>
      </c>
      <c r="F124" s="370">
        <f>SUM(F115:F123)</f>
        <v>0</v>
      </c>
      <c r="G124" s="370">
        <f>SUM(G115:G123)</f>
        <v>0</v>
      </c>
      <c r="H124" s="371"/>
    </row>
    <row r="125" spans="1:8" hidden="1" outlineLevel="1">
      <c r="A125" s="368"/>
      <c r="B125" s="372"/>
      <c r="C125" s="370">
        <f>'LIT Fed'!$C$17</f>
        <v>0</v>
      </c>
      <c r="D125" s="370">
        <f>'LIT Fed'!$D$17</f>
        <v>0</v>
      </c>
      <c r="E125" s="370">
        <f>'LIT Fed'!$E$17</f>
        <v>0</v>
      </c>
      <c r="F125" s="370">
        <f>'LIT Fed'!$F$17</f>
        <v>0</v>
      </c>
      <c r="G125" s="370">
        <f>'LIT Fed'!$G$17</f>
        <v>0</v>
      </c>
      <c r="H125" s="371"/>
    </row>
    <row r="126" spans="1:8" hidden="1" outlineLevel="1" collapsed="1">
      <c r="A126" s="368"/>
      <c r="B126" s="372"/>
      <c r="C126" s="370">
        <f>'LSCO Fed'!$C$17</f>
        <v>0</v>
      </c>
      <c r="D126" s="370">
        <f>'LSCO Fed'!$D$17</f>
        <v>0</v>
      </c>
      <c r="E126" s="370">
        <f>'LSCO Fed'!$E$17</f>
        <v>0</v>
      </c>
      <c r="F126" s="370">
        <f>'LSCO Fed'!$F$17</f>
        <v>0</v>
      </c>
      <c r="G126" s="370">
        <f>'LSCO Fed'!$G$17</f>
        <v>0</v>
      </c>
      <c r="H126" s="371"/>
    </row>
    <row r="127" spans="1:8" hidden="1" outlineLevel="1" collapsed="1">
      <c r="A127" s="368"/>
      <c r="B127" s="372"/>
      <c r="C127" s="370">
        <f>'LSCPA Fed'!$C$17</f>
        <v>0</v>
      </c>
      <c r="D127" s="370">
        <f>'LSCPA Fed'!$D$17</f>
        <v>0</v>
      </c>
      <c r="E127" s="370">
        <f>'LSCPA Fed'!$E$17</f>
        <v>0</v>
      </c>
      <c r="F127" s="370">
        <f>'LSCPA Fed'!$F$17</f>
        <v>0</v>
      </c>
      <c r="G127" s="370">
        <f>'LSCPA Fed'!$G$17</f>
        <v>0</v>
      </c>
      <c r="H127" s="371"/>
    </row>
    <row r="128" spans="1:8" hidden="1" outlineLevel="1" collapsed="1">
      <c r="A128" s="368"/>
      <c r="B128" s="372"/>
      <c r="C128" s="370">
        <f>'TSTCFB Fed'!$C$17</f>
        <v>0</v>
      </c>
      <c r="D128" s="370">
        <f>'TSTCFB Fed'!$D$17</f>
        <v>0</v>
      </c>
      <c r="E128" s="370">
        <f>'TSTCFB Fed'!$E$17</f>
        <v>0</v>
      </c>
      <c r="F128" s="370">
        <f>'TSTCFB Fed'!$F$17</f>
        <v>0</v>
      </c>
      <c r="G128" s="370">
        <f>'TSTCFB Fed'!$G$17</f>
        <v>0</v>
      </c>
      <c r="H128" s="371"/>
    </row>
    <row r="129" spans="1:8" hidden="1" outlineLevel="1" collapsed="1">
      <c r="A129" s="368"/>
      <c r="B129" s="372"/>
      <c r="C129" s="370">
        <f>'TSTCH Fed'!$C$17</f>
        <v>0</v>
      </c>
      <c r="D129" s="370">
        <f>'TSTCH Fed'!$D$17</f>
        <v>0</v>
      </c>
      <c r="E129" s="370">
        <f>'TSTCH Fed'!$E$17</f>
        <v>0</v>
      </c>
      <c r="F129" s="370">
        <f>'TSTCH Fed'!$F$17</f>
        <v>0</v>
      </c>
      <c r="G129" s="370">
        <f>'TSTCH Fed'!$G$17</f>
        <v>0</v>
      </c>
      <c r="H129" s="371"/>
    </row>
    <row r="130" spans="1:8" hidden="1" outlineLevel="1" collapsed="1">
      <c r="A130" s="368"/>
      <c r="B130" s="372"/>
      <c r="C130" s="370">
        <f>'TSTCM Fed'!$C$17</f>
        <v>0</v>
      </c>
      <c r="D130" s="370">
        <f>'TSTCM Fed'!$D$17</f>
        <v>0</v>
      </c>
      <c r="E130" s="370">
        <f>'TSTCM Fed'!$E$17</f>
        <v>0</v>
      </c>
      <c r="F130" s="370">
        <f>'TSTCM Fed'!$F$17</f>
        <v>0</v>
      </c>
      <c r="G130" s="370">
        <f>'TSTCM Fed'!$G$17</f>
        <v>0</v>
      </c>
      <c r="H130" s="371"/>
    </row>
    <row r="131" spans="1:8" hidden="1" outlineLevel="1" collapsed="1">
      <c r="A131" s="368"/>
      <c r="B131" s="372"/>
      <c r="C131" s="370">
        <f>'TSTCNT Fed'!$C$17</f>
        <v>0</v>
      </c>
      <c r="D131" s="370">
        <f>'TSTCNT Fed'!$D$17</f>
        <v>0</v>
      </c>
      <c r="E131" s="370">
        <f>'TSTCNT Fed'!$E$17</f>
        <v>0</v>
      </c>
      <c r="F131" s="370">
        <f>'TSTCNT Fed'!$F$17</f>
        <v>0</v>
      </c>
      <c r="G131" s="370">
        <f>'TSTCNT Fed'!$G$17</f>
        <v>0</v>
      </c>
      <c r="H131" s="371"/>
    </row>
    <row r="132" spans="1:8" hidden="1" outlineLevel="1" collapsed="1">
      <c r="A132" s="368"/>
      <c r="B132" s="372"/>
      <c r="C132" s="370">
        <f>'TSTCW Fed'!$C$17</f>
        <v>0</v>
      </c>
      <c r="D132" s="370">
        <f>'TSTCW Fed'!$D$17</f>
        <v>0</v>
      </c>
      <c r="E132" s="370">
        <f>'TSTCW Fed'!$E$17</f>
        <v>0</v>
      </c>
      <c r="F132" s="370">
        <f>'TSTCW Fed'!$F$17</f>
        <v>0</v>
      </c>
      <c r="G132" s="370">
        <f>'TSTCW Fed'!$G$17</f>
        <v>0</v>
      </c>
      <c r="H132" s="371"/>
    </row>
    <row r="133" spans="1:8" hidden="1" outlineLevel="1" collapsed="1">
      <c r="A133" s="368"/>
      <c r="B133" s="372"/>
      <c r="C133" s="370">
        <f>'TSTCWT Fed'!$C$17</f>
        <v>0</v>
      </c>
      <c r="D133" s="370">
        <f>'TSTCWT Fed'!$D$17</f>
        <v>0</v>
      </c>
      <c r="E133" s="370">
        <f>'TSTCWT Fed'!$E$17</f>
        <v>0</v>
      </c>
      <c r="F133" s="370">
        <f>'TSTCWT Fed'!$F$17</f>
        <v>0</v>
      </c>
      <c r="G133" s="370">
        <f>'TSTCWT Fed'!$G$17</f>
        <v>0</v>
      </c>
      <c r="H133" s="371"/>
    </row>
    <row r="134" spans="1:8" collapsed="1">
      <c r="A134" s="368" t="s">
        <v>387</v>
      </c>
      <c r="B134" s="372" t="s">
        <v>522</v>
      </c>
      <c r="C134" s="370">
        <f>SUM(C125:C133)</f>
        <v>0</v>
      </c>
      <c r="D134" s="370">
        <f>SUM(D125:D133)</f>
        <v>0</v>
      </c>
      <c r="E134" s="370">
        <f>SUM(E125:E133)</f>
        <v>0</v>
      </c>
      <c r="F134" s="370">
        <f>SUM(F125:F133)</f>
        <v>0</v>
      </c>
      <c r="G134" s="370">
        <f>SUM(G125:G133)</f>
        <v>0</v>
      </c>
      <c r="H134" s="371"/>
    </row>
    <row r="135" spans="1:8" hidden="1" outlineLevel="1">
      <c r="A135" s="368"/>
      <c r="B135" s="372"/>
      <c r="C135" s="370">
        <f>'LIT Fed'!$C$18</f>
        <v>0</v>
      </c>
      <c r="D135" s="370">
        <f>'LIT Fed'!$D$18</f>
        <v>0</v>
      </c>
      <c r="E135" s="370">
        <f>'LIT Fed'!$E$18</f>
        <v>0</v>
      </c>
      <c r="F135" s="370">
        <f>'LIT Fed'!$F$18</f>
        <v>0</v>
      </c>
      <c r="G135" s="370">
        <f>'LIT Fed'!$G$18</f>
        <v>0</v>
      </c>
      <c r="H135" s="371"/>
    </row>
    <row r="136" spans="1:8" hidden="1" outlineLevel="1" collapsed="1">
      <c r="A136" s="368"/>
      <c r="B136" s="372"/>
      <c r="C136" s="370">
        <f>'LSCO Fed'!$C$18</f>
        <v>0</v>
      </c>
      <c r="D136" s="370">
        <f>'LSCO Fed'!$D$18</f>
        <v>0</v>
      </c>
      <c r="E136" s="370">
        <f>'LSCO Fed'!$E$18</f>
        <v>0</v>
      </c>
      <c r="F136" s="370">
        <f>'LSCO Fed'!$F$18</f>
        <v>0</v>
      </c>
      <c r="G136" s="370">
        <f>'LSCO Fed'!$G$18</f>
        <v>0</v>
      </c>
      <c r="H136" s="371"/>
    </row>
    <row r="137" spans="1:8" hidden="1" outlineLevel="1" collapsed="1">
      <c r="A137" s="368"/>
      <c r="B137" s="372"/>
      <c r="C137" s="370">
        <f>'LSCPA Fed'!$C$18</f>
        <v>0</v>
      </c>
      <c r="D137" s="370">
        <f>'LSCPA Fed'!$D$18</f>
        <v>0</v>
      </c>
      <c r="E137" s="370">
        <f>'LSCPA Fed'!$E$18</f>
        <v>0</v>
      </c>
      <c r="F137" s="370">
        <f>'LSCPA Fed'!$F$18</f>
        <v>0</v>
      </c>
      <c r="G137" s="370">
        <f>'LSCPA Fed'!$G$18</f>
        <v>0</v>
      </c>
      <c r="H137" s="371"/>
    </row>
    <row r="138" spans="1:8" hidden="1" outlineLevel="1" collapsed="1">
      <c r="A138" s="368"/>
      <c r="B138" s="372"/>
      <c r="C138" s="370">
        <f>'TSTCFB Fed'!$C$18</f>
        <v>0</v>
      </c>
      <c r="D138" s="370">
        <f>'TSTCFB Fed'!$D$18</f>
        <v>0</v>
      </c>
      <c r="E138" s="370">
        <f>'TSTCFB Fed'!$E$18</f>
        <v>0</v>
      </c>
      <c r="F138" s="370">
        <f>'TSTCFB Fed'!$F$18</f>
        <v>0</v>
      </c>
      <c r="G138" s="370">
        <f>'TSTCFB Fed'!$G$18</f>
        <v>0</v>
      </c>
      <c r="H138" s="371"/>
    </row>
    <row r="139" spans="1:8" hidden="1" outlineLevel="1" collapsed="1">
      <c r="A139" s="368"/>
      <c r="B139" s="372"/>
      <c r="C139" s="370">
        <f>'TSTCH Fed'!$C$18</f>
        <v>0</v>
      </c>
      <c r="D139" s="370">
        <f>'TSTCH Fed'!$D$18</f>
        <v>0</v>
      </c>
      <c r="E139" s="370">
        <f>'TSTCH Fed'!$E$18</f>
        <v>0</v>
      </c>
      <c r="F139" s="370">
        <f>'TSTCH Fed'!$F$18</f>
        <v>0</v>
      </c>
      <c r="G139" s="370">
        <f>'TSTCH Fed'!$G$18</f>
        <v>0</v>
      </c>
      <c r="H139" s="371"/>
    </row>
    <row r="140" spans="1:8" hidden="1" outlineLevel="1" collapsed="1">
      <c r="A140" s="368"/>
      <c r="B140" s="372"/>
      <c r="C140" s="370">
        <f>'TSTCM Fed'!$C$18</f>
        <v>0</v>
      </c>
      <c r="D140" s="370">
        <f>'TSTCM Fed'!$D$18</f>
        <v>0</v>
      </c>
      <c r="E140" s="370">
        <f>'TSTCM Fed'!$E$18</f>
        <v>0</v>
      </c>
      <c r="F140" s="370">
        <f>'TSTCM Fed'!$F$18</f>
        <v>0</v>
      </c>
      <c r="G140" s="370">
        <f>'TSTCM Fed'!$G$18</f>
        <v>0</v>
      </c>
      <c r="H140" s="371"/>
    </row>
    <row r="141" spans="1:8" hidden="1" outlineLevel="1" collapsed="1">
      <c r="A141" s="368"/>
      <c r="B141" s="372"/>
      <c r="C141" s="370">
        <f>'TSTCNT Fed'!$C$18</f>
        <v>0</v>
      </c>
      <c r="D141" s="370">
        <f>'TSTCNT Fed'!$D$18</f>
        <v>0</v>
      </c>
      <c r="E141" s="370">
        <f>'TSTCNT Fed'!$E$18</f>
        <v>0</v>
      </c>
      <c r="F141" s="370">
        <f>'TSTCNT Fed'!$F$18</f>
        <v>0</v>
      </c>
      <c r="G141" s="370">
        <f>'TSTCNT Fed'!$G$18</f>
        <v>0</v>
      </c>
      <c r="H141" s="371"/>
    </row>
    <row r="142" spans="1:8" hidden="1" outlineLevel="1" collapsed="1">
      <c r="A142" s="368"/>
      <c r="B142" s="372"/>
      <c r="C142" s="370">
        <f>'TSTCW Fed'!$C$18</f>
        <v>0</v>
      </c>
      <c r="D142" s="370">
        <f>'TSTCW Fed'!$D$18</f>
        <v>0</v>
      </c>
      <c r="E142" s="370">
        <f>'TSTCW Fed'!$E$18</f>
        <v>3501000</v>
      </c>
      <c r="F142" s="370">
        <f>'TSTCW Fed'!$F$18</f>
        <v>0</v>
      </c>
      <c r="G142" s="370">
        <f>'TSTCW Fed'!$G$18</f>
        <v>0</v>
      </c>
      <c r="H142" s="371"/>
    </row>
    <row r="143" spans="1:8" hidden="1" outlineLevel="1" collapsed="1">
      <c r="A143" s="368"/>
      <c r="B143" s="372"/>
      <c r="C143" s="370">
        <f>'TSTCWT Fed'!$C$18</f>
        <v>0</v>
      </c>
      <c r="D143" s="370">
        <f>'TSTCWT Fed'!$D$18</f>
        <v>0</v>
      </c>
      <c r="E143" s="370">
        <f>'TSTCWT Fed'!$E$18</f>
        <v>0</v>
      </c>
      <c r="F143" s="370">
        <f>'TSTCWT Fed'!$F$18</f>
        <v>0</v>
      </c>
      <c r="G143" s="370">
        <f>'TSTCWT Fed'!$G$18</f>
        <v>0</v>
      </c>
      <c r="H143" s="371"/>
    </row>
    <row r="144" spans="1:8" collapsed="1">
      <c r="A144" s="368" t="s">
        <v>387</v>
      </c>
      <c r="B144" s="369" t="s">
        <v>398</v>
      </c>
      <c r="C144" s="370">
        <f>SUM(C135:C143)</f>
        <v>0</v>
      </c>
      <c r="D144" s="370">
        <f>SUM(D135:D143)</f>
        <v>0</v>
      </c>
      <c r="E144" s="370">
        <f>SUM(E135:E143)</f>
        <v>3501000</v>
      </c>
      <c r="F144" s="370">
        <f>SUM(F135:F143)</f>
        <v>0</v>
      </c>
      <c r="G144" s="370">
        <f>SUM(G135:G143)</f>
        <v>0</v>
      </c>
      <c r="H144" s="371"/>
    </row>
    <row r="145" spans="1:50" hidden="1" outlineLevel="1">
      <c r="A145" s="368"/>
      <c r="B145" s="369"/>
      <c r="C145" s="370">
        <f>'LIT Fed'!$C$19</f>
        <v>1836302</v>
      </c>
      <c r="D145" s="370">
        <f>'LIT Fed'!$D$19</f>
        <v>543691</v>
      </c>
      <c r="E145" s="370">
        <f>'LIT Fed'!$E$19</f>
        <v>395970</v>
      </c>
      <c r="F145" s="370">
        <f>'LIT Fed'!$F$19</f>
        <v>1394669</v>
      </c>
      <c r="G145" s="370">
        <f>'LIT Fed'!$G$19</f>
        <v>71332</v>
      </c>
      <c r="H145" s="371"/>
    </row>
    <row r="146" spans="1:50" hidden="1" outlineLevel="1" collapsed="1">
      <c r="A146" s="368"/>
      <c r="B146" s="369"/>
      <c r="C146" s="370">
        <f>'LSCO Fed'!$C$19</f>
        <v>1043319</v>
      </c>
      <c r="D146" s="370">
        <f>'LSCO Fed'!$D$19</f>
        <v>1043319</v>
      </c>
      <c r="E146" s="370">
        <f>'LSCO Fed'!$E$19</f>
        <v>282931</v>
      </c>
      <c r="F146" s="370">
        <f>'LSCO Fed'!$F$19</f>
        <v>82947</v>
      </c>
      <c r="G146" s="370">
        <f>'LSCO Fed'!$G$19</f>
        <v>0</v>
      </c>
      <c r="H146" s="371"/>
    </row>
    <row r="147" spans="1:50" hidden="1" outlineLevel="1" collapsed="1">
      <c r="A147" s="368"/>
      <c r="B147" s="369"/>
      <c r="C147" s="370">
        <f>'LSCPA Fed'!$C$19</f>
        <v>1123623</v>
      </c>
      <c r="D147" s="370">
        <f>'LSCPA Fed'!$D$19</f>
        <v>970410</v>
      </c>
      <c r="E147" s="370">
        <f>'LSCPA Fed'!$E$19</f>
        <v>374344</v>
      </c>
      <c r="F147" s="370">
        <f>'LSCPA Fed'!$F$19</f>
        <v>244155</v>
      </c>
      <c r="G147" s="370">
        <f>'LSCPA Fed'!$G$19</f>
        <v>0</v>
      </c>
      <c r="H147" s="371"/>
    </row>
    <row r="148" spans="1:50" hidden="1" outlineLevel="1" collapsed="1">
      <c r="A148" s="368"/>
      <c r="B148" s="369"/>
      <c r="C148" s="370">
        <f>'TSTCFB Fed'!$C$19</f>
        <v>0</v>
      </c>
      <c r="D148" s="370">
        <f>'TSTCFB Fed'!$D$19</f>
        <v>0</v>
      </c>
      <c r="E148" s="370">
        <f>'TSTCFB Fed'!$E$19</f>
        <v>0</v>
      </c>
      <c r="F148" s="370">
        <f>'TSTCFB Fed'!$F$19</f>
        <v>0</v>
      </c>
      <c r="G148" s="370">
        <f>'TSTCFB Fed'!$G$19</f>
        <v>0</v>
      </c>
      <c r="H148" s="371"/>
    </row>
    <row r="149" spans="1:50" hidden="1" outlineLevel="1" collapsed="1">
      <c r="A149" s="368"/>
      <c r="B149" s="369"/>
      <c r="C149" s="370">
        <f>'TSTCH Fed'!$C$19</f>
        <v>0</v>
      </c>
      <c r="D149" s="370">
        <f>'TSTCH Fed'!$D$19</f>
        <v>0</v>
      </c>
      <c r="E149" s="370">
        <f>'TSTCH Fed'!$E$19</f>
        <v>0</v>
      </c>
      <c r="F149" s="370">
        <f>'TSTCH Fed'!$F$19</f>
        <v>0</v>
      </c>
      <c r="G149" s="370">
        <f>'TSTCH Fed'!$G$19</f>
        <v>0</v>
      </c>
      <c r="H149" s="371"/>
    </row>
    <row r="150" spans="1:50" hidden="1" outlineLevel="1" collapsed="1">
      <c r="A150" s="368"/>
      <c r="B150" s="369"/>
      <c r="C150" s="370">
        <f>'TSTCM Fed'!$C$19</f>
        <v>0</v>
      </c>
      <c r="D150" s="370">
        <f>'TSTCM Fed'!$D$19</f>
        <v>0</v>
      </c>
      <c r="E150" s="370">
        <f>'TSTCM Fed'!$E$19</f>
        <v>0</v>
      </c>
      <c r="F150" s="370">
        <f>'TSTCM Fed'!$F$19</f>
        <v>0</v>
      </c>
      <c r="G150" s="370">
        <f>'TSTCM Fed'!$G$19</f>
        <v>0</v>
      </c>
      <c r="H150" s="371"/>
    </row>
    <row r="151" spans="1:50" hidden="1" outlineLevel="1" collapsed="1">
      <c r="A151" s="368"/>
      <c r="B151" s="369"/>
      <c r="C151" s="370">
        <f>'TSTCNT Fed'!$C$19</f>
        <v>0</v>
      </c>
      <c r="D151" s="370">
        <f>'TSTCNT Fed'!$D$19</f>
        <v>0</v>
      </c>
      <c r="E151" s="370">
        <f>'TSTCNT Fed'!$E$19</f>
        <v>0</v>
      </c>
      <c r="F151" s="370">
        <f>'TSTCNT Fed'!$F$19</f>
        <v>0</v>
      </c>
      <c r="G151" s="370">
        <f>'TSTCNT Fed'!$G$19</f>
        <v>0</v>
      </c>
      <c r="H151" s="371"/>
    </row>
    <row r="152" spans="1:50" hidden="1" outlineLevel="1" collapsed="1">
      <c r="A152" s="368"/>
      <c r="B152" s="369"/>
      <c r="C152" s="370">
        <f>'TSTCW Fed'!$C$19</f>
        <v>10586659</v>
      </c>
      <c r="D152" s="370">
        <f>'TSTCW Fed'!$D$19</f>
        <v>5241824</v>
      </c>
      <c r="E152" s="370">
        <f>'TSTCW Fed'!$E$19</f>
        <v>4426017</v>
      </c>
      <c r="F152" s="370">
        <f>'TSTCW Fed'!$F$19</f>
        <v>5977832</v>
      </c>
      <c r="G152" s="370">
        <f>'TSTCW Fed'!$G$19</f>
        <v>0</v>
      </c>
      <c r="H152" s="371"/>
    </row>
    <row r="153" spans="1:50" hidden="1" outlineLevel="1" collapsed="1">
      <c r="A153" s="368"/>
      <c r="B153" s="369"/>
      <c r="C153" s="370">
        <f>'TSTCWT Fed'!$C$19</f>
        <v>0</v>
      </c>
      <c r="D153" s="370">
        <f>'TSTCWT Fed'!$D$19</f>
        <v>0</v>
      </c>
      <c r="E153" s="370">
        <f>'TSTCWT Fed'!$E$19</f>
        <v>0</v>
      </c>
      <c r="F153" s="370">
        <f>'TSTCWT Fed'!$F$19</f>
        <v>0</v>
      </c>
      <c r="G153" s="370">
        <f>'TSTCWT Fed'!$G$19</f>
        <v>0</v>
      </c>
      <c r="H153" s="371"/>
    </row>
    <row r="154" spans="1:50" s="377" customFormat="1" collapsed="1">
      <c r="A154" s="364" t="s">
        <v>387</v>
      </c>
      <c r="B154" s="373" t="s">
        <v>399</v>
      </c>
      <c r="C154" s="374">
        <f>SUM(C145:C153)</f>
        <v>14589903</v>
      </c>
      <c r="D154" s="374">
        <f>SUM(D145:D153)</f>
        <v>7799244</v>
      </c>
      <c r="E154" s="374">
        <f>SUM(E145:E153)</f>
        <v>5479262</v>
      </c>
      <c r="F154" s="374">
        <f>SUM(F145:F153)</f>
        <v>7699603</v>
      </c>
      <c r="G154" s="374">
        <f>SUM(G145:G153)</f>
        <v>71332</v>
      </c>
      <c r="H154" s="375"/>
      <c r="I154" s="376"/>
      <c r="J154" s="376"/>
      <c r="K154" s="376"/>
      <c r="L154" s="376"/>
      <c r="M154" s="376"/>
      <c r="N154" s="376"/>
      <c r="O154" s="376"/>
      <c r="P154" s="376"/>
      <c r="Q154" s="376"/>
      <c r="R154" s="376"/>
      <c r="S154" s="376"/>
      <c r="T154" s="376"/>
      <c r="U154" s="376"/>
      <c r="V154" s="376"/>
      <c r="W154" s="376"/>
      <c r="X154" s="376"/>
      <c r="Y154" s="376"/>
      <c r="Z154" s="376"/>
      <c r="AA154" s="376"/>
      <c r="AB154" s="376"/>
      <c r="AC154" s="376"/>
      <c r="AD154" s="376"/>
      <c r="AE154" s="376"/>
      <c r="AF154" s="376"/>
      <c r="AG154" s="376"/>
      <c r="AH154" s="376"/>
      <c r="AI154" s="376"/>
      <c r="AJ154" s="376"/>
      <c r="AK154" s="376"/>
      <c r="AL154" s="376"/>
      <c r="AM154" s="376"/>
      <c r="AN154" s="376"/>
      <c r="AO154" s="376"/>
      <c r="AP154" s="376"/>
      <c r="AQ154" s="376"/>
      <c r="AR154" s="376"/>
      <c r="AS154" s="376"/>
      <c r="AT154" s="376"/>
      <c r="AU154" s="376"/>
      <c r="AV154" s="376"/>
      <c r="AW154" s="376"/>
      <c r="AX154" s="376"/>
    </row>
    <row r="155" spans="1:50">
      <c r="B155" s="378"/>
      <c r="C155" s="379"/>
      <c r="D155" s="379"/>
      <c r="E155" s="379"/>
      <c r="F155" s="379"/>
      <c r="G155" s="379"/>
    </row>
    <row r="156" spans="1:50" hidden="1" outlineLevel="1">
      <c r="B156" s="378"/>
      <c r="C156" s="379">
        <f>'LIT Fed'!$C$21</f>
        <v>0</v>
      </c>
      <c r="D156" s="379">
        <f>'LIT Fed'!$D$21</f>
        <v>0</v>
      </c>
      <c r="E156" s="379">
        <f>'LIT Fed'!$E$21</f>
        <v>918151</v>
      </c>
      <c r="F156" s="379">
        <f>'LIT Fed'!$F$21</f>
        <v>210400</v>
      </c>
      <c r="G156" s="379">
        <f>'LIT Fed'!$G$21</f>
        <v>474076</v>
      </c>
    </row>
    <row r="157" spans="1:50" hidden="1" outlineLevel="1" collapsed="1">
      <c r="B157" s="378"/>
      <c r="C157" s="379">
        <f>'LSCO Fed'!$C$21</f>
        <v>0</v>
      </c>
      <c r="D157" s="379">
        <f>'LSCO Fed'!$D$21</f>
        <v>0</v>
      </c>
      <c r="E157" s="379">
        <f>'LSCO Fed'!$E$21</f>
        <v>521660</v>
      </c>
      <c r="F157" s="379">
        <f>'LSCO Fed'!$F$21</f>
        <v>521660</v>
      </c>
      <c r="G157" s="379">
        <f>'LSCO Fed'!$G$21</f>
        <v>0</v>
      </c>
    </row>
    <row r="158" spans="1:50" hidden="1" outlineLevel="1" collapsed="1">
      <c r="B158" s="378"/>
      <c r="C158" s="379">
        <f>'LSCPA Fed'!$C$21</f>
        <v>0</v>
      </c>
      <c r="D158" s="379">
        <f>'LSCPA Fed'!$D$21</f>
        <v>0</v>
      </c>
      <c r="E158" s="379">
        <f>'LSCPA Fed'!$E$21</f>
        <v>528342</v>
      </c>
      <c r="F158" s="379">
        <f>'LSCPA Fed'!$F$21</f>
        <v>528342</v>
      </c>
      <c r="G158" s="379">
        <f>'LSCPA Fed'!$G$21</f>
        <v>0</v>
      </c>
    </row>
    <row r="159" spans="1:50" hidden="1" outlineLevel="1" collapsed="1">
      <c r="B159" s="378"/>
      <c r="C159" s="379">
        <f>'TSTCFB Fed'!$C$21</f>
        <v>0</v>
      </c>
      <c r="D159" s="379">
        <f>'TSTCFB Fed'!$D$21</f>
        <v>0</v>
      </c>
      <c r="E159" s="379">
        <f>'TSTCFB Fed'!$E$21</f>
        <v>0</v>
      </c>
      <c r="F159" s="379">
        <f>'TSTCFB Fed'!$F$21</f>
        <v>0</v>
      </c>
      <c r="G159" s="379">
        <f>'TSTCFB Fed'!$G$21</f>
        <v>0</v>
      </c>
    </row>
    <row r="160" spans="1:50" hidden="1" outlineLevel="1" collapsed="1">
      <c r="B160" s="378"/>
      <c r="C160" s="379">
        <f>'TSTCH Fed'!$C$21</f>
        <v>0</v>
      </c>
      <c r="D160" s="379">
        <f>'TSTCH Fed'!$D$21</f>
        <v>0</v>
      </c>
      <c r="E160" s="379">
        <f>'TSTCH Fed'!$E$21</f>
        <v>0</v>
      </c>
      <c r="F160" s="379">
        <f>'TSTCH Fed'!$F$21</f>
        <v>0</v>
      </c>
      <c r="G160" s="379">
        <f>'TSTCH Fed'!$G$21</f>
        <v>0</v>
      </c>
    </row>
    <row r="161" spans="1:8" hidden="1" outlineLevel="1" collapsed="1">
      <c r="B161" s="378"/>
      <c r="C161" s="379">
        <f>'TSTCM Fed'!$C$21</f>
        <v>0</v>
      </c>
      <c r="D161" s="379">
        <f>'TSTCM Fed'!$D$21</f>
        <v>0</v>
      </c>
      <c r="E161" s="379">
        <f>'TSTCM Fed'!$E$21</f>
        <v>0</v>
      </c>
      <c r="F161" s="379">
        <f>'TSTCM Fed'!$F$21</f>
        <v>0</v>
      </c>
      <c r="G161" s="379">
        <f>'TSTCM Fed'!$G$21</f>
        <v>0</v>
      </c>
    </row>
    <row r="162" spans="1:8" hidden="1" outlineLevel="1" collapsed="1">
      <c r="B162" s="378"/>
      <c r="C162" s="379">
        <f>'TSTCNT Fed'!$C$21</f>
        <v>0</v>
      </c>
      <c r="D162" s="379">
        <f>'TSTCNT Fed'!$D$21</f>
        <v>0</v>
      </c>
      <c r="E162" s="379">
        <f>'TSTCNT Fed'!$E$21</f>
        <v>0</v>
      </c>
      <c r="F162" s="379">
        <f>'TSTCNT Fed'!$F$21</f>
        <v>0</v>
      </c>
      <c r="G162" s="379">
        <f>'TSTCNT Fed'!$G$21</f>
        <v>0</v>
      </c>
    </row>
    <row r="163" spans="1:8" hidden="1" outlineLevel="1" collapsed="1">
      <c r="B163" s="378"/>
      <c r="C163" s="379">
        <f>'TSTCW Fed'!$C$21</f>
        <v>0</v>
      </c>
      <c r="D163" s="379">
        <f>'TSTCW Fed'!$D$21</f>
        <v>0</v>
      </c>
      <c r="E163" s="379">
        <f>'TSTCW Fed'!$E$21</f>
        <v>4982578</v>
      </c>
      <c r="F163" s="379">
        <f>'TSTCW Fed'!$F$21</f>
        <v>4982578</v>
      </c>
      <c r="G163" s="379">
        <f>'TSTCW Fed'!$G$21</f>
        <v>0</v>
      </c>
    </row>
    <row r="164" spans="1:8" hidden="1" outlineLevel="1" collapsed="1">
      <c r="B164" s="378"/>
      <c r="C164" s="379">
        <f>'TSTCWT Fed'!$C$21</f>
        <v>0</v>
      </c>
      <c r="D164" s="379">
        <f>'TSTCWT Fed'!$D$21</f>
        <v>0</v>
      </c>
      <c r="E164" s="379">
        <f>'TSTCWT Fed'!$E$21</f>
        <v>0</v>
      </c>
      <c r="F164" s="379">
        <f>'TSTCWT Fed'!$F$21</f>
        <v>0</v>
      </c>
      <c r="G164" s="379">
        <f>'TSTCWT Fed'!$G$21</f>
        <v>0</v>
      </c>
    </row>
    <row r="165" spans="1:8" collapsed="1">
      <c r="A165" s="368" t="s">
        <v>400</v>
      </c>
      <c r="B165" s="369" t="s">
        <v>401</v>
      </c>
      <c r="C165" s="370">
        <f>SUM(C156:C164)</f>
        <v>0</v>
      </c>
      <c r="D165" s="370">
        <f>SUM(D156:D164)</f>
        <v>0</v>
      </c>
      <c r="E165" s="370">
        <f>SUM(E156:E164)</f>
        <v>6950731</v>
      </c>
      <c r="F165" s="370">
        <f>SUM(F156:F164)</f>
        <v>6242980</v>
      </c>
      <c r="G165" s="370">
        <f>SUM(G156:G164)</f>
        <v>474076</v>
      </c>
      <c r="H165" s="371"/>
    </row>
    <row r="166" spans="1:8" hidden="1" outlineLevel="1">
      <c r="A166" s="368"/>
      <c r="B166" s="369"/>
      <c r="C166" s="370">
        <f>'LIT Fed'!$C$22</f>
        <v>0</v>
      </c>
      <c r="D166" s="370">
        <f>'LIT Fed'!$D$22</f>
        <v>0</v>
      </c>
      <c r="E166" s="370">
        <f>'LIT Fed'!$E$22</f>
        <v>2793747</v>
      </c>
      <c r="F166" s="370">
        <f>'LIT Fed'!$F$22</f>
        <v>74664</v>
      </c>
      <c r="G166" s="370">
        <f>'LIT Fed'!$G$22</f>
        <v>193091</v>
      </c>
      <c r="H166" s="371"/>
    </row>
    <row r="167" spans="1:8" hidden="1" outlineLevel="1" collapsed="1">
      <c r="A167" s="368"/>
      <c r="B167" s="369"/>
      <c r="C167" s="370">
        <f>'LSCO Fed'!$C$22</f>
        <v>0</v>
      </c>
      <c r="D167" s="370">
        <f>'LSCO Fed'!$D$22</f>
        <v>0</v>
      </c>
      <c r="E167" s="370">
        <f>'LSCO Fed'!$E$22</f>
        <v>1684449</v>
      </c>
      <c r="F167" s="370">
        <f>'LSCO Fed'!$F$22</f>
        <v>1070362</v>
      </c>
      <c r="G167" s="370">
        <f>'LSCO Fed'!$G$22</f>
        <v>60612</v>
      </c>
      <c r="H167" s="371"/>
    </row>
    <row r="168" spans="1:8" hidden="1" outlineLevel="1" collapsed="1">
      <c r="A168" s="368"/>
      <c r="B168" s="369"/>
      <c r="C168" s="370">
        <f>'LSCPA Fed'!$C$22</f>
        <v>0</v>
      </c>
      <c r="D168" s="370">
        <f>'LSCPA Fed'!$D$22</f>
        <v>0</v>
      </c>
      <c r="E168" s="370">
        <f>'LSCPA Fed'!$E$22</f>
        <v>2317915</v>
      </c>
      <c r="F168" s="370">
        <f>'LSCPA Fed'!$F$22</f>
        <v>1389644</v>
      </c>
      <c r="G168" s="370">
        <f>'LSCPA Fed'!$G$22</f>
        <v>0</v>
      </c>
      <c r="H168" s="371"/>
    </row>
    <row r="169" spans="1:8" hidden="1" outlineLevel="1" collapsed="1">
      <c r="A169" s="368"/>
      <c r="B169" s="369"/>
      <c r="C169" s="370">
        <f>'TSTCFB Fed'!$C$22</f>
        <v>0</v>
      </c>
      <c r="D169" s="370">
        <f>'TSTCFB Fed'!$D$22</f>
        <v>0</v>
      </c>
      <c r="E169" s="370">
        <f>'TSTCFB Fed'!$E$22</f>
        <v>0</v>
      </c>
      <c r="F169" s="370">
        <f>'TSTCFB Fed'!$F$22</f>
        <v>0</v>
      </c>
      <c r="G169" s="370">
        <f>'TSTCFB Fed'!$G$22</f>
        <v>0</v>
      </c>
      <c r="H169" s="371"/>
    </row>
    <row r="170" spans="1:8" hidden="1" outlineLevel="1" collapsed="1">
      <c r="A170" s="368"/>
      <c r="B170" s="369"/>
      <c r="C170" s="370">
        <f>'TSTCH Fed'!$C$22</f>
        <v>0</v>
      </c>
      <c r="D170" s="370">
        <f>'TSTCH Fed'!$D$22</f>
        <v>0</v>
      </c>
      <c r="E170" s="370">
        <f>'TSTCH Fed'!$E$22</f>
        <v>0</v>
      </c>
      <c r="F170" s="370">
        <f>'TSTCH Fed'!$F$22</f>
        <v>0</v>
      </c>
      <c r="G170" s="370">
        <f>'TSTCH Fed'!$G$22</f>
        <v>0</v>
      </c>
      <c r="H170" s="371"/>
    </row>
    <row r="171" spans="1:8" hidden="1" outlineLevel="1" collapsed="1">
      <c r="A171" s="368"/>
      <c r="B171" s="369"/>
      <c r="C171" s="370">
        <f>'TSTCM Fed'!$C$22</f>
        <v>0</v>
      </c>
      <c r="D171" s="370">
        <f>'TSTCM Fed'!$D$22</f>
        <v>0</v>
      </c>
      <c r="E171" s="370">
        <f>'TSTCM Fed'!$E$22</f>
        <v>0</v>
      </c>
      <c r="F171" s="370">
        <f>'TSTCM Fed'!$F$22</f>
        <v>0</v>
      </c>
      <c r="G171" s="370">
        <f>'TSTCM Fed'!$G$22</f>
        <v>0</v>
      </c>
      <c r="H171" s="371"/>
    </row>
    <row r="172" spans="1:8" hidden="1" outlineLevel="1" collapsed="1">
      <c r="A172" s="368"/>
      <c r="B172" s="369"/>
      <c r="C172" s="370">
        <f>'TSTCNT Fed'!$C$22</f>
        <v>0</v>
      </c>
      <c r="D172" s="370">
        <f>'TSTCNT Fed'!$D$22</f>
        <v>0</v>
      </c>
      <c r="E172" s="370">
        <f>'TSTCNT Fed'!$E$22</f>
        <v>0</v>
      </c>
      <c r="F172" s="370">
        <f>'TSTCNT Fed'!$F$22</f>
        <v>0</v>
      </c>
      <c r="G172" s="370">
        <f>'TSTCNT Fed'!$G$22</f>
        <v>0</v>
      </c>
      <c r="H172" s="371"/>
    </row>
    <row r="173" spans="1:8" hidden="1" outlineLevel="1" collapsed="1">
      <c r="A173" s="368"/>
      <c r="B173" s="369"/>
      <c r="C173" s="370">
        <f>'TSTCW Fed'!$C$22</f>
        <v>0</v>
      </c>
      <c r="D173" s="370">
        <f>'TSTCW Fed'!$D$22</f>
        <v>0</v>
      </c>
      <c r="E173" s="370">
        <f>'TSTCW Fed'!$E$22</f>
        <v>16309735</v>
      </c>
      <c r="F173" s="370">
        <f>'TSTCW Fed'!$F$22</f>
        <v>9114121</v>
      </c>
      <c r="G173" s="370">
        <f>'TSTCW Fed'!$G$22</f>
        <v>3840750</v>
      </c>
      <c r="H173" s="371"/>
    </row>
    <row r="174" spans="1:8" hidden="1" outlineLevel="1" collapsed="1">
      <c r="A174" s="368"/>
      <c r="B174" s="369"/>
      <c r="C174" s="370">
        <f>'TSTCWT Fed'!$C$22</f>
        <v>0</v>
      </c>
      <c r="D174" s="370">
        <f>'TSTCWT Fed'!$D$22</f>
        <v>0</v>
      </c>
      <c r="E174" s="370">
        <f>'TSTCWT Fed'!$E$22</f>
        <v>0</v>
      </c>
      <c r="F174" s="370">
        <f>'TSTCWT Fed'!$F$22</f>
        <v>0</v>
      </c>
      <c r="G174" s="370">
        <f>'TSTCWT Fed'!$G$22</f>
        <v>0</v>
      </c>
      <c r="H174" s="371"/>
    </row>
    <row r="175" spans="1:8" collapsed="1">
      <c r="A175" s="368" t="s">
        <v>400</v>
      </c>
      <c r="B175" s="369" t="s">
        <v>389</v>
      </c>
      <c r="C175" s="370">
        <f>SUM(C166:C174)</f>
        <v>0</v>
      </c>
      <c r="D175" s="370">
        <f>SUM(D166:D174)</f>
        <v>0</v>
      </c>
      <c r="E175" s="370">
        <f>SUM(E166:E174)</f>
        <v>23105846</v>
      </c>
      <c r="F175" s="370">
        <f>SUM(F166:F174)</f>
        <v>11648791</v>
      </c>
      <c r="G175" s="370">
        <f>SUM(G166:G174)</f>
        <v>4094453</v>
      </c>
      <c r="H175" s="371"/>
    </row>
    <row r="176" spans="1:8" hidden="1" outlineLevel="1">
      <c r="A176" s="368"/>
      <c r="B176" s="369"/>
      <c r="C176" s="370">
        <f>'LIT Fed'!$C$23</f>
        <v>0</v>
      </c>
      <c r="D176" s="370">
        <f>'LIT Fed'!$D$23</f>
        <v>0</v>
      </c>
      <c r="E176" s="370">
        <f>'LIT Fed'!$E$23</f>
        <v>0</v>
      </c>
      <c r="F176" s="370">
        <f>'LIT Fed'!$F$23</f>
        <v>0</v>
      </c>
      <c r="G176" s="370">
        <f>'LIT Fed'!$G$23</f>
        <v>0</v>
      </c>
      <c r="H176" s="371"/>
    </row>
    <row r="177" spans="1:8" hidden="1" outlineLevel="1" collapsed="1">
      <c r="A177" s="368"/>
      <c r="B177" s="369"/>
      <c r="C177" s="370">
        <f>'LSCO Fed'!$C$23</f>
        <v>0</v>
      </c>
      <c r="D177" s="370">
        <f>'LSCO Fed'!$D$23</f>
        <v>0</v>
      </c>
      <c r="E177" s="370">
        <f>'LSCO Fed'!$E$23</f>
        <v>0</v>
      </c>
      <c r="F177" s="370">
        <f>'LSCO Fed'!$F$23</f>
        <v>0</v>
      </c>
      <c r="G177" s="370">
        <f>'LSCO Fed'!$G$23</f>
        <v>0</v>
      </c>
      <c r="H177" s="371"/>
    </row>
    <row r="178" spans="1:8" hidden="1" outlineLevel="1" collapsed="1">
      <c r="A178" s="368"/>
      <c r="B178" s="369"/>
      <c r="C178" s="370">
        <f>'LSCPA Fed'!$C$23</f>
        <v>0</v>
      </c>
      <c r="D178" s="370">
        <f>'LSCPA Fed'!$D$23</f>
        <v>0</v>
      </c>
      <c r="E178" s="370">
        <f>'LSCPA Fed'!$E$23</f>
        <v>0</v>
      </c>
      <c r="F178" s="370">
        <f>'LSCPA Fed'!$F$23</f>
        <v>0</v>
      </c>
      <c r="G178" s="370">
        <f>'LSCPA Fed'!$G$23</f>
        <v>0</v>
      </c>
      <c r="H178" s="371"/>
    </row>
    <row r="179" spans="1:8" hidden="1" outlineLevel="1" collapsed="1">
      <c r="A179" s="368"/>
      <c r="B179" s="369"/>
      <c r="C179" s="370">
        <f>'TSTCFB Fed'!$C$23</f>
        <v>0</v>
      </c>
      <c r="D179" s="370">
        <f>'TSTCFB Fed'!$D$23</f>
        <v>0</v>
      </c>
      <c r="E179" s="370">
        <f>'TSTCFB Fed'!$E$23</f>
        <v>0</v>
      </c>
      <c r="F179" s="370">
        <f>'TSTCFB Fed'!$F$23</f>
        <v>0</v>
      </c>
      <c r="G179" s="370">
        <f>'TSTCFB Fed'!$G$23</f>
        <v>0</v>
      </c>
      <c r="H179" s="371"/>
    </row>
    <row r="180" spans="1:8" hidden="1" outlineLevel="1" collapsed="1">
      <c r="A180" s="368"/>
      <c r="B180" s="369"/>
      <c r="C180" s="370">
        <f>'TSTCH Fed'!$C$23</f>
        <v>0</v>
      </c>
      <c r="D180" s="370">
        <f>'TSTCH Fed'!$D$23</f>
        <v>0</v>
      </c>
      <c r="E180" s="370">
        <f>'TSTCH Fed'!$E$23</f>
        <v>0</v>
      </c>
      <c r="F180" s="370">
        <f>'TSTCH Fed'!$F$23</f>
        <v>0</v>
      </c>
      <c r="G180" s="370">
        <f>'TSTCH Fed'!$G$23</f>
        <v>0</v>
      </c>
      <c r="H180" s="371"/>
    </row>
    <row r="181" spans="1:8" hidden="1" outlineLevel="1" collapsed="1">
      <c r="A181" s="368"/>
      <c r="B181" s="369"/>
      <c r="C181" s="370">
        <f>'TSTCM Fed'!$C$23</f>
        <v>0</v>
      </c>
      <c r="D181" s="370">
        <f>'TSTCM Fed'!$D$23</f>
        <v>0</v>
      </c>
      <c r="E181" s="370">
        <f>'TSTCM Fed'!$E$23</f>
        <v>0</v>
      </c>
      <c r="F181" s="370">
        <f>'TSTCM Fed'!$F$23</f>
        <v>0</v>
      </c>
      <c r="G181" s="370">
        <f>'TSTCM Fed'!$G$23</f>
        <v>0</v>
      </c>
      <c r="H181" s="371"/>
    </row>
    <row r="182" spans="1:8" hidden="1" outlineLevel="1" collapsed="1">
      <c r="A182" s="368"/>
      <c r="B182" s="369"/>
      <c r="C182" s="370">
        <f>'TSTCNT Fed'!$C$23</f>
        <v>0</v>
      </c>
      <c r="D182" s="370">
        <f>'TSTCNT Fed'!$D$23</f>
        <v>0</v>
      </c>
      <c r="E182" s="370">
        <f>'TSTCNT Fed'!$E$23</f>
        <v>0</v>
      </c>
      <c r="F182" s="370">
        <f>'TSTCNT Fed'!$F$23</f>
        <v>0</v>
      </c>
      <c r="G182" s="370">
        <f>'TSTCNT Fed'!$G$23</f>
        <v>0</v>
      </c>
      <c r="H182" s="371"/>
    </row>
    <row r="183" spans="1:8" hidden="1" outlineLevel="1" collapsed="1">
      <c r="A183" s="368"/>
      <c r="B183" s="369"/>
      <c r="C183" s="370">
        <f>'TSTCW Fed'!$C$23</f>
        <v>0</v>
      </c>
      <c r="D183" s="370">
        <f>'TSTCW Fed'!$D$23</f>
        <v>0</v>
      </c>
      <c r="E183" s="370">
        <f>'TSTCW Fed'!$E$23</f>
        <v>0</v>
      </c>
      <c r="F183" s="370">
        <f>'TSTCW Fed'!$F$23</f>
        <v>0</v>
      </c>
      <c r="G183" s="370">
        <f>'TSTCW Fed'!$G$23</f>
        <v>0</v>
      </c>
      <c r="H183" s="371"/>
    </row>
    <row r="184" spans="1:8" hidden="1" outlineLevel="1" collapsed="1">
      <c r="A184" s="368"/>
      <c r="B184" s="369"/>
      <c r="C184" s="370">
        <f>'TSTCWT Fed'!$C$23</f>
        <v>0</v>
      </c>
      <c r="D184" s="370">
        <f>'TSTCWT Fed'!$D$23</f>
        <v>0</v>
      </c>
      <c r="E184" s="370">
        <f>'TSTCWT Fed'!$E$23</f>
        <v>0</v>
      </c>
      <c r="F184" s="370">
        <f>'TSTCWT Fed'!$F$23</f>
        <v>0</v>
      </c>
      <c r="G184" s="370">
        <f>'TSTCWT Fed'!$G$23</f>
        <v>0</v>
      </c>
      <c r="H184" s="371"/>
    </row>
    <row r="185" spans="1:8" collapsed="1">
      <c r="A185" s="368" t="s">
        <v>400</v>
      </c>
      <c r="B185" s="369" t="s">
        <v>390</v>
      </c>
      <c r="C185" s="370">
        <f>SUM(C176:C184)</f>
        <v>0</v>
      </c>
      <c r="D185" s="370">
        <f>SUM(D176:D184)</f>
        <v>0</v>
      </c>
      <c r="E185" s="370">
        <f>SUM(E176:E184)</f>
        <v>0</v>
      </c>
      <c r="F185" s="370">
        <f>SUM(F176:F184)</f>
        <v>0</v>
      </c>
      <c r="G185" s="370">
        <f>SUM(G176:G184)</f>
        <v>0</v>
      </c>
      <c r="H185" s="371"/>
    </row>
    <row r="186" spans="1:8" hidden="1" outlineLevel="1">
      <c r="A186" s="368"/>
      <c r="B186" s="369"/>
      <c r="C186" s="370">
        <f>'LIT Fed'!$C$24</f>
        <v>0</v>
      </c>
      <c r="D186" s="370">
        <f>'LIT Fed'!$D$24</f>
        <v>0</v>
      </c>
      <c r="E186" s="370">
        <f>'LIT Fed'!$E$24</f>
        <v>0</v>
      </c>
      <c r="F186" s="370">
        <f>'LIT Fed'!$F$24</f>
        <v>0</v>
      </c>
      <c r="G186" s="370">
        <f>'LIT Fed'!$G$24</f>
        <v>0</v>
      </c>
      <c r="H186" s="371"/>
    </row>
    <row r="187" spans="1:8" hidden="1" outlineLevel="1" collapsed="1">
      <c r="A187" s="368"/>
      <c r="B187" s="369"/>
      <c r="C187" s="370">
        <f>'LSCO Fed'!$C$24</f>
        <v>0</v>
      </c>
      <c r="D187" s="370">
        <f>'LSCO Fed'!$D$24</f>
        <v>0</v>
      </c>
      <c r="E187" s="370">
        <f>'LSCO Fed'!$E$24</f>
        <v>0</v>
      </c>
      <c r="F187" s="370">
        <f>'LSCO Fed'!$F$24</f>
        <v>0</v>
      </c>
      <c r="G187" s="370">
        <f>'LSCO Fed'!$G$24</f>
        <v>0</v>
      </c>
      <c r="H187" s="371"/>
    </row>
    <row r="188" spans="1:8" hidden="1" outlineLevel="1" collapsed="1">
      <c r="A188" s="368"/>
      <c r="B188" s="369"/>
      <c r="C188" s="370">
        <f>'LSCPA Fed'!$C$24</f>
        <v>0</v>
      </c>
      <c r="D188" s="370">
        <f>'LSCPA Fed'!$D$24</f>
        <v>0</v>
      </c>
      <c r="E188" s="370">
        <f>'LSCPA Fed'!$E$24</f>
        <v>0</v>
      </c>
      <c r="F188" s="370">
        <f>'LSCPA Fed'!$F$24</f>
        <v>0</v>
      </c>
      <c r="G188" s="370">
        <f>'LSCPA Fed'!$G$24</f>
        <v>0</v>
      </c>
      <c r="H188" s="371"/>
    </row>
    <row r="189" spans="1:8" hidden="1" outlineLevel="1" collapsed="1">
      <c r="A189" s="368"/>
      <c r="B189" s="369"/>
      <c r="C189" s="370">
        <f>'TSTCFB Fed'!$C$24</f>
        <v>0</v>
      </c>
      <c r="D189" s="370">
        <f>'TSTCFB Fed'!$D$24</f>
        <v>0</v>
      </c>
      <c r="E189" s="370">
        <f>'TSTCFB Fed'!$E$24</f>
        <v>0</v>
      </c>
      <c r="F189" s="370">
        <f>'TSTCFB Fed'!$F$24</f>
        <v>0</v>
      </c>
      <c r="G189" s="370">
        <f>'TSTCFB Fed'!$G$24</f>
        <v>0</v>
      </c>
      <c r="H189" s="371"/>
    </row>
    <row r="190" spans="1:8" hidden="1" outlineLevel="1" collapsed="1">
      <c r="A190" s="368"/>
      <c r="B190" s="369"/>
      <c r="C190" s="370">
        <f>'TSTCH Fed'!$C$24</f>
        <v>0</v>
      </c>
      <c r="D190" s="370">
        <f>'TSTCH Fed'!$D$24</f>
        <v>0</v>
      </c>
      <c r="E190" s="370">
        <f>'TSTCH Fed'!$E$24</f>
        <v>0</v>
      </c>
      <c r="F190" s="370">
        <f>'TSTCH Fed'!$F$24</f>
        <v>0</v>
      </c>
      <c r="G190" s="370">
        <f>'TSTCH Fed'!$G$24</f>
        <v>0</v>
      </c>
      <c r="H190" s="371"/>
    </row>
    <row r="191" spans="1:8" hidden="1" outlineLevel="1" collapsed="1">
      <c r="A191" s="368"/>
      <c r="B191" s="369"/>
      <c r="C191" s="370">
        <f>'TSTCM Fed'!$C$24</f>
        <v>0</v>
      </c>
      <c r="D191" s="370">
        <f>'TSTCM Fed'!$D$24</f>
        <v>0</v>
      </c>
      <c r="E191" s="370">
        <f>'TSTCM Fed'!$E$24</f>
        <v>0</v>
      </c>
      <c r="F191" s="370">
        <f>'TSTCM Fed'!$F$24</f>
        <v>0</v>
      </c>
      <c r="G191" s="370">
        <f>'TSTCM Fed'!$G$24</f>
        <v>0</v>
      </c>
      <c r="H191" s="371"/>
    </row>
    <row r="192" spans="1:8" hidden="1" outlineLevel="1" collapsed="1">
      <c r="A192" s="368"/>
      <c r="B192" s="369"/>
      <c r="C192" s="370">
        <f>'TSTCNT Fed'!$C$24</f>
        <v>0</v>
      </c>
      <c r="D192" s="370">
        <f>'TSTCNT Fed'!$D$24</f>
        <v>0</v>
      </c>
      <c r="E192" s="370">
        <f>'TSTCNT Fed'!$E$24</f>
        <v>0</v>
      </c>
      <c r="F192" s="370">
        <f>'TSTCNT Fed'!$F$24</f>
        <v>0</v>
      </c>
      <c r="G192" s="370">
        <f>'TSTCNT Fed'!$G$24</f>
        <v>0</v>
      </c>
      <c r="H192" s="371"/>
    </row>
    <row r="193" spans="1:8" hidden="1" outlineLevel="1" collapsed="1">
      <c r="A193" s="368"/>
      <c r="B193" s="369"/>
      <c r="C193" s="370">
        <f>'TSTCW Fed'!$C$24</f>
        <v>0</v>
      </c>
      <c r="D193" s="370">
        <f>'TSTCW Fed'!$D$24</f>
        <v>0</v>
      </c>
      <c r="E193" s="370">
        <f>'TSTCW Fed'!$E$24</f>
        <v>0</v>
      </c>
      <c r="F193" s="370">
        <f>'TSTCW Fed'!$F$24</f>
        <v>0</v>
      </c>
      <c r="G193" s="370">
        <f>'TSTCW Fed'!$G$24</f>
        <v>0</v>
      </c>
      <c r="H193" s="371"/>
    </row>
    <row r="194" spans="1:8" hidden="1" outlineLevel="1" collapsed="1">
      <c r="A194" s="368"/>
      <c r="B194" s="369"/>
      <c r="C194" s="370">
        <f>'TSTCWT Fed'!$C$24</f>
        <v>0</v>
      </c>
      <c r="D194" s="370">
        <f>'TSTCWT Fed'!$D$24</f>
        <v>0</v>
      </c>
      <c r="E194" s="370">
        <f>'TSTCWT Fed'!$E$24</f>
        <v>0</v>
      </c>
      <c r="F194" s="370">
        <f>'TSTCWT Fed'!$F$24</f>
        <v>0</v>
      </c>
      <c r="G194" s="370">
        <f>'TSTCWT Fed'!$G$24</f>
        <v>0</v>
      </c>
      <c r="H194" s="371"/>
    </row>
    <row r="195" spans="1:8" collapsed="1">
      <c r="A195" s="368" t="s">
        <v>400</v>
      </c>
      <c r="B195" s="369" t="s">
        <v>391</v>
      </c>
      <c r="C195" s="370">
        <f>SUM(C186:C194)</f>
        <v>0</v>
      </c>
      <c r="D195" s="370">
        <f>SUM(D186:D194)</f>
        <v>0</v>
      </c>
      <c r="E195" s="370">
        <f>SUM(E186:E194)</f>
        <v>0</v>
      </c>
      <c r="F195" s="370">
        <f>SUM(F186:F194)</f>
        <v>0</v>
      </c>
      <c r="G195" s="370">
        <f>SUM(G186:G194)</f>
        <v>0</v>
      </c>
      <c r="H195" s="371"/>
    </row>
    <row r="196" spans="1:8" hidden="1" outlineLevel="1">
      <c r="A196" s="368"/>
      <c r="B196" s="369"/>
      <c r="C196" s="370">
        <f>'LIT Fed'!$C$25</f>
        <v>0</v>
      </c>
      <c r="D196" s="370">
        <f>'LIT Fed'!$D$25</f>
        <v>0</v>
      </c>
      <c r="E196" s="370">
        <f>'LIT Fed'!$E$25</f>
        <v>0</v>
      </c>
      <c r="F196" s="370">
        <f>'LIT Fed'!$F$25</f>
        <v>0</v>
      </c>
      <c r="G196" s="370">
        <f>'LIT Fed'!$G$25</f>
        <v>0</v>
      </c>
      <c r="H196" s="371"/>
    </row>
    <row r="197" spans="1:8" hidden="1" outlineLevel="1" collapsed="1">
      <c r="A197" s="368"/>
      <c r="B197" s="369"/>
      <c r="C197" s="370">
        <f>'LSCO Fed'!$C$25</f>
        <v>0</v>
      </c>
      <c r="D197" s="370">
        <f>'LSCO Fed'!$D$25</f>
        <v>0</v>
      </c>
      <c r="E197" s="370">
        <f>'LSCO Fed'!$E$25</f>
        <v>0</v>
      </c>
      <c r="F197" s="370">
        <f>'LSCO Fed'!$F$25</f>
        <v>0</v>
      </c>
      <c r="G197" s="370">
        <f>'LSCO Fed'!$G$25</f>
        <v>0</v>
      </c>
      <c r="H197" s="371"/>
    </row>
    <row r="198" spans="1:8" hidden="1" outlineLevel="1" collapsed="1">
      <c r="A198" s="368"/>
      <c r="B198" s="369"/>
      <c r="C198" s="370">
        <f>'LSCPA Fed'!$C$25</f>
        <v>0</v>
      </c>
      <c r="D198" s="370">
        <f>'LSCPA Fed'!$D$25</f>
        <v>0</v>
      </c>
      <c r="E198" s="370">
        <f>'LSCPA Fed'!$E$25</f>
        <v>152279</v>
      </c>
      <c r="F198" s="370">
        <f>'LSCPA Fed'!$F$25</f>
        <v>151291</v>
      </c>
      <c r="G198" s="370">
        <f>'LSCPA Fed'!$G$25</f>
        <v>0</v>
      </c>
      <c r="H198" s="371"/>
    </row>
    <row r="199" spans="1:8" hidden="1" outlineLevel="1" collapsed="1">
      <c r="A199" s="368"/>
      <c r="B199" s="369"/>
      <c r="C199" s="370">
        <f>'TSTCFB Fed'!$C$25</f>
        <v>0</v>
      </c>
      <c r="D199" s="370">
        <f>'TSTCFB Fed'!$D$25</f>
        <v>0</v>
      </c>
      <c r="E199" s="370">
        <f>'TSTCFB Fed'!$E$25</f>
        <v>0</v>
      </c>
      <c r="F199" s="370">
        <f>'TSTCFB Fed'!$F$25</f>
        <v>0</v>
      </c>
      <c r="G199" s="370">
        <f>'TSTCFB Fed'!$G$25</f>
        <v>0</v>
      </c>
      <c r="H199" s="371"/>
    </row>
    <row r="200" spans="1:8" hidden="1" outlineLevel="1" collapsed="1">
      <c r="A200" s="368"/>
      <c r="B200" s="369"/>
      <c r="C200" s="370">
        <f>'TSTCH Fed'!$C$25</f>
        <v>0</v>
      </c>
      <c r="D200" s="370">
        <f>'TSTCH Fed'!$D$25</f>
        <v>0</v>
      </c>
      <c r="E200" s="370">
        <f>'TSTCH Fed'!$E$25</f>
        <v>0</v>
      </c>
      <c r="F200" s="370">
        <f>'TSTCH Fed'!$F$25</f>
        <v>0</v>
      </c>
      <c r="G200" s="370">
        <f>'TSTCH Fed'!$G$25</f>
        <v>0</v>
      </c>
      <c r="H200" s="371"/>
    </row>
    <row r="201" spans="1:8" hidden="1" outlineLevel="1" collapsed="1">
      <c r="A201" s="368"/>
      <c r="B201" s="369"/>
      <c r="C201" s="370">
        <f>'TSTCM Fed'!$C$25</f>
        <v>0</v>
      </c>
      <c r="D201" s="370">
        <f>'TSTCM Fed'!$D$25</f>
        <v>0</v>
      </c>
      <c r="E201" s="370">
        <f>'TSTCM Fed'!$E$25</f>
        <v>0</v>
      </c>
      <c r="F201" s="370">
        <f>'TSTCM Fed'!$F$25</f>
        <v>0</v>
      </c>
      <c r="G201" s="370">
        <f>'TSTCM Fed'!$G$25</f>
        <v>0</v>
      </c>
      <c r="H201" s="371"/>
    </row>
    <row r="202" spans="1:8" hidden="1" outlineLevel="1" collapsed="1">
      <c r="A202" s="368"/>
      <c r="B202" s="369"/>
      <c r="C202" s="370">
        <f>'TSTCNT Fed'!$C$25</f>
        <v>0</v>
      </c>
      <c r="D202" s="370">
        <f>'TSTCNT Fed'!$D$25</f>
        <v>0</v>
      </c>
      <c r="E202" s="370">
        <f>'TSTCNT Fed'!$E$25</f>
        <v>0</v>
      </c>
      <c r="F202" s="370">
        <f>'TSTCNT Fed'!$F$25</f>
        <v>0</v>
      </c>
      <c r="G202" s="370">
        <f>'TSTCNT Fed'!$G$25</f>
        <v>0</v>
      </c>
      <c r="H202" s="371"/>
    </row>
    <row r="203" spans="1:8" hidden="1" outlineLevel="1" collapsed="1">
      <c r="A203" s="368"/>
      <c r="B203" s="369"/>
      <c r="C203" s="370">
        <f>'TSTCW Fed'!$C$25</f>
        <v>0</v>
      </c>
      <c r="D203" s="370">
        <f>'TSTCW Fed'!$D$25</f>
        <v>0</v>
      </c>
      <c r="E203" s="370">
        <f>'TSTCW Fed'!$E$25</f>
        <v>1144585</v>
      </c>
      <c r="F203" s="370">
        <f>'TSTCW Fed'!$F$25</f>
        <v>1144585</v>
      </c>
      <c r="G203" s="370">
        <f>'TSTCW Fed'!$G$25</f>
        <v>0</v>
      </c>
      <c r="H203" s="371"/>
    </row>
    <row r="204" spans="1:8" hidden="1" outlineLevel="1" collapsed="1">
      <c r="A204" s="368"/>
      <c r="B204" s="369"/>
      <c r="C204" s="370">
        <f>'TSTCWT Fed'!$C$25</f>
        <v>0</v>
      </c>
      <c r="D204" s="370">
        <f>'TSTCWT Fed'!$D$25</f>
        <v>0</v>
      </c>
      <c r="E204" s="370">
        <f>'TSTCWT Fed'!$E$25</f>
        <v>0</v>
      </c>
      <c r="F204" s="370">
        <f>'TSTCWT Fed'!$F$25</f>
        <v>0</v>
      </c>
      <c r="G204" s="370">
        <f>'TSTCWT Fed'!$G$25</f>
        <v>0</v>
      </c>
      <c r="H204" s="371"/>
    </row>
    <row r="205" spans="1:8" collapsed="1">
      <c r="A205" s="368" t="s">
        <v>400</v>
      </c>
      <c r="B205" s="369" t="s">
        <v>392</v>
      </c>
      <c r="C205" s="370">
        <f>SUM(C196:C204)</f>
        <v>0</v>
      </c>
      <c r="D205" s="370">
        <f>SUM(D196:D204)</f>
        <v>0</v>
      </c>
      <c r="E205" s="370">
        <f>SUM(E196:E204)</f>
        <v>1296864</v>
      </c>
      <c r="F205" s="370">
        <f>SUM(F196:F204)</f>
        <v>1295876</v>
      </c>
      <c r="G205" s="370">
        <f>SUM(G196:G204)</f>
        <v>0</v>
      </c>
      <c r="H205" s="371"/>
    </row>
    <row r="206" spans="1:8" hidden="1" outlineLevel="1">
      <c r="A206" s="368"/>
      <c r="B206" s="369"/>
      <c r="C206" s="370">
        <f>'LIT Fed'!$C$26</f>
        <v>0</v>
      </c>
      <c r="D206" s="370">
        <f>'LIT Fed'!$D$26</f>
        <v>0</v>
      </c>
      <c r="E206" s="370">
        <f>'LIT Fed'!$E$26</f>
        <v>0</v>
      </c>
      <c r="F206" s="370">
        <f>'LIT Fed'!$F$26</f>
        <v>0</v>
      </c>
      <c r="G206" s="370">
        <f>'LIT Fed'!$G$26</f>
        <v>0</v>
      </c>
      <c r="H206" s="371"/>
    </row>
    <row r="207" spans="1:8" hidden="1" outlineLevel="1" collapsed="1">
      <c r="A207" s="368"/>
      <c r="B207" s="369"/>
      <c r="C207" s="370">
        <f>'LSCO Fed'!$C$26</f>
        <v>0</v>
      </c>
      <c r="D207" s="370">
        <f>'LSCO Fed'!$D$26</f>
        <v>0</v>
      </c>
      <c r="E207" s="370">
        <f>'LSCO Fed'!$E$26</f>
        <v>0</v>
      </c>
      <c r="F207" s="370">
        <f>'LSCO Fed'!$F$26</f>
        <v>0</v>
      </c>
      <c r="G207" s="370">
        <f>'LSCO Fed'!$G$26</f>
        <v>0</v>
      </c>
      <c r="H207" s="371"/>
    </row>
    <row r="208" spans="1:8" hidden="1" outlineLevel="1" collapsed="1">
      <c r="A208" s="368"/>
      <c r="B208" s="369"/>
      <c r="C208" s="370">
        <f>'LSCPA Fed'!$C$26</f>
        <v>0</v>
      </c>
      <c r="D208" s="370">
        <f>'LSCPA Fed'!$D$26</f>
        <v>0</v>
      </c>
      <c r="E208" s="370">
        <f>'LSCPA Fed'!$E$26</f>
        <v>0</v>
      </c>
      <c r="F208" s="370">
        <f>'LSCPA Fed'!$F$26</f>
        <v>0</v>
      </c>
      <c r="G208" s="370">
        <f>'LSCPA Fed'!$G$26</f>
        <v>0</v>
      </c>
      <c r="H208" s="371"/>
    </row>
    <row r="209" spans="1:8" hidden="1" outlineLevel="1" collapsed="1">
      <c r="A209" s="368"/>
      <c r="B209" s="369"/>
      <c r="C209" s="370">
        <f>'TSTCFB Fed'!$C$26</f>
        <v>0</v>
      </c>
      <c r="D209" s="370">
        <f>'TSTCFB Fed'!$D$26</f>
        <v>0</v>
      </c>
      <c r="E209" s="370">
        <f>'TSTCFB Fed'!$E$26</f>
        <v>0</v>
      </c>
      <c r="F209" s="370">
        <f>'TSTCFB Fed'!$F$26</f>
        <v>0</v>
      </c>
      <c r="G209" s="370">
        <f>'TSTCFB Fed'!$G$26</f>
        <v>0</v>
      </c>
      <c r="H209" s="371"/>
    </row>
    <row r="210" spans="1:8" hidden="1" outlineLevel="1" collapsed="1">
      <c r="A210" s="368"/>
      <c r="B210" s="369"/>
      <c r="C210" s="370">
        <f>'TSTCH Fed'!$C$26</f>
        <v>0</v>
      </c>
      <c r="D210" s="370">
        <f>'TSTCH Fed'!$D$26</f>
        <v>0</v>
      </c>
      <c r="E210" s="370">
        <f>'TSTCH Fed'!$E$26</f>
        <v>0</v>
      </c>
      <c r="F210" s="370">
        <f>'TSTCH Fed'!$F$26</f>
        <v>0</v>
      </c>
      <c r="G210" s="370">
        <f>'TSTCH Fed'!$G$26</f>
        <v>0</v>
      </c>
      <c r="H210" s="371"/>
    </row>
    <row r="211" spans="1:8" hidden="1" outlineLevel="1" collapsed="1">
      <c r="A211" s="368"/>
      <c r="B211" s="369"/>
      <c r="C211" s="370">
        <f>'TSTCM Fed'!$C$26</f>
        <v>0</v>
      </c>
      <c r="D211" s="370">
        <f>'TSTCM Fed'!$D$26</f>
        <v>0</v>
      </c>
      <c r="E211" s="370">
        <f>'TSTCM Fed'!$E$26</f>
        <v>0</v>
      </c>
      <c r="F211" s="370">
        <f>'TSTCM Fed'!$F$26</f>
        <v>0</v>
      </c>
      <c r="G211" s="370">
        <f>'TSTCM Fed'!$G$26</f>
        <v>0</v>
      </c>
      <c r="H211" s="371"/>
    </row>
    <row r="212" spans="1:8" hidden="1" outlineLevel="1" collapsed="1">
      <c r="A212" s="368"/>
      <c r="B212" s="369"/>
      <c r="C212" s="370">
        <f>'TSTCNT Fed'!$C$26</f>
        <v>0</v>
      </c>
      <c r="D212" s="370">
        <f>'TSTCNT Fed'!$D$26</f>
        <v>0</v>
      </c>
      <c r="E212" s="370">
        <f>'TSTCNT Fed'!$E$26</f>
        <v>0</v>
      </c>
      <c r="F212" s="370">
        <f>'TSTCNT Fed'!$F$26</f>
        <v>0</v>
      </c>
      <c r="G212" s="370">
        <f>'TSTCNT Fed'!$G$26</f>
        <v>0</v>
      </c>
      <c r="H212" s="371"/>
    </row>
    <row r="213" spans="1:8" hidden="1" outlineLevel="1" collapsed="1">
      <c r="A213" s="368"/>
      <c r="B213" s="369"/>
      <c r="C213" s="370">
        <f>'TSTCW Fed'!$C$26</f>
        <v>0</v>
      </c>
      <c r="D213" s="370">
        <f>'TSTCW Fed'!$D$26</f>
        <v>0</v>
      </c>
      <c r="E213" s="370">
        <f>'TSTCW Fed'!$E$26</f>
        <v>0</v>
      </c>
      <c r="F213" s="370">
        <f>'TSTCW Fed'!$F$26</f>
        <v>0</v>
      </c>
      <c r="G213" s="370">
        <f>'TSTCW Fed'!$G$26</f>
        <v>0</v>
      </c>
      <c r="H213" s="371"/>
    </row>
    <row r="214" spans="1:8" hidden="1" outlineLevel="1" collapsed="1">
      <c r="A214" s="368"/>
      <c r="B214" s="369"/>
      <c r="C214" s="370">
        <f>'TSTCWT Fed'!$C$26</f>
        <v>0</v>
      </c>
      <c r="D214" s="370">
        <f>'TSTCWT Fed'!$D$26</f>
        <v>0</v>
      </c>
      <c r="E214" s="370">
        <f>'TSTCWT Fed'!$E$26</f>
        <v>0</v>
      </c>
      <c r="F214" s="370">
        <f>'TSTCWT Fed'!$F$26</f>
        <v>0</v>
      </c>
      <c r="G214" s="370">
        <f>'TSTCWT Fed'!$G$26</f>
        <v>0</v>
      </c>
      <c r="H214" s="371"/>
    </row>
    <row r="215" spans="1:8" collapsed="1">
      <c r="A215" s="368" t="s">
        <v>400</v>
      </c>
      <c r="B215" s="369" t="s">
        <v>393</v>
      </c>
      <c r="C215" s="370">
        <f>SUM(C206:C214)</f>
        <v>0</v>
      </c>
      <c r="D215" s="370">
        <f>SUM(D206:D214)</f>
        <v>0</v>
      </c>
      <c r="E215" s="370">
        <f>SUM(E206:E214)</f>
        <v>0</v>
      </c>
      <c r="F215" s="370">
        <f>SUM(F206:F214)</f>
        <v>0</v>
      </c>
      <c r="G215" s="370">
        <f>SUM(G206:G214)</f>
        <v>0</v>
      </c>
      <c r="H215" s="371"/>
    </row>
    <row r="216" spans="1:8" hidden="1" outlineLevel="1">
      <c r="A216" s="368"/>
      <c r="B216" s="369"/>
      <c r="C216" s="370">
        <f>'LIT Fed'!$C$27</f>
        <v>0</v>
      </c>
      <c r="D216" s="370">
        <f>'LIT Fed'!$D$27</f>
        <v>0</v>
      </c>
      <c r="E216" s="370">
        <f>'LIT Fed'!$E$27</f>
        <v>0</v>
      </c>
      <c r="F216" s="370">
        <f>'LIT Fed'!$F$27</f>
        <v>0</v>
      </c>
      <c r="G216" s="370">
        <f>'LIT Fed'!$G$27</f>
        <v>0</v>
      </c>
      <c r="H216" s="371"/>
    </row>
    <row r="217" spans="1:8" hidden="1" outlineLevel="1" collapsed="1">
      <c r="A217" s="368"/>
      <c r="B217" s="369"/>
      <c r="C217" s="370">
        <f>'LSCO Fed'!$C$27</f>
        <v>0</v>
      </c>
      <c r="D217" s="370">
        <f>'LSCO Fed'!$D$27</f>
        <v>0</v>
      </c>
      <c r="E217" s="370">
        <f>'LSCO Fed'!$E$27</f>
        <v>0</v>
      </c>
      <c r="F217" s="370">
        <f>'LSCO Fed'!$F$27</f>
        <v>0</v>
      </c>
      <c r="G217" s="370">
        <f>'LSCO Fed'!$G$27</f>
        <v>0</v>
      </c>
      <c r="H217" s="371"/>
    </row>
    <row r="218" spans="1:8" hidden="1" outlineLevel="1" collapsed="1">
      <c r="A218" s="368"/>
      <c r="B218" s="369"/>
      <c r="C218" s="370">
        <f>'LSCPA Fed'!$C$27</f>
        <v>0</v>
      </c>
      <c r="D218" s="370">
        <f>'LSCPA Fed'!$D$27</f>
        <v>0</v>
      </c>
      <c r="E218" s="370">
        <f>'LSCPA Fed'!$E$27</f>
        <v>0</v>
      </c>
      <c r="F218" s="370">
        <f>'LSCPA Fed'!$F$27</f>
        <v>0</v>
      </c>
      <c r="G218" s="370">
        <f>'LSCPA Fed'!$G$27</f>
        <v>0</v>
      </c>
      <c r="H218" s="371"/>
    </row>
    <row r="219" spans="1:8" hidden="1" outlineLevel="1" collapsed="1">
      <c r="A219" s="368"/>
      <c r="B219" s="369"/>
      <c r="C219" s="370">
        <f>'TSTCFB Fed'!$C$27</f>
        <v>0</v>
      </c>
      <c r="D219" s="370">
        <f>'TSTCFB Fed'!$D$27</f>
        <v>0</v>
      </c>
      <c r="E219" s="370">
        <f>'TSTCFB Fed'!$E$27</f>
        <v>0</v>
      </c>
      <c r="F219" s="370">
        <f>'TSTCFB Fed'!$F$27</f>
        <v>0</v>
      </c>
      <c r="G219" s="370">
        <f>'TSTCFB Fed'!$G$27</f>
        <v>0</v>
      </c>
      <c r="H219" s="371"/>
    </row>
    <row r="220" spans="1:8" hidden="1" outlineLevel="1" collapsed="1">
      <c r="A220" s="368"/>
      <c r="B220" s="369"/>
      <c r="C220" s="370">
        <f>'TSTCH Fed'!$C$27</f>
        <v>0</v>
      </c>
      <c r="D220" s="370">
        <f>'TSTCH Fed'!$D$27</f>
        <v>0</v>
      </c>
      <c r="E220" s="370">
        <f>'TSTCH Fed'!$E$27</f>
        <v>0</v>
      </c>
      <c r="F220" s="370">
        <f>'TSTCH Fed'!$F$27</f>
        <v>0</v>
      </c>
      <c r="G220" s="370">
        <f>'TSTCH Fed'!$G$27</f>
        <v>0</v>
      </c>
      <c r="H220" s="371"/>
    </row>
    <row r="221" spans="1:8" hidden="1" outlineLevel="1" collapsed="1">
      <c r="A221" s="368"/>
      <c r="B221" s="369"/>
      <c r="C221" s="370">
        <f>'TSTCM Fed'!$C$27</f>
        <v>0</v>
      </c>
      <c r="D221" s="370">
        <f>'TSTCM Fed'!$D$27</f>
        <v>0</v>
      </c>
      <c r="E221" s="370">
        <f>'TSTCM Fed'!$E$27</f>
        <v>0</v>
      </c>
      <c r="F221" s="370">
        <f>'TSTCM Fed'!$F$27</f>
        <v>0</v>
      </c>
      <c r="G221" s="370">
        <f>'TSTCM Fed'!$G$27</f>
        <v>0</v>
      </c>
      <c r="H221" s="371"/>
    </row>
    <row r="222" spans="1:8" hidden="1" outlineLevel="1" collapsed="1">
      <c r="A222" s="368"/>
      <c r="B222" s="369"/>
      <c r="C222" s="370">
        <f>'TSTCNT Fed'!$C$27</f>
        <v>0</v>
      </c>
      <c r="D222" s="370">
        <f>'TSTCNT Fed'!$D$27</f>
        <v>0</v>
      </c>
      <c r="E222" s="370">
        <f>'TSTCNT Fed'!$E$27</f>
        <v>0</v>
      </c>
      <c r="F222" s="370">
        <f>'TSTCNT Fed'!$F$27</f>
        <v>0</v>
      </c>
      <c r="G222" s="370">
        <f>'TSTCNT Fed'!$G$27</f>
        <v>0</v>
      </c>
      <c r="H222" s="371"/>
    </row>
    <row r="223" spans="1:8" hidden="1" outlineLevel="1" collapsed="1">
      <c r="A223" s="368"/>
      <c r="B223" s="369"/>
      <c r="C223" s="370">
        <f>'TSTCW Fed'!$C$27</f>
        <v>0</v>
      </c>
      <c r="D223" s="370">
        <f>'TSTCW Fed'!$D$27</f>
        <v>0</v>
      </c>
      <c r="E223" s="370">
        <f>'TSTCW Fed'!$E$27</f>
        <v>0</v>
      </c>
      <c r="F223" s="370">
        <f>'TSTCW Fed'!$F$27</f>
        <v>0</v>
      </c>
      <c r="G223" s="370">
        <f>'TSTCW Fed'!$G$27</f>
        <v>0</v>
      </c>
      <c r="H223" s="371"/>
    </row>
    <row r="224" spans="1:8" hidden="1" outlineLevel="1" collapsed="1">
      <c r="A224" s="368"/>
      <c r="B224" s="369"/>
      <c r="C224" s="370">
        <f>'TSTCWT Fed'!$C$27</f>
        <v>0</v>
      </c>
      <c r="D224" s="370">
        <f>'TSTCWT Fed'!$D$27</f>
        <v>0</v>
      </c>
      <c r="E224" s="370">
        <f>'TSTCWT Fed'!$E$27</f>
        <v>0</v>
      </c>
      <c r="F224" s="370">
        <f>'TSTCWT Fed'!$F$27</f>
        <v>0</v>
      </c>
      <c r="G224" s="370">
        <f>'TSTCWT Fed'!$G$27</f>
        <v>0</v>
      </c>
      <c r="H224" s="371"/>
    </row>
    <row r="225" spans="1:8" collapsed="1">
      <c r="A225" s="368" t="s">
        <v>400</v>
      </c>
      <c r="B225" s="369" t="s">
        <v>402</v>
      </c>
      <c r="C225" s="370">
        <f>SUM(C216:C224)</f>
        <v>0</v>
      </c>
      <c r="D225" s="370">
        <f>SUM(D216:D224)</f>
        <v>0</v>
      </c>
      <c r="E225" s="370">
        <f>SUM(E216:E224)</f>
        <v>0</v>
      </c>
      <c r="F225" s="370">
        <f>SUM(F216:F224)</f>
        <v>0</v>
      </c>
      <c r="G225" s="370">
        <f>SUM(G216:G224)</f>
        <v>0</v>
      </c>
      <c r="H225" s="371"/>
    </row>
    <row r="226" spans="1:8" hidden="1" outlineLevel="1">
      <c r="A226" s="368"/>
      <c r="B226" s="369"/>
      <c r="C226" s="370">
        <f>'LIT Fed'!$C$28</f>
        <v>0</v>
      </c>
      <c r="D226" s="370">
        <f>'LIT Fed'!$D$28</f>
        <v>0</v>
      </c>
      <c r="E226" s="370">
        <f>'LIT Fed'!$E$28</f>
        <v>0</v>
      </c>
      <c r="F226" s="370">
        <f>'LIT Fed'!$F$28</f>
        <v>0</v>
      </c>
      <c r="G226" s="370">
        <f>'LIT Fed'!$G$28</f>
        <v>0</v>
      </c>
      <c r="H226" s="371"/>
    </row>
    <row r="227" spans="1:8" hidden="1" outlineLevel="1" collapsed="1">
      <c r="A227" s="368"/>
      <c r="B227" s="369"/>
      <c r="C227" s="370">
        <f>'LSCO Fed'!$C$28</f>
        <v>0</v>
      </c>
      <c r="D227" s="370">
        <f>'LSCO Fed'!$D$28</f>
        <v>0</v>
      </c>
      <c r="E227" s="370">
        <f>'LSCO Fed'!$E$28</f>
        <v>0</v>
      </c>
      <c r="F227" s="370">
        <f>'LSCO Fed'!$F$28</f>
        <v>0</v>
      </c>
      <c r="G227" s="370">
        <f>'LSCO Fed'!$G$28</f>
        <v>0</v>
      </c>
      <c r="H227" s="371"/>
    </row>
    <row r="228" spans="1:8" hidden="1" outlineLevel="1" collapsed="1">
      <c r="A228" s="368"/>
      <c r="B228" s="369"/>
      <c r="C228" s="370">
        <f>'LSCPA Fed'!$C$28</f>
        <v>0</v>
      </c>
      <c r="D228" s="370">
        <f>'LSCPA Fed'!$D$28</f>
        <v>0</v>
      </c>
      <c r="E228" s="370">
        <f>'LSCPA Fed'!$E$28</f>
        <v>0</v>
      </c>
      <c r="F228" s="370">
        <f>'LSCPA Fed'!$F$28</f>
        <v>0</v>
      </c>
      <c r="G228" s="370">
        <f>'LSCPA Fed'!$G$28</f>
        <v>0</v>
      </c>
      <c r="H228" s="371"/>
    </row>
    <row r="229" spans="1:8" hidden="1" outlineLevel="1" collapsed="1">
      <c r="A229" s="368"/>
      <c r="B229" s="369"/>
      <c r="C229" s="370">
        <f>'TSTCFB Fed'!$C$28</f>
        <v>0</v>
      </c>
      <c r="D229" s="370">
        <f>'TSTCFB Fed'!$D$28</f>
        <v>0</v>
      </c>
      <c r="E229" s="370">
        <f>'TSTCFB Fed'!$E$28</f>
        <v>0</v>
      </c>
      <c r="F229" s="370">
        <f>'TSTCFB Fed'!$F$28</f>
        <v>0</v>
      </c>
      <c r="G229" s="370">
        <f>'TSTCFB Fed'!$G$28</f>
        <v>0</v>
      </c>
      <c r="H229" s="371"/>
    </row>
    <row r="230" spans="1:8" hidden="1" outlineLevel="1" collapsed="1">
      <c r="A230" s="368"/>
      <c r="B230" s="369"/>
      <c r="C230" s="370">
        <f>'TSTCH Fed'!$C$28</f>
        <v>0</v>
      </c>
      <c r="D230" s="370">
        <f>'TSTCH Fed'!$D$28</f>
        <v>0</v>
      </c>
      <c r="E230" s="370">
        <f>'TSTCH Fed'!$E$28</f>
        <v>0</v>
      </c>
      <c r="F230" s="370">
        <f>'TSTCH Fed'!$F$28</f>
        <v>0</v>
      </c>
      <c r="G230" s="370">
        <f>'TSTCH Fed'!$G$28</f>
        <v>0</v>
      </c>
      <c r="H230" s="371"/>
    </row>
    <row r="231" spans="1:8" hidden="1" outlineLevel="1" collapsed="1">
      <c r="A231" s="368"/>
      <c r="B231" s="369"/>
      <c r="C231" s="370">
        <f>'TSTCM Fed'!$C$28</f>
        <v>0</v>
      </c>
      <c r="D231" s="370">
        <f>'TSTCM Fed'!$D$28</f>
        <v>0</v>
      </c>
      <c r="E231" s="370">
        <f>'TSTCM Fed'!$E$28</f>
        <v>0</v>
      </c>
      <c r="F231" s="370">
        <f>'TSTCM Fed'!$F$28</f>
        <v>0</v>
      </c>
      <c r="G231" s="370">
        <f>'TSTCM Fed'!$G$28</f>
        <v>0</v>
      </c>
      <c r="H231" s="371"/>
    </row>
    <row r="232" spans="1:8" hidden="1" outlineLevel="1" collapsed="1">
      <c r="A232" s="368"/>
      <c r="B232" s="369"/>
      <c r="C232" s="370">
        <f>'TSTCNT Fed'!$C$28</f>
        <v>0</v>
      </c>
      <c r="D232" s="370">
        <f>'TSTCNT Fed'!$D$28</f>
        <v>0</v>
      </c>
      <c r="E232" s="370">
        <f>'TSTCNT Fed'!$E$28</f>
        <v>0</v>
      </c>
      <c r="F232" s="370">
        <f>'TSTCNT Fed'!$F$28</f>
        <v>0</v>
      </c>
      <c r="G232" s="370">
        <f>'TSTCNT Fed'!$G$28</f>
        <v>0</v>
      </c>
      <c r="H232" s="371"/>
    </row>
    <row r="233" spans="1:8" hidden="1" outlineLevel="1" collapsed="1">
      <c r="A233" s="368"/>
      <c r="B233" s="369"/>
      <c r="C233" s="370">
        <f>'TSTCW Fed'!$C$28</f>
        <v>0</v>
      </c>
      <c r="D233" s="370">
        <f>'TSTCW Fed'!$D$28</f>
        <v>0</v>
      </c>
      <c r="E233" s="370">
        <f>'TSTCW Fed'!$E$28</f>
        <v>0</v>
      </c>
      <c r="F233" s="370">
        <f>'TSTCW Fed'!$F$28</f>
        <v>0</v>
      </c>
      <c r="G233" s="370">
        <f>'TSTCW Fed'!$G$28</f>
        <v>0</v>
      </c>
      <c r="H233" s="371"/>
    </row>
    <row r="234" spans="1:8" hidden="1" outlineLevel="1" collapsed="1">
      <c r="A234" s="368"/>
      <c r="B234" s="369"/>
      <c r="C234" s="370">
        <f>'TSTCWT Fed'!$C$28</f>
        <v>0</v>
      </c>
      <c r="D234" s="370">
        <f>'TSTCWT Fed'!$D$28</f>
        <v>0</v>
      </c>
      <c r="E234" s="370">
        <f>'TSTCWT Fed'!$E$28</f>
        <v>0</v>
      </c>
      <c r="F234" s="370">
        <f>'TSTCWT Fed'!$F$28</f>
        <v>0</v>
      </c>
      <c r="G234" s="370">
        <f>'TSTCWT Fed'!$G$28</f>
        <v>0</v>
      </c>
      <c r="H234" s="371"/>
    </row>
    <row r="235" spans="1:8" ht="30" collapsed="1">
      <c r="A235" s="368" t="s">
        <v>400</v>
      </c>
      <c r="B235" s="369" t="s">
        <v>403</v>
      </c>
      <c r="C235" s="370">
        <f>SUM(C226:C234)</f>
        <v>0</v>
      </c>
      <c r="D235" s="370">
        <f>SUM(D226:D234)</f>
        <v>0</v>
      </c>
      <c r="E235" s="370">
        <f>SUM(E226:E234)</f>
        <v>0</v>
      </c>
      <c r="F235" s="370">
        <f>SUM(F226:F234)</f>
        <v>0</v>
      </c>
      <c r="G235" s="370">
        <f>SUM(G226:G234)</f>
        <v>0</v>
      </c>
      <c r="H235" s="371"/>
    </row>
    <row r="236" spans="1:8" hidden="1" outlineLevel="1">
      <c r="A236" s="368"/>
      <c r="B236" s="369"/>
      <c r="C236" s="370">
        <f>'LIT Fed'!$C$29</f>
        <v>0</v>
      </c>
      <c r="D236" s="370">
        <f>'LIT Fed'!$D$29</f>
        <v>0</v>
      </c>
      <c r="E236" s="370">
        <f>'LIT Fed'!$E$29</f>
        <v>0</v>
      </c>
      <c r="F236" s="370">
        <f>'LIT Fed'!$F$29</f>
        <v>0</v>
      </c>
      <c r="G236" s="370">
        <f>'LIT Fed'!$G$29</f>
        <v>0</v>
      </c>
      <c r="H236" s="371"/>
    </row>
    <row r="237" spans="1:8" hidden="1" outlineLevel="1" collapsed="1">
      <c r="A237" s="368"/>
      <c r="B237" s="369"/>
      <c r="C237" s="370">
        <f>'LSCO Fed'!$C$29</f>
        <v>0</v>
      </c>
      <c r="D237" s="370">
        <f>'LSCO Fed'!$D$29</f>
        <v>0</v>
      </c>
      <c r="E237" s="370">
        <f>'LSCO Fed'!$E$29</f>
        <v>0</v>
      </c>
      <c r="F237" s="370">
        <f>'LSCO Fed'!$F$29</f>
        <v>0</v>
      </c>
      <c r="G237" s="370">
        <f>'LSCO Fed'!$G$29</f>
        <v>0</v>
      </c>
      <c r="H237" s="371"/>
    </row>
    <row r="238" spans="1:8" hidden="1" outlineLevel="1" collapsed="1">
      <c r="A238" s="368"/>
      <c r="B238" s="369"/>
      <c r="C238" s="370">
        <f>'LSCPA Fed'!$C$29</f>
        <v>0</v>
      </c>
      <c r="D238" s="370">
        <f>'LSCPA Fed'!$D$29</f>
        <v>0</v>
      </c>
      <c r="E238" s="370">
        <f>'LSCPA Fed'!$E$29</f>
        <v>0</v>
      </c>
      <c r="F238" s="370">
        <f>'LSCPA Fed'!$F$29</f>
        <v>0</v>
      </c>
      <c r="G238" s="370">
        <f>'LSCPA Fed'!$G$29</f>
        <v>0</v>
      </c>
      <c r="H238" s="371"/>
    </row>
    <row r="239" spans="1:8" hidden="1" outlineLevel="1" collapsed="1">
      <c r="A239" s="368"/>
      <c r="B239" s="369"/>
      <c r="C239" s="370">
        <f>'TSTCFB Fed'!$C$29</f>
        <v>0</v>
      </c>
      <c r="D239" s="370">
        <f>'TSTCFB Fed'!$D$29</f>
        <v>0</v>
      </c>
      <c r="E239" s="370">
        <f>'TSTCFB Fed'!$E$29</f>
        <v>0</v>
      </c>
      <c r="F239" s="370">
        <f>'TSTCFB Fed'!$F$29</f>
        <v>0</v>
      </c>
      <c r="G239" s="370">
        <f>'TSTCFB Fed'!$G$29</f>
        <v>0</v>
      </c>
      <c r="H239" s="371"/>
    </row>
    <row r="240" spans="1:8" hidden="1" outlineLevel="1" collapsed="1">
      <c r="A240" s="368"/>
      <c r="B240" s="369"/>
      <c r="C240" s="370">
        <f>'TSTCH Fed'!$C$29</f>
        <v>0</v>
      </c>
      <c r="D240" s="370">
        <f>'TSTCH Fed'!$D$29</f>
        <v>0</v>
      </c>
      <c r="E240" s="370">
        <f>'TSTCH Fed'!$E$29</f>
        <v>0</v>
      </c>
      <c r="F240" s="370">
        <f>'TSTCH Fed'!$F$29</f>
        <v>0</v>
      </c>
      <c r="G240" s="370">
        <f>'TSTCH Fed'!$G$29</f>
        <v>0</v>
      </c>
      <c r="H240" s="371"/>
    </row>
    <row r="241" spans="1:8" hidden="1" outlineLevel="1" collapsed="1">
      <c r="A241" s="368"/>
      <c r="B241" s="369"/>
      <c r="C241" s="370">
        <f>'TSTCM Fed'!$C$29</f>
        <v>0</v>
      </c>
      <c r="D241" s="370">
        <f>'TSTCM Fed'!$D$29</f>
        <v>0</v>
      </c>
      <c r="E241" s="370">
        <f>'TSTCM Fed'!$E$29</f>
        <v>0</v>
      </c>
      <c r="F241" s="370">
        <f>'TSTCM Fed'!$F$29</f>
        <v>0</v>
      </c>
      <c r="G241" s="370">
        <f>'TSTCM Fed'!$G$29</f>
        <v>0</v>
      </c>
      <c r="H241" s="371"/>
    </row>
    <row r="242" spans="1:8" hidden="1" outlineLevel="1" collapsed="1">
      <c r="A242" s="368"/>
      <c r="B242" s="369"/>
      <c r="C242" s="370">
        <f>'TSTCNT Fed'!$C$29</f>
        <v>0</v>
      </c>
      <c r="D242" s="370">
        <f>'TSTCNT Fed'!$D$29</f>
        <v>0</v>
      </c>
      <c r="E242" s="370">
        <f>'TSTCNT Fed'!$E$29</f>
        <v>0</v>
      </c>
      <c r="F242" s="370">
        <f>'TSTCNT Fed'!$F$29</f>
        <v>0</v>
      </c>
      <c r="G242" s="370">
        <f>'TSTCNT Fed'!$G$29</f>
        <v>0</v>
      </c>
      <c r="H242" s="371"/>
    </row>
    <row r="243" spans="1:8" hidden="1" outlineLevel="1" collapsed="1">
      <c r="A243" s="368"/>
      <c r="B243" s="369"/>
      <c r="C243" s="370">
        <f>'TSTCW Fed'!$C$29</f>
        <v>0</v>
      </c>
      <c r="D243" s="370">
        <f>'TSTCW Fed'!$D$29</f>
        <v>0</v>
      </c>
      <c r="E243" s="370">
        <f>'TSTCW Fed'!$E$29</f>
        <v>0</v>
      </c>
      <c r="F243" s="370">
        <f>'TSTCW Fed'!$F$29</f>
        <v>0</v>
      </c>
      <c r="G243" s="370">
        <f>'TSTCW Fed'!$G$29</f>
        <v>0</v>
      </c>
      <c r="H243" s="371"/>
    </row>
    <row r="244" spans="1:8" hidden="1" outlineLevel="1" collapsed="1">
      <c r="A244" s="368"/>
      <c r="B244" s="369"/>
      <c r="C244" s="370">
        <f>'TSTCWT Fed'!$C$29</f>
        <v>0</v>
      </c>
      <c r="D244" s="370">
        <f>'TSTCWT Fed'!$D$29</f>
        <v>0</v>
      </c>
      <c r="E244" s="370">
        <f>'TSTCWT Fed'!$E$29</f>
        <v>0</v>
      </c>
      <c r="F244" s="370">
        <f>'TSTCWT Fed'!$F$29</f>
        <v>0</v>
      </c>
      <c r="G244" s="370">
        <f>'TSTCWT Fed'!$G$29</f>
        <v>0</v>
      </c>
      <c r="H244" s="371"/>
    </row>
    <row r="245" spans="1:8" collapsed="1">
      <c r="A245" s="368" t="s">
        <v>400</v>
      </c>
      <c r="B245" s="369" t="s">
        <v>404</v>
      </c>
      <c r="C245" s="370">
        <f>SUM(C236:C244)</f>
        <v>0</v>
      </c>
      <c r="D245" s="370">
        <f>SUM(D236:D244)</f>
        <v>0</v>
      </c>
      <c r="E245" s="370">
        <f>SUM(E236:E244)</f>
        <v>0</v>
      </c>
      <c r="F245" s="370">
        <f>SUM(F236:F244)</f>
        <v>0</v>
      </c>
      <c r="G245" s="370">
        <f>SUM(G236:G244)</f>
        <v>0</v>
      </c>
      <c r="H245" s="371"/>
    </row>
    <row r="246" spans="1:8" hidden="1" outlineLevel="1">
      <c r="A246" s="368"/>
      <c r="B246" s="369"/>
      <c r="C246" s="370">
        <f>'LIT Fed'!$C$30</f>
        <v>0</v>
      </c>
      <c r="D246" s="370">
        <f>'LIT Fed'!$D$30</f>
        <v>0</v>
      </c>
      <c r="E246" s="370">
        <f>'LIT Fed'!$E$30</f>
        <v>0</v>
      </c>
      <c r="F246" s="370">
        <f>'LIT Fed'!$F$30</f>
        <v>0</v>
      </c>
      <c r="G246" s="370">
        <f>'LIT Fed'!$G$30</f>
        <v>0</v>
      </c>
      <c r="H246" s="371"/>
    </row>
    <row r="247" spans="1:8" hidden="1" outlineLevel="1" collapsed="1">
      <c r="A247" s="368"/>
      <c r="B247" s="369"/>
      <c r="C247" s="370">
        <f>'LSCO Fed'!$C$30</f>
        <v>0</v>
      </c>
      <c r="D247" s="370">
        <f>'LSCO Fed'!$D$30</f>
        <v>0</v>
      </c>
      <c r="E247" s="370">
        <f>'LSCO Fed'!$E$30</f>
        <v>0</v>
      </c>
      <c r="F247" s="370">
        <f>'LSCO Fed'!$F$30</f>
        <v>0</v>
      </c>
      <c r="G247" s="370">
        <f>'LSCO Fed'!$G$30</f>
        <v>0</v>
      </c>
      <c r="H247" s="371"/>
    </row>
    <row r="248" spans="1:8" hidden="1" outlineLevel="1" collapsed="1">
      <c r="A248" s="368"/>
      <c r="B248" s="369"/>
      <c r="C248" s="370">
        <f>'LSCPA Fed'!$C$30</f>
        <v>0</v>
      </c>
      <c r="D248" s="370">
        <f>'LSCPA Fed'!$D$30</f>
        <v>0</v>
      </c>
      <c r="E248" s="370">
        <f>'LSCPA Fed'!$E$30</f>
        <v>0</v>
      </c>
      <c r="F248" s="370">
        <f>'LSCPA Fed'!$F$30</f>
        <v>0</v>
      </c>
      <c r="G248" s="370">
        <f>'LSCPA Fed'!$G$30</f>
        <v>0</v>
      </c>
      <c r="H248" s="371"/>
    </row>
    <row r="249" spans="1:8" hidden="1" outlineLevel="1" collapsed="1">
      <c r="A249" s="368"/>
      <c r="B249" s="369"/>
      <c r="C249" s="370">
        <f>'TSTCFB Fed'!$C$30</f>
        <v>0</v>
      </c>
      <c r="D249" s="370">
        <f>'TSTCFB Fed'!$D$30</f>
        <v>0</v>
      </c>
      <c r="E249" s="370">
        <f>'TSTCFB Fed'!$E$30</f>
        <v>0</v>
      </c>
      <c r="F249" s="370">
        <f>'TSTCFB Fed'!$F$30</f>
        <v>0</v>
      </c>
      <c r="G249" s="370">
        <f>'TSTCFB Fed'!$G$30</f>
        <v>0</v>
      </c>
      <c r="H249" s="371"/>
    </row>
    <row r="250" spans="1:8" hidden="1" outlineLevel="1" collapsed="1">
      <c r="A250" s="368"/>
      <c r="B250" s="369"/>
      <c r="C250" s="370">
        <f>'TSTCH Fed'!$C$30</f>
        <v>0</v>
      </c>
      <c r="D250" s="370">
        <f>'TSTCH Fed'!$D$30</f>
        <v>0</v>
      </c>
      <c r="E250" s="370">
        <f>'TSTCH Fed'!$E$30</f>
        <v>0</v>
      </c>
      <c r="F250" s="370">
        <f>'TSTCH Fed'!$F$30</f>
        <v>0</v>
      </c>
      <c r="G250" s="370">
        <f>'TSTCH Fed'!$G$30</f>
        <v>0</v>
      </c>
      <c r="H250" s="371"/>
    </row>
    <row r="251" spans="1:8" hidden="1" outlineLevel="1" collapsed="1">
      <c r="A251" s="368"/>
      <c r="B251" s="369"/>
      <c r="C251" s="370">
        <f>'TSTCM Fed'!$C$30</f>
        <v>0</v>
      </c>
      <c r="D251" s="370">
        <f>'TSTCM Fed'!$D$30</f>
        <v>0</v>
      </c>
      <c r="E251" s="370">
        <f>'TSTCM Fed'!$E$30</f>
        <v>0</v>
      </c>
      <c r="F251" s="370">
        <f>'TSTCM Fed'!$F$30</f>
        <v>0</v>
      </c>
      <c r="G251" s="370">
        <f>'TSTCM Fed'!$G$30</f>
        <v>0</v>
      </c>
      <c r="H251" s="371"/>
    </row>
    <row r="252" spans="1:8" hidden="1" outlineLevel="1" collapsed="1">
      <c r="A252" s="368"/>
      <c r="B252" s="369"/>
      <c r="C252" s="370">
        <f>'TSTCNT Fed'!$C$30</f>
        <v>0</v>
      </c>
      <c r="D252" s="370">
        <f>'TSTCNT Fed'!$D$30</f>
        <v>0</v>
      </c>
      <c r="E252" s="370">
        <f>'TSTCNT Fed'!$E$30</f>
        <v>0</v>
      </c>
      <c r="F252" s="370">
        <f>'TSTCNT Fed'!$F$30</f>
        <v>0</v>
      </c>
      <c r="G252" s="370">
        <f>'TSTCNT Fed'!$G$30</f>
        <v>0</v>
      </c>
      <c r="H252" s="371"/>
    </row>
    <row r="253" spans="1:8" hidden="1" outlineLevel="1" collapsed="1">
      <c r="A253" s="368"/>
      <c r="B253" s="369"/>
      <c r="C253" s="370">
        <f>'TSTCW Fed'!$C$30</f>
        <v>0</v>
      </c>
      <c r="D253" s="370">
        <f>'TSTCW Fed'!$D$30</f>
        <v>0</v>
      </c>
      <c r="E253" s="370">
        <f>'TSTCW Fed'!$E$30</f>
        <v>0</v>
      </c>
      <c r="F253" s="370">
        <f>'TSTCW Fed'!$F$30</f>
        <v>0</v>
      </c>
      <c r="G253" s="370">
        <f>'TSTCW Fed'!$G$30</f>
        <v>0</v>
      </c>
      <c r="H253" s="371"/>
    </row>
    <row r="254" spans="1:8" hidden="1" outlineLevel="1" collapsed="1">
      <c r="A254" s="368"/>
      <c r="B254" s="369"/>
      <c r="C254" s="370">
        <f>'TSTCWT Fed'!$C$30</f>
        <v>0</v>
      </c>
      <c r="D254" s="370">
        <f>'TSTCWT Fed'!$D$30</f>
        <v>0</v>
      </c>
      <c r="E254" s="370">
        <f>'TSTCWT Fed'!$E$30</f>
        <v>0</v>
      </c>
      <c r="F254" s="370">
        <f>'TSTCWT Fed'!$F$30</f>
        <v>0</v>
      </c>
      <c r="G254" s="370">
        <f>'TSTCWT Fed'!$G$30</f>
        <v>0</v>
      </c>
      <c r="H254" s="371"/>
    </row>
    <row r="255" spans="1:8" collapsed="1">
      <c r="A255" s="368" t="s">
        <v>400</v>
      </c>
      <c r="B255" s="372" t="s">
        <v>522</v>
      </c>
      <c r="C255" s="370">
        <f>SUM(C246:C254)</f>
        <v>0</v>
      </c>
      <c r="D255" s="370">
        <f>SUM(D246:D254)</f>
        <v>0</v>
      </c>
      <c r="E255" s="370">
        <f>SUM(E246:E254)</f>
        <v>0</v>
      </c>
      <c r="F255" s="370">
        <f>SUM(F246:F254)</f>
        <v>0</v>
      </c>
      <c r="G255" s="370">
        <f>SUM(G246:G254)</f>
        <v>0</v>
      </c>
      <c r="H255" s="371"/>
    </row>
    <row r="256" spans="1:8" hidden="1" outlineLevel="1">
      <c r="A256" s="368"/>
      <c r="B256" s="372"/>
      <c r="C256" s="370">
        <f>'LIT Fed'!$C$31</f>
        <v>0</v>
      </c>
      <c r="D256" s="370">
        <f>'LIT Fed'!$D$31</f>
        <v>0</v>
      </c>
      <c r="E256" s="370">
        <f>'LIT Fed'!$E$31</f>
        <v>0</v>
      </c>
      <c r="F256" s="370">
        <f>'LIT Fed'!$F$31</f>
        <v>0</v>
      </c>
      <c r="G256" s="370">
        <f>'LIT Fed'!$G$31</f>
        <v>0</v>
      </c>
      <c r="H256" s="371"/>
    </row>
    <row r="257" spans="1:8" hidden="1" outlineLevel="1" collapsed="1">
      <c r="A257" s="368"/>
      <c r="B257" s="372"/>
      <c r="C257" s="370">
        <f>'LSCO Fed'!$C$31</f>
        <v>0</v>
      </c>
      <c r="D257" s="370">
        <f>'LSCO Fed'!$D$31</f>
        <v>0</v>
      </c>
      <c r="E257" s="370">
        <f>'LSCO Fed'!$E$31</f>
        <v>0</v>
      </c>
      <c r="F257" s="370">
        <f>'LSCO Fed'!$F$31</f>
        <v>0</v>
      </c>
      <c r="G257" s="370">
        <f>'LSCO Fed'!$G$31</f>
        <v>0</v>
      </c>
      <c r="H257" s="371"/>
    </row>
    <row r="258" spans="1:8" hidden="1" outlineLevel="1" collapsed="1">
      <c r="A258" s="368"/>
      <c r="B258" s="372"/>
      <c r="C258" s="370">
        <f>'LSCPA Fed'!$C$31</f>
        <v>0</v>
      </c>
      <c r="D258" s="370">
        <f>'LSCPA Fed'!$D$31</f>
        <v>0</v>
      </c>
      <c r="E258" s="370">
        <f>'LSCPA Fed'!$E$31</f>
        <v>0</v>
      </c>
      <c r="F258" s="370">
        <f>'LSCPA Fed'!$F$31</f>
        <v>0</v>
      </c>
      <c r="G258" s="370">
        <f>'LSCPA Fed'!$G$31</f>
        <v>0</v>
      </c>
      <c r="H258" s="371"/>
    </row>
    <row r="259" spans="1:8" hidden="1" outlineLevel="1" collapsed="1">
      <c r="A259" s="368"/>
      <c r="B259" s="372"/>
      <c r="C259" s="370">
        <f>'TSTCFB Fed'!$C$31</f>
        <v>0</v>
      </c>
      <c r="D259" s="370">
        <f>'TSTCFB Fed'!$D$31</f>
        <v>0</v>
      </c>
      <c r="E259" s="370">
        <f>'TSTCFB Fed'!$E$31</f>
        <v>0</v>
      </c>
      <c r="F259" s="370">
        <f>'TSTCFB Fed'!$F$31</f>
        <v>0</v>
      </c>
      <c r="G259" s="370">
        <f>'TSTCFB Fed'!$G$31</f>
        <v>0</v>
      </c>
      <c r="H259" s="371"/>
    </row>
    <row r="260" spans="1:8" hidden="1" outlineLevel="1" collapsed="1">
      <c r="A260" s="368"/>
      <c r="B260" s="372"/>
      <c r="C260" s="370">
        <f>'TSTCH Fed'!$C$31</f>
        <v>0</v>
      </c>
      <c r="D260" s="370">
        <f>'TSTCH Fed'!$D$31</f>
        <v>0</v>
      </c>
      <c r="E260" s="370">
        <f>'TSTCH Fed'!$E$31</f>
        <v>0</v>
      </c>
      <c r="F260" s="370">
        <f>'TSTCH Fed'!$F$31</f>
        <v>0</v>
      </c>
      <c r="G260" s="370">
        <f>'TSTCH Fed'!$G$31</f>
        <v>0</v>
      </c>
      <c r="H260" s="371"/>
    </row>
    <row r="261" spans="1:8" hidden="1" outlineLevel="1" collapsed="1">
      <c r="A261" s="368"/>
      <c r="B261" s="372"/>
      <c r="C261" s="370">
        <f>'TSTCM Fed'!$C$31</f>
        <v>0</v>
      </c>
      <c r="D261" s="370">
        <f>'TSTCM Fed'!$D$31</f>
        <v>0</v>
      </c>
      <c r="E261" s="370">
        <f>'TSTCM Fed'!$E$31</f>
        <v>0</v>
      </c>
      <c r="F261" s="370">
        <f>'TSTCM Fed'!$F$31</f>
        <v>0</v>
      </c>
      <c r="G261" s="370">
        <f>'TSTCM Fed'!$G$31</f>
        <v>0</v>
      </c>
      <c r="H261" s="371"/>
    </row>
    <row r="262" spans="1:8" hidden="1" outlineLevel="1" collapsed="1">
      <c r="A262" s="368"/>
      <c r="B262" s="372"/>
      <c r="C262" s="370">
        <f>'TSTCNT Fed'!$C$31</f>
        <v>0</v>
      </c>
      <c r="D262" s="370">
        <f>'TSTCNT Fed'!$D$31</f>
        <v>0</v>
      </c>
      <c r="E262" s="370">
        <f>'TSTCNT Fed'!$E$31</f>
        <v>0</v>
      </c>
      <c r="F262" s="370">
        <f>'TSTCNT Fed'!$F$31</f>
        <v>0</v>
      </c>
      <c r="G262" s="370">
        <f>'TSTCNT Fed'!$G$31</f>
        <v>0</v>
      </c>
      <c r="H262" s="371"/>
    </row>
    <row r="263" spans="1:8" hidden="1" outlineLevel="1" collapsed="1">
      <c r="A263" s="368"/>
      <c r="B263" s="372"/>
      <c r="C263" s="370">
        <f>'TSTCW Fed'!$C$31</f>
        <v>0</v>
      </c>
      <c r="D263" s="370">
        <f>'TSTCW Fed'!$D$31</f>
        <v>0</v>
      </c>
      <c r="E263" s="370">
        <f>'TSTCW Fed'!$E$31</f>
        <v>0</v>
      </c>
      <c r="F263" s="370">
        <f>'TSTCW Fed'!$F$31</f>
        <v>0</v>
      </c>
      <c r="G263" s="370">
        <f>'TSTCW Fed'!$G$31</f>
        <v>0</v>
      </c>
      <c r="H263" s="371"/>
    </row>
    <row r="264" spans="1:8" hidden="1" outlineLevel="1" collapsed="1">
      <c r="A264" s="368"/>
      <c r="B264" s="372"/>
      <c r="C264" s="370">
        <f>'TSTCWT Fed'!$C$31</f>
        <v>0</v>
      </c>
      <c r="D264" s="370">
        <f>'TSTCWT Fed'!$D$31</f>
        <v>0</v>
      </c>
      <c r="E264" s="370">
        <f>'TSTCWT Fed'!$E$31</f>
        <v>0</v>
      </c>
      <c r="F264" s="370">
        <f>'TSTCWT Fed'!$F$31</f>
        <v>0</v>
      </c>
      <c r="G264" s="370">
        <f>'TSTCWT Fed'!$G$31</f>
        <v>0</v>
      </c>
      <c r="H264" s="371"/>
    </row>
    <row r="265" spans="1:8" collapsed="1">
      <c r="A265" s="368" t="s">
        <v>400</v>
      </c>
      <c r="B265" s="372" t="s">
        <v>522</v>
      </c>
      <c r="C265" s="370">
        <f>SUM(C256:C264)</f>
        <v>0</v>
      </c>
      <c r="D265" s="370">
        <f>SUM(D256:D264)</f>
        <v>0</v>
      </c>
      <c r="E265" s="370">
        <f>SUM(E256:E264)</f>
        <v>0</v>
      </c>
      <c r="F265" s="370">
        <f>SUM(F256:F264)</f>
        <v>0</v>
      </c>
      <c r="G265" s="370">
        <f>SUM(G256:G264)</f>
        <v>0</v>
      </c>
      <c r="H265" s="371"/>
    </row>
    <row r="266" spans="1:8" hidden="1" outlineLevel="1">
      <c r="A266" s="368"/>
      <c r="B266" s="372"/>
      <c r="C266" s="370">
        <f>'LIT Fed'!$C$32</f>
        <v>0</v>
      </c>
      <c r="D266" s="370">
        <f>'LIT Fed'!$D$32</f>
        <v>0</v>
      </c>
      <c r="E266" s="370">
        <f>'LIT Fed'!$E$32</f>
        <v>0</v>
      </c>
      <c r="F266" s="370">
        <f>'LIT Fed'!$F$32</f>
        <v>0</v>
      </c>
      <c r="G266" s="370">
        <f>'LIT Fed'!$G$32</f>
        <v>0</v>
      </c>
      <c r="H266" s="371"/>
    </row>
    <row r="267" spans="1:8" hidden="1" outlineLevel="1" collapsed="1">
      <c r="A267" s="368"/>
      <c r="B267" s="372"/>
      <c r="C267" s="370">
        <f>'LSCO Fed'!$C$32</f>
        <v>0</v>
      </c>
      <c r="D267" s="370">
        <f>'LSCO Fed'!$D$32</f>
        <v>0</v>
      </c>
      <c r="E267" s="370">
        <f>'LSCO Fed'!$E$32</f>
        <v>0</v>
      </c>
      <c r="F267" s="370">
        <f>'LSCO Fed'!$F$32</f>
        <v>0</v>
      </c>
      <c r="G267" s="370">
        <f>'LSCO Fed'!$G$32</f>
        <v>0</v>
      </c>
      <c r="H267" s="371"/>
    </row>
    <row r="268" spans="1:8" hidden="1" outlineLevel="1" collapsed="1">
      <c r="A268" s="368"/>
      <c r="B268" s="372"/>
      <c r="C268" s="370">
        <f>'LSCPA Fed'!$C$32</f>
        <v>0</v>
      </c>
      <c r="D268" s="370">
        <f>'LSCPA Fed'!$D$32</f>
        <v>0</v>
      </c>
      <c r="E268" s="370">
        <f>'LSCPA Fed'!$E$32</f>
        <v>0</v>
      </c>
      <c r="F268" s="370">
        <f>'LSCPA Fed'!$F$32</f>
        <v>0</v>
      </c>
      <c r="G268" s="370">
        <f>'LSCPA Fed'!$G$32</f>
        <v>0</v>
      </c>
      <c r="H268" s="371"/>
    </row>
    <row r="269" spans="1:8" hidden="1" outlineLevel="1" collapsed="1">
      <c r="A269" s="368"/>
      <c r="B269" s="372"/>
      <c r="C269" s="370">
        <f>'TSTCFB Fed'!$C$32</f>
        <v>0</v>
      </c>
      <c r="D269" s="370">
        <f>'TSTCFB Fed'!$D$32</f>
        <v>0</v>
      </c>
      <c r="E269" s="370">
        <f>'TSTCFB Fed'!$E$32</f>
        <v>0</v>
      </c>
      <c r="F269" s="370">
        <f>'TSTCFB Fed'!$F$32</f>
        <v>0</v>
      </c>
      <c r="G269" s="370">
        <f>'TSTCFB Fed'!$G$32</f>
        <v>0</v>
      </c>
      <c r="H269" s="371"/>
    </row>
    <row r="270" spans="1:8" hidden="1" outlineLevel="1" collapsed="1">
      <c r="A270" s="368"/>
      <c r="B270" s="372"/>
      <c r="C270" s="370">
        <f>'TSTCH Fed'!$C$32</f>
        <v>0</v>
      </c>
      <c r="D270" s="370">
        <f>'TSTCH Fed'!$D$32</f>
        <v>0</v>
      </c>
      <c r="E270" s="370">
        <f>'TSTCH Fed'!$E$32</f>
        <v>0</v>
      </c>
      <c r="F270" s="370">
        <f>'TSTCH Fed'!$F$32</f>
        <v>0</v>
      </c>
      <c r="G270" s="370">
        <f>'TSTCH Fed'!$G$32</f>
        <v>0</v>
      </c>
      <c r="H270" s="371"/>
    </row>
    <row r="271" spans="1:8" hidden="1" outlineLevel="1" collapsed="1">
      <c r="A271" s="368"/>
      <c r="B271" s="372"/>
      <c r="C271" s="370">
        <f>'TSTCM Fed'!$C$32</f>
        <v>0</v>
      </c>
      <c r="D271" s="370">
        <f>'TSTCM Fed'!$D$32</f>
        <v>0</v>
      </c>
      <c r="E271" s="370">
        <f>'TSTCM Fed'!$E$32</f>
        <v>0</v>
      </c>
      <c r="F271" s="370">
        <f>'TSTCM Fed'!$F$32</f>
        <v>0</v>
      </c>
      <c r="G271" s="370">
        <f>'TSTCM Fed'!$G$32</f>
        <v>0</v>
      </c>
      <c r="H271" s="371"/>
    </row>
    <row r="272" spans="1:8" hidden="1" outlineLevel="1" collapsed="1">
      <c r="A272" s="368"/>
      <c r="B272" s="372"/>
      <c r="C272" s="370">
        <f>'TSTCNT Fed'!$C$32</f>
        <v>0</v>
      </c>
      <c r="D272" s="370">
        <f>'TSTCNT Fed'!$D$32</f>
        <v>0</v>
      </c>
      <c r="E272" s="370">
        <f>'TSTCNT Fed'!$E$32</f>
        <v>0</v>
      </c>
      <c r="F272" s="370">
        <f>'TSTCNT Fed'!$F$32</f>
        <v>0</v>
      </c>
      <c r="G272" s="370">
        <f>'TSTCNT Fed'!$G$32</f>
        <v>0</v>
      </c>
      <c r="H272" s="371"/>
    </row>
    <row r="273" spans="1:8" hidden="1" outlineLevel="1" collapsed="1">
      <c r="A273" s="368"/>
      <c r="B273" s="372"/>
      <c r="C273" s="370">
        <f>'TSTCW Fed'!$C$32</f>
        <v>0</v>
      </c>
      <c r="D273" s="370">
        <f>'TSTCW Fed'!$D$32</f>
        <v>0</v>
      </c>
      <c r="E273" s="370">
        <f>'TSTCW Fed'!$E$32</f>
        <v>0</v>
      </c>
      <c r="F273" s="370">
        <f>'TSTCW Fed'!$F$32</f>
        <v>0</v>
      </c>
      <c r="G273" s="370">
        <f>'TSTCW Fed'!$G$32</f>
        <v>0</v>
      </c>
      <c r="H273" s="371"/>
    </row>
    <row r="274" spans="1:8" hidden="1" outlineLevel="1" collapsed="1">
      <c r="A274" s="368"/>
      <c r="B274" s="372"/>
      <c r="C274" s="370">
        <f>'TSTCWT Fed'!$C$32</f>
        <v>0</v>
      </c>
      <c r="D274" s="370">
        <f>'TSTCWT Fed'!$D$32</f>
        <v>0</v>
      </c>
      <c r="E274" s="370">
        <f>'TSTCWT Fed'!$E$32</f>
        <v>0</v>
      </c>
      <c r="F274" s="370">
        <f>'TSTCWT Fed'!$F$32</f>
        <v>0</v>
      </c>
      <c r="G274" s="370">
        <f>'TSTCWT Fed'!$G$32</f>
        <v>0</v>
      </c>
      <c r="H274" s="371"/>
    </row>
    <row r="275" spans="1:8" collapsed="1">
      <c r="A275" s="368" t="s">
        <v>400</v>
      </c>
      <c r="B275" s="372" t="s">
        <v>522</v>
      </c>
      <c r="C275" s="370">
        <f>SUM(C266:C274)</f>
        <v>0</v>
      </c>
      <c r="D275" s="370">
        <f>SUM(D266:D274)</f>
        <v>0</v>
      </c>
      <c r="E275" s="370">
        <f>SUM(E266:E274)</f>
        <v>0</v>
      </c>
      <c r="F275" s="370">
        <f>SUM(F266:F274)</f>
        <v>0</v>
      </c>
      <c r="G275" s="370">
        <f>SUM(G266:G274)</f>
        <v>0</v>
      </c>
      <c r="H275" s="371"/>
    </row>
    <row r="276" spans="1:8" hidden="1" outlineLevel="1">
      <c r="A276" s="368"/>
      <c r="B276" s="372"/>
      <c r="C276" s="370">
        <f>'LIT Fed'!$C$33</f>
        <v>0</v>
      </c>
      <c r="D276" s="370">
        <f>'LIT Fed'!$D$33</f>
        <v>0</v>
      </c>
      <c r="E276" s="370">
        <f>'LIT Fed'!$E$33</f>
        <v>0</v>
      </c>
      <c r="F276" s="370">
        <f>'LIT Fed'!$F$33</f>
        <v>0</v>
      </c>
      <c r="G276" s="370">
        <f>'LIT Fed'!$G$33</f>
        <v>0</v>
      </c>
      <c r="H276" s="371"/>
    </row>
    <row r="277" spans="1:8" hidden="1" outlineLevel="1" collapsed="1">
      <c r="A277" s="368"/>
      <c r="B277" s="372"/>
      <c r="C277" s="370">
        <f>'LSCO Fed'!$C$33</f>
        <v>0</v>
      </c>
      <c r="D277" s="370">
        <f>'LSCO Fed'!$D$33</f>
        <v>0</v>
      </c>
      <c r="E277" s="370">
        <f>'LSCO Fed'!$E$33</f>
        <v>0</v>
      </c>
      <c r="F277" s="370">
        <f>'LSCO Fed'!$F$33</f>
        <v>0</v>
      </c>
      <c r="G277" s="370">
        <f>'LSCO Fed'!$G$33</f>
        <v>0</v>
      </c>
      <c r="H277" s="371"/>
    </row>
    <row r="278" spans="1:8" hidden="1" outlineLevel="1" collapsed="1">
      <c r="A278" s="368"/>
      <c r="B278" s="372"/>
      <c r="C278" s="370">
        <f>'LSCPA Fed'!$C$33</f>
        <v>0</v>
      </c>
      <c r="D278" s="370">
        <f>'LSCPA Fed'!$D$33</f>
        <v>0</v>
      </c>
      <c r="E278" s="370">
        <f>'LSCPA Fed'!$E$33</f>
        <v>0</v>
      </c>
      <c r="F278" s="370">
        <f>'LSCPA Fed'!$F$33</f>
        <v>0</v>
      </c>
      <c r="G278" s="370">
        <f>'LSCPA Fed'!$G$33</f>
        <v>0</v>
      </c>
      <c r="H278" s="371"/>
    </row>
    <row r="279" spans="1:8" hidden="1" outlineLevel="1" collapsed="1">
      <c r="A279" s="368"/>
      <c r="B279" s="372"/>
      <c r="C279" s="370">
        <f>'TSTCFB Fed'!$C$33</f>
        <v>0</v>
      </c>
      <c r="D279" s="370">
        <f>'TSTCFB Fed'!$D$33</f>
        <v>0</v>
      </c>
      <c r="E279" s="370">
        <f>'TSTCFB Fed'!$E$33</f>
        <v>0</v>
      </c>
      <c r="F279" s="370">
        <f>'TSTCFB Fed'!$F$33</f>
        <v>0</v>
      </c>
      <c r="G279" s="370">
        <f>'TSTCFB Fed'!$G$33</f>
        <v>0</v>
      </c>
      <c r="H279" s="371"/>
    </row>
    <row r="280" spans="1:8" hidden="1" outlineLevel="1" collapsed="1">
      <c r="A280" s="368"/>
      <c r="B280" s="372"/>
      <c r="C280" s="370">
        <f>'TSTCH Fed'!$C$33</f>
        <v>0</v>
      </c>
      <c r="D280" s="370">
        <f>'TSTCH Fed'!$D$33</f>
        <v>0</v>
      </c>
      <c r="E280" s="370">
        <f>'TSTCH Fed'!$E$33</f>
        <v>0</v>
      </c>
      <c r="F280" s="370">
        <f>'TSTCH Fed'!$F$33</f>
        <v>0</v>
      </c>
      <c r="G280" s="370">
        <f>'TSTCH Fed'!$G$33</f>
        <v>0</v>
      </c>
      <c r="H280" s="371"/>
    </row>
    <row r="281" spans="1:8" hidden="1" outlineLevel="1" collapsed="1">
      <c r="A281" s="368"/>
      <c r="B281" s="372"/>
      <c r="C281" s="370">
        <f>'TSTCM Fed'!$C$33</f>
        <v>0</v>
      </c>
      <c r="D281" s="370">
        <f>'TSTCM Fed'!$D$33</f>
        <v>0</v>
      </c>
      <c r="E281" s="370">
        <f>'TSTCM Fed'!$E$33</f>
        <v>0</v>
      </c>
      <c r="F281" s="370">
        <f>'TSTCM Fed'!$F$33</f>
        <v>0</v>
      </c>
      <c r="G281" s="370">
        <f>'TSTCM Fed'!$G$33</f>
        <v>0</v>
      </c>
      <c r="H281" s="371"/>
    </row>
    <row r="282" spans="1:8" hidden="1" outlineLevel="1" collapsed="1">
      <c r="A282" s="368"/>
      <c r="B282" s="372"/>
      <c r="C282" s="370">
        <f>'TSTCNT Fed'!$C$33</f>
        <v>0</v>
      </c>
      <c r="D282" s="370">
        <f>'TSTCNT Fed'!$D$33</f>
        <v>0</v>
      </c>
      <c r="E282" s="370">
        <f>'TSTCNT Fed'!$E$33</f>
        <v>0</v>
      </c>
      <c r="F282" s="370">
        <f>'TSTCNT Fed'!$F$33</f>
        <v>0</v>
      </c>
      <c r="G282" s="370">
        <f>'TSTCNT Fed'!$G$33</f>
        <v>0</v>
      </c>
      <c r="H282" s="371"/>
    </row>
    <row r="283" spans="1:8" hidden="1" outlineLevel="1" collapsed="1">
      <c r="A283" s="368"/>
      <c r="B283" s="372"/>
      <c r="C283" s="370">
        <f>'TSTCW Fed'!$C$33</f>
        <v>0</v>
      </c>
      <c r="D283" s="370">
        <f>'TSTCW Fed'!$D$33</f>
        <v>0</v>
      </c>
      <c r="E283" s="370">
        <f>'TSTCW Fed'!$E$33</f>
        <v>47162</v>
      </c>
      <c r="F283" s="370">
        <f>'TSTCW Fed'!$F$33</f>
        <v>0</v>
      </c>
      <c r="G283" s="370">
        <f>'TSTCW Fed'!$G$33</f>
        <v>0</v>
      </c>
      <c r="H283" s="371"/>
    </row>
    <row r="284" spans="1:8" hidden="1" outlineLevel="1" collapsed="1">
      <c r="A284" s="368"/>
      <c r="B284" s="372"/>
      <c r="C284" s="370">
        <f>'TSTCWT Fed'!$C$33</f>
        <v>0</v>
      </c>
      <c r="D284" s="370">
        <f>'TSTCWT Fed'!$D$33</f>
        <v>0</v>
      </c>
      <c r="E284" s="370">
        <f>'TSTCWT Fed'!$E$33</f>
        <v>0</v>
      </c>
      <c r="F284" s="370">
        <f>'TSTCWT Fed'!$F$33</f>
        <v>0</v>
      </c>
      <c r="G284" s="370">
        <f>'TSTCWT Fed'!$G$33</f>
        <v>0</v>
      </c>
      <c r="H284" s="371"/>
    </row>
    <row r="285" spans="1:8" collapsed="1">
      <c r="A285" s="368" t="s">
        <v>400</v>
      </c>
      <c r="B285" s="369" t="s">
        <v>398</v>
      </c>
      <c r="C285" s="370">
        <f>SUM(C276:C284)</f>
        <v>0</v>
      </c>
      <c r="D285" s="370">
        <f>SUM(D276:D284)</f>
        <v>0</v>
      </c>
      <c r="E285" s="370">
        <f>SUM(E276:E284)</f>
        <v>47162</v>
      </c>
      <c r="F285" s="370">
        <f>SUM(F276:F284)</f>
        <v>0</v>
      </c>
      <c r="G285" s="370">
        <f>SUM(G276:G284)</f>
        <v>0</v>
      </c>
      <c r="H285" s="371"/>
    </row>
    <row r="286" spans="1:8" hidden="1" outlineLevel="1">
      <c r="A286" s="368"/>
      <c r="B286" s="369"/>
      <c r="C286" s="370">
        <f>'LIT Fed'!$C$34</f>
        <v>0</v>
      </c>
      <c r="D286" s="370">
        <f>'LIT Fed'!$D$34</f>
        <v>0</v>
      </c>
      <c r="E286" s="370">
        <f>'LIT Fed'!$E$34</f>
        <v>3711898</v>
      </c>
      <c r="F286" s="370">
        <f>'LIT Fed'!$F$34</f>
        <v>285064</v>
      </c>
      <c r="G286" s="370">
        <f>'LIT Fed'!$G$34</f>
        <v>667167</v>
      </c>
      <c r="H286" s="371"/>
    </row>
    <row r="287" spans="1:8" hidden="1" outlineLevel="1" collapsed="1">
      <c r="A287" s="368"/>
      <c r="B287" s="369"/>
      <c r="C287" s="370">
        <f>'LSCO Fed'!$C$34</f>
        <v>0</v>
      </c>
      <c r="D287" s="370">
        <f>'LSCO Fed'!$D$34</f>
        <v>0</v>
      </c>
      <c r="E287" s="370">
        <f>'LSCO Fed'!$E$34</f>
        <v>2206109</v>
      </c>
      <c r="F287" s="370">
        <f>'LSCO Fed'!$F$34</f>
        <v>1592022</v>
      </c>
      <c r="G287" s="370">
        <f>'LSCO Fed'!$G$34</f>
        <v>60612</v>
      </c>
      <c r="H287" s="371"/>
    </row>
    <row r="288" spans="1:8" hidden="1" outlineLevel="1" collapsed="1">
      <c r="A288" s="368"/>
      <c r="B288" s="369"/>
      <c r="C288" s="370">
        <f>'LSCPA Fed'!$C$34</f>
        <v>0</v>
      </c>
      <c r="D288" s="370">
        <f>'LSCPA Fed'!$D$34</f>
        <v>0</v>
      </c>
      <c r="E288" s="370">
        <f>'LSCPA Fed'!$E$34</f>
        <v>2998536</v>
      </c>
      <c r="F288" s="370">
        <f>'LSCPA Fed'!$F$34</f>
        <v>2069277</v>
      </c>
      <c r="G288" s="370">
        <f>'LSCPA Fed'!$G$34</f>
        <v>0</v>
      </c>
      <c r="H288" s="371"/>
    </row>
    <row r="289" spans="1:50" hidden="1" outlineLevel="1" collapsed="1">
      <c r="A289" s="368"/>
      <c r="B289" s="369"/>
      <c r="C289" s="370">
        <f>'TSTCFB Fed'!$C$34</f>
        <v>0</v>
      </c>
      <c r="D289" s="370">
        <f>'TSTCFB Fed'!$D$34</f>
        <v>0</v>
      </c>
      <c r="E289" s="370">
        <f>'TSTCFB Fed'!$E$34</f>
        <v>0</v>
      </c>
      <c r="F289" s="370">
        <f>'TSTCFB Fed'!$F$34</f>
        <v>0</v>
      </c>
      <c r="G289" s="370">
        <f>'TSTCFB Fed'!$G$34</f>
        <v>0</v>
      </c>
      <c r="H289" s="371"/>
    </row>
    <row r="290" spans="1:50" hidden="1" outlineLevel="1" collapsed="1">
      <c r="A290" s="368"/>
      <c r="B290" s="369"/>
      <c r="C290" s="370">
        <f>'TSTCH Fed'!$C$34</f>
        <v>0</v>
      </c>
      <c r="D290" s="370">
        <f>'TSTCH Fed'!$D$34</f>
        <v>0</v>
      </c>
      <c r="E290" s="370">
        <f>'TSTCH Fed'!$E$34</f>
        <v>0</v>
      </c>
      <c r="F290" s="370">
        <f>'TSTCH Fed'!$F$34</f>
        <v>0</v>
      </c>
      <c r="G290" s="370">
        <f>'TSTCH Fed'!$G$34</f>
        <v>0</v>
      </c>
      <c r="H290" s="371"/>
    </row>
    <row r="291" spans="1:50" hidden="1" outlineLevel="1" collapsed="1">
      <c r="A291" s="368"/>
      <c r="B291" s="369"/>
      <c r="C291" s="370">
        <f>'TSTCM Fed'!$C$34</f>
        <v>0</v>
      </c>
      <c r="D291" s="370">
        <f>'TSTCM Fed'!$D$34</f>
        <v>0</v>
      </c>
      <c r="E291" s="370">
        <f>'TSTCM Fed'!$E$34</f>
        <v>0</v>
      </c>
      <c r="F291" s="370">
        <f>'TSTCM Fed'!$F$34</f>
        <v>0</v>
      </c>
      <c r="G291" s="370">
        <f>'TSTCM Fed'!$G$34</f>
        <v>0</v>
      </c>
      <c r="H291" s="371"/>
    </row>
    <row r="292" spans="1:50" hidden="1" outlineLevel="1" collapsed="1">
      <c r="A292" s="368"/>
      <c r="B292" s="369"/>
      <c r="C292" s="370">
        <f>'TSTCNT Fed'!$C$34</f>
        <v>0</v>
      </c>
      <c r="D292" s="370">
        <f>'TSTCNT Fed'!$D$34</f>
        <v>0</v>
      </c>
      <c r="E292" s="370">
        <f>'TSTCNT Fed'!$E$34</f>
        <v>0</v>
      </c>
      <c r="F292" s="370">
        <f>'TSTCNT Fed'!$F$34</f>
        <v>0</v>
      </c>
      <c r="G292" s="370">
        <f>'TSTCNT Fed'!$G$34</f>
        <v>0</v>
      </c>
      <c r="H292" s="371"/>
    </row>
    <row r="293" spans="1:50" hidden="1" outlineLevel="1" collapsed="1">
      <c r="A293" s="368"/>
      <c r="B293" s="369"/>
      <c r="C293" s="370">
        <f>'TSTCW Fed'!$C$34</f>
        <v>0</v>
      </c>
      <c r="D293" s="370">
        <f>'TSTCW Fed'!$D$34</f>
        <v>0</v>
      </c>
      <c r="E293" s="370">
        <f>'TSTCW Fed'!$E$34</f>
        <v>22484060</v>
      </c>
      <c r="F293" s="370">
        <f>'TSTCW Fed'!$F$34</f>
        <v>15241284</v>
      </c>
      <c r="G293" s="370">
        <f>'TSTCW Fed'!$G$34</f>
        <v>3840750</v>
      </c>
      <c r="H293" s="371"/>
    </row>
    <row r="294" spans="1:50" hidden="1" outlineLevel="1" collapsed="1">
      <c r="A294" s="368"/>
      <c r="B294" s="369"/>
      <c r="C294" s="370">
        <f>'TSTCWT Fed'!$C$34</f>
        <v>0</v>
      </c>
      <c r="D294" s="370">
        <f>'TSTCWT Fed'!$D$34</f>
        <v>0</v>
      </c>
      <c r="E294" s="370">
        <f>'TSTCWT Fed'!$E$34</f>
        <v>0</v>
      </c>
      <c r="F294" s="370">
        <f>'TSTCWT Fed'!$F$34</f>
        <v>0</v>
      </c>
      <c r="G294" s="370">
        <f>'TSTCWT Fed'!$G$34</f>
        <v>0</v>
      </c>
      <c r="H294" s="371"/>
    </row>
    <row r="295" spans="1:50" s="380" customFormat="1" collapsed="1">
      <c r="A295" s="364" t="s">
        <v>400</v>
      </c>
      <c r="B295" s="373" t="s">
        <v>405</v>
      </c>
      <c r="C295" s="374">
        <f>SUM(C286:C294)</f>
        <v>0</v>
      </c>
      <c r="D295" s="374">
        <f>SUM(D286:D294)</f>
        <v>0</v>
      </c>
      <c r="E295" s="374">
        <f>SUM(E286:E294)</f>
        <v>31400603</v>
      </c>
      <c r="F295" s="374">
        <f>SUM(F286:F294)</f>
        <v>19187647</v>
      </c>
      <c r="G295" s="374">
        <f>SUM(G286:G294)</f>
        <v>4568529</v>
      </c>
      <c r="H295" s="375"/>
      <c r="I295" s="294"/>
      <c r="J295" s="294"/>
      <c r="K295" s="294"/>
      <c r="L295" s="294"/>
      <c r="M295" s="294"/>
      <c r="N295" s="294"/>
      <c r="O295" s="294"/>
      <c r="P295" s="294"/>
      <c r="Q295" s="294"/>
      <c r="R295" s="294"/>
      <c r="S295" s="294"/>
      <c r="T295" s="294"/>
      <c r="U295" s="294"/>
      <c r="V295" s="294"/>
      <c r="W295" s="294"/>
      <c r="X295" s="294"/>
      <c r="Y295" s="294"/>
      <c r="Z295" s="294"/>
      <c r="AA295" s="294"/>
      <c r="AB295" s="294"/>
      <c r="AC295" s="294"/>
      <c r="AD295" s="294"/>
      <c r="AE295" s="294"/>
      <c r="AF295" s="294"/>
      <c r="AG295" s="294"/>
      <c r="AH295" s="294"/>
      <c r="AI295" s="294"/>
      <c r="AJ295" s="294"/>
      <c r="AK295" s="294"/>
      <c r="AL295" s="294"/>
      <c r="AM295" s="294"/>
      <c r="AN295" s="294"/>
      <c r="AO295" s="294"/>
      <c r="AP295" s="294"/>
      <c r="AQ295" s="294"/>
      <c r="AR295" s="294"/>
      <c r="AS295" s="294"/>
      <c r="AT295" s="294"/>
      <c r="AU295" s="294"/>
      <c r="AV295" s="294"/>
      <c r="AW295" s="294"/>
      <c r="AX295" s="294"/>
    </row>
    <row r="296" spans="1:50">
      <c r="B296" s="378"/>
      <c r="C296" s="379"/>
      <c r="D296" s="379"/>
      <c r="E296" s="379"/>
      <c r="F296" s="379"/>
      <c r="G296" s="379"/>
    </row>
    <row r="297" spans="1:50" hidden="1" outlineLevel="1">
      <c r="B297" s="378"/>
      <c r="C297" s="379">
        <f>'LIT Fed'!$C$36</f>
        <v>0</v>
      </c>
      <c r="D297" s="379">
        <f>'LIT Fed'!$D$36</f>
        <v>0</v>
      </c>
      <c r="E297" s="379">
        <f>'LIT Fed'!$E$36</f>
        <v>3235314</v>
      </c>
      <c r="F297" s="379">
        <f>'LIT Fed'!$F$36</f>
        <v>0</v>
      </c>
      <c r="G297" s="379">
        <f>'LIT Fed'!$G$36</f>
        <v>0</v>
      </c>
    </row>
    <row r="298" spans="1:50" hidden="1" outlineLevel="1" collapsed="1">
      <c r="B298" s="378"/>
      <c r="C298" s="379">
        <f>'LSCO Fed'!$C$36</f>
        <v>0</v>
      </c>
      <c r="D298" s="379">
        <f>'LSCO Fed'!$D$36</f>
        <v>0</v>
      </c>
      <c r="E298" s="379">
        <f>'LSCO Fed'!$E$36</f>
        <v>2061569</v>
      </c>
      <c r="F298" s="379">
        <f>'LSCO Fed'!$F$36</f>
        <v>0</v>
      </c>
      <c r="G298" s="379">
        <f>'LSCO Fed'!$G$36</f>
        <v>0</v>
      </c>
    </row>
    <row r="299" spans="1:50" hidden="1" outlineLevel="1" collapsed="1">
      <c r="B299" s="378"/>
      <c r="C299" s="379" t="str">
        <f>'LSCPA Fed'!$C$36</f>
        <v xml:space="preserve"> </v>
      </c>
      <c r="D299" s="379">
        <f>'LSCPA Fed'!$D$36</f>
        <v>0</v>
      </c>
      <c r="E299" s="379">
        <f>'LSCPA Fed'!$E$36</f>
        <v>2492689</v>
      </c>
      <c r="F299" s="379">
        <f>'LSCPA Fed'!$F$36</f>
        <v>0</v>
      </c>
      <c r="G299" s="379">
        <f>'LSCPA Fed'!$G$36</f>
        <v>0</v>
      </c>
    </row>
    <row r="300" spans="1:50" hidden="1" outlineLevel="1" collapsed="1">
      <c r="B300" s="378"/>
      <c r="C300" s="379">
        <f>'TSTCFB Fed'!$C$36</f>
        <v>0</v>
      </c>
      <c r="D300" s="379">
        <f>'TSTCFB Fed'!$D$36</f>
        <v>0</v>
      </c>
      <c r="E300" s="379">
        <f>'TSTCFB Fed'!$E$36</f>
        <v>0</v>
      </c>
      <c r="F300" s="379">
        <f>'TSTCFB Fed'!$F$36</f>
        <v>0</v>
      </c>
      <c r="G300" s="379">
        <f>'TSTCFB Fed'!$G$36</f>
        <v>0</v>
      </c>
    </row>
    <row r="301" spans="1:50" hidden="1" outlineLevel="1" collapsed="1">
      <c r="B301" s="378"/>
      <c r="C301" s="379">
        <f>'TSTCH Fed'!$C$36</f>
        <v>0</v>
      </c>
      <c r="D301" s="379">
        <f>'TSTCH Fed'!$D$36</f>
        <v>0</v>
      </c>
      <c r="E301" s="379">
        <f>'TSTCH Fed'!$E$36</f>
        <v>0</v>
      </c>
      <c r="F301" s="379">
        <f>'TSTCH Fed'!$F$36</f>
        <v>0</v>
      </c>
      <c r="G301" s="379">
        <f>'TSTCH Fed'!$G$36</f>
        <v>0</v>
      </c>
    </row>
    <row r="302" spans="1:50" hidden="1" outlineLevel="1" collapsed="1">
      <c r="B302" s="378"/>
      <c r="C302" s="379">
        <f>'TSTCM Fed'!$C$36</f>
        <v>0</v>
      </c>
      <c r="D302" s="379">
        <f>'TSTCM Fed'!$D$36</f>
        <v>0</v>
      </c>
      <c r="E302" s="379">
        <f>'TSTCM Fed'!$E$36</f>
        <v>0</v>
      </c>
      <c r="F302" s="379">
        <f>'TSTCM Fed'!$F$36</f>
        <v>0</v>
      </c>
      <c r="G302" s="379">
        <f>'TSTCM Fed'!$G$36</f>
        <v>0</v>
      </c>
    </row>
    <row r="303" spans="1:50" hidden="1" outlineLevel="1" collapsed="1">
      <c r="B303" s="378"/>
      <c r="C303" s="379">
        <f>'TSTCNT Fed'!$C$36</f>
        <v>0</v>
      </c>
      <c r="D303" s="379">
        <f>'TSTCNT Fed'!$D$36</f>
        <v>0</v>
      </c>
      <c r="E303" s="379">
        <f>'TSTCNT Fed'!$E$36</f>
        <v>0</v>
      </c>
      <c r="F303" s="379">
        <f>'TSTCNT Fed'!$F$36</f>
        <v>0</v>
      </c>
      <c r="G303" s="379">
        <f>'TSTCNT Fed'!$G$36</f>
        <v>0</v>
      </c>
    </row>
    <row r="304" spans="1:50" hidden="1" outlineLevel="1" collapsed="1">
      <c r="B304" s="378"/>
      <c r="C304" s="379">
        <f>'TSTCW Fed'!$C$36</f>
        <v>0</v>
      </c>
      <c r="D304" s="379">
        <f>'TSTCW Fed'!$D$36</f>
        <v>0</v>
      </c>
      <c r="E304" s="379">
        <f>'TSTCW Fed'!$E$36</f>
        <v>18938740</v>
      </c>
      <c r="F304" s="379">
        <f>'TSTCW Fed'!$F$36</f>
        <v>3449689</v>
      </c>
      <c r="G304" s="379">
        <f>'TSTCW Fed'!$G$36</f>
        <v>0</v>
      </c>
    </row>
    <row r="305" spans="1:8" hidden="1" outlineLevel="1" collapsed="1">
      <c r="B305" s="378"/>
      <c r="C305" s="379">
        <f>'TSTCWT Fed'!$C$36</f>
        <v>0</v>
      </c>
      <c r="D305" s="379">
        <f>'TSTCWT Fed'!$D$36</f>
        <v>0</v>
      </c>
      <c r="E305" s="379">
        <f>'TSTCWT Fed'!$E$36</f>
        <v>0</v>
      </c>
      <c r="F305" s="379">
        <f>'TSTCWT Fed'!$F$36</f>
        <v>0</v>
      </c>
      <c r="G305" s="379">
        <f>'TSTCWT Fed'!$G$36</f>
        <v>0</v>
      </c>
    </row>
    <row r="306" spans="1:8" collapsed="1">
      <c r="A306" s="368" t="s">
        <v>406</v>
      </c>
      <c r="B306" s="369" t="s">
        <v>401</v>
      </c>
      <c r="C306" s="370">
        <f>SUM(C297:C305)</f>
        <v>0</v>
      </c>
      <c r="D306" s="370">
        <f>SUM(D297:D305)</f>
        <v>0</v>
      </c>
      <c r="E306" s="370">
        <f>SUM(E297:E305)</f>
        <v>26728312</v>
      </c>
      <c r="F306" s="370">
        <f>SUM(F297:F305)</f>
        <v>3449689</v>
      </c>
      <c r="G306" s="370">
        <f>SUM(G297:G305)</f>
        <v>0</v>
      </c>
      <c r="H306" s="371"/>
    </row>
    <row r="307" spans="1:8" hidden="1" outlineLevel="1">
      <c r="A307" s="368"/>
      <c r="B307" s="369"/>
      <c r="C307" s="370">
        <f>'LIT Fed'!$C$37</f>
        <v>0</v>
      </c>
      <c r="D307" s="370">
        <f>'LIT Fed'!$D$37</f>
        <v>0</v>
      </c>
      <c r="E307" s="370">
        <f>'LIT Fed'!$E$37</f>
        <v>3072227</v>
      </c>
      <c r="F307" s="370">
        <f>'LIT Fed'!$F$37</f>
        <v>0</v>
      </c>
      <c r="G307" s="370">
        <f>'LIT Fed'!$G$37</f>
        <v>0</v>
      </c>
      <c r="H307" s="371"/>
    </row>
    <row r="308" spans="1:8" hidden="1" outlineLevel="1" collapsed="1">
      <c r="A308" s="368"/>
      <c r="B308" s="369"/>
      <c r="C308" s="370">
        <f>'LSCO Fed'!$C$37</f>
        <v>0</v>
      </c>
      <c r="D308" s="370">
        <f>'LSCO Fed'!$D$37</f>
        <v>0</v>
      </c>
      <c r="E308" s="370">
        <f>'LSCO Fed'!$E$37</f>
        <v>1896626</v>
      </c>
      <c r="F308" s="370">
        <f>'LSCO Fed'!$F$37</f>
        <v>0</v>
      </c>
      <c r="G308" s="370">
        <f>'LSCO Fed'!$G$37</f>
        <v>0</v>
      </c>
      <c r="H308" s="371"/>
    </row>
    <row r="309" spans="1:8" hidden="1" outlineLevel="1" collapsed="1">
      <c r="A309" s="368"/>
      <c r="B309" s="369"/>
      <c r="C309" s="370" t="str">
        <f>'LSCPA Fed'!$C$37</f>
        <v xml:space="preserve"> </v>
      </c>
      <c r="D309" s="370">
        <f>'LSCPA Fed'!$D$37</f>
        <v>0</v>
      </c>
      <c r="E309" s="370">
        <f>'LSCPA Fed'!$E$37</f>
        <v>2427454</v>
      </c>
      <c r="F309" s="370">
        <f>'LSCPA Fed'!$F$37</f>
        <v>32</v>
      </c>
      <c r="G309" s="370">
        <f>'LSCPA Fed'!$G$37</f>
        <v>0</v>
      </c>
      <c r="H309" s="371"/>
    </row>
    <row r="310" spans="1:8" hidden="1" outlineLevel="1" collapsed="1">
      <c r="A310" s="368"/>
      <c r="B310" s="369"/>
      <c r="C310" s="370">
        <f>'TSTCFB Fed'!$C$37</f>
        <v>0</v>
      </c>
      <c r="D310" s="370">
        <f>'TSTCFB Fed'!$D$37</f>
        <v>0</v>
      </c>
      <c r="E310" s="370">
        <f>'TSTCFB Fed'!$E$37</f>
        <v>0</v>
      </c>
      <c r="F310" s="370">
        <f>'TSTCFB Fed'!$F$37</f>
        <v>0</v>
      </c>
      <c r="G310" s="370">
        <f>'TSTCFB Fed'!$G$37</f>
        <v>0</v>
      </c>
      <c r="H310" s="371"/>
    </row>
    <row r="311" spans="1:8" hidden="1" outlineLevel="1" collapsed="1">
      <c r="A311" s="368"/>
      <c r="B311" s="369"/>
      <c r="C311" s="370">
        <f>'TSTCH Fed'!$C$37</f>
        <v>0</v>
      </c>
      <c r="D311" s="370">
        <f>'TSTCH Fed'!$D$37</f>
        <v>0</v>
      </c>
      <c r="E311" s="370">
        <f>'TSTCH Fed'!$E$37</f>
        <v>0</v>
      </c>
      <c r="F311" s="370">
        <f>'TSTCH Fed'!$F$37</f>
        <v>0</v>
      </c>
      <c r="G311" s="370">
        <f>'TSTCH Fed'!$G$37</f>
        <v>0</v>
      </c>
      <c r="H311" s="371"/>
    </row>
    <row r="312" spans="1:8" hidden="1" outlineLevel="1" collapsed="1">
      <c r="A312" s="368"/>
      <c r="B312" s="369"/>
      <c r="C312" s="370">
        <f>'TSTCM Fed'!$C$37</f>
        <v>0</v>
      </c>
      <c r="D312" s="370">
        <f>'TSTCM Fed'!$D$37</f>
        <v>0</v>
      </c>
      <c r="E312" s="370">
        <f>'TSTCM Fed'!$E$37</f>
        <v>0</v>
      </c>
      <c r="F312" s="370">
        <f>'TSTCM Fed'!$F$37</f>
        <v>0</v>
      </c>
      <c r="G312" s="370">
        <f>'TSTCM Fed'!$G$37</f>
        <v>0</v>
      </c>
      <c r="H312" s="371"/>
    </row>
    <row r="313" spans="1:8" hidden="1" outlineLevel="1" collapsed="1">
      <c r="A313" s="368"/>
      <c r="B313" s="369"/>
      <c r="C313" s="370">
        <f>'TSTCNT Fed'!$C$37</f>
        <v>0</v>
      </c>
      <c r="D313" s="370">
        <f>'TSTCNT Fed'!$D$37</f>
        <v>0</v>
      </c>
      <c r="E313" s="370">
        <f>'TSTCNT Fed'!$E$37</f>
        <v>0</v>
      </c>
      <c r="F313" s="370">
        <f>'TSTCNT Fed'!$F$37</f>
        <v>0</v>
      </c>
      <c r="G313" s="370">
        <f>'TSTCNT Fed'!$G$37</f>
        <v>0</v>
      </c>
      <c r="H313" s="371"/>
    </row>
    <row r="314" spans="1:8" hidden="1" outlineLevel="1" collapsed="1">
      <c r="A314" s="368"/>
      <c r="B314" s="369"/>
      <c r="C314" s="370">
        <f>'TSTCW Fed'!$C$37</f>
        <v>0</v>
      </c>
      <c r="D314" s="370">
        <f>'TSTCW Fed'!$D$37</f>
        <v>0</v>
      </c>
      <c r="E314" s="370">
        <f>'TSTCW Fed'!$E$37</f>
        <v>18695033</v>
      </c>
      <c r="F314" s="370">
        <f>'TSTCW Fed'!$F$37</f>
        <v>0</v>
      </c>
      <c r="G314" s="370">
        <f>'TSTCW Fed'!$G$37</f>
        <v>0</v>
      </c>
      <c r="H314" s="371"/>
    </row>
    <row r="315" spans="1:8" hidden="1" outlineLevel="1" collapsed="1">
      <c r="A315" s="368"/>
      <c r="B315" s="369"/>
      <c r="C315" s="370">
        <f>'TSTCWT Fed'!$C$37</f>
        <v>0</v>
      </c>
      <c r="D315" s="370">
        <f>'TSTCWT Fed'!$D$37</f>
        <v>0</v>
      </c>
      <c r="E315" s="370">
        <f>'TSTCWT Fed'!$E$37</f>
        <v>0</v>
      </c>
      <c r="F315" s="370">
        <f>'TSTCWT Fed'!$F$37</f>
        <v>0</v>
      </c>
      <c r="G315" s="370">
        <f>'TSTCWT Fed'!$G$37</f>
        <v>0</v>
      </c>
      <c r="H315" s="371"/>
    </row>
    <row r="316" spans="1:8" collapsed="1">
      <c r="A316" s="368" t="s">
        <v>406</v>
      </c>
      <c r="B316" s="369" t="s">
        <v>389</v>
      </c>
      <c r="C316" s="370">
        <f>SUM(C307:C315)</f>
        <v>0</v>
      </c>
      <c r="D316" s="370">
        <f>SUM(D307:D315)</f>
        <v>0</v>
      </c>
      <c r="E316" s="370">
        <f>SUM(E307:E315)</f>
        <v>26091340</v>
      </c>
      <c r="F316" s="370">
        <f>SUM(F307:F315)</f>
        <v>32</v>
      </c>
      <c r="G316" s="370">
        <f>SUM(G307:G315)</f>
        <v>0</v>
      </c>
      <c r="H316" s="371"/>
    </row>
    <row r="317" spans="1:8" hidden="1" outlineLevel="1">
      <c r="A317" s="368"/>
      <c r="B317" s="369"/>
      <c r="C317" s="370">
        <f>'LIT Fed'!$C$38</f>
        <v>0</v>
      </c>
      <c r="D317" s="370">
        <f>'LIT Fed'!$D$38</f>
        <v>0</v>
      </c>
      <c r="E317" s="370">
        <f>'LIT Fed'!$E$38</f>
        <v>0</v>
      </c>
      <c r="F317" s="370">
        <f>'LIT Fed'!$F$38</f>
        <v>0</v>
      </c>
      <c r="G317" s="370">
        <f>'LIT Fed'!$G$38</f>
        <v>0</v>
      </c>
      <c r="H317" s="371"/>
    </row>
    <row r="318" spans="1:8" hidden="1" outlineLevel="1" collapsed="1">
      <c r="A318" s="368"/>
      <c r="B318" s="369"/>
      <c r="C318" s="370">
        <f>'LSCO Fed'!$C$38</f>
        <v>0</v>
      </c>
      <c r="D318" s="370">
        <f>'LSCO Fed'!$D$38</f>
        <v>0</v>
      </c>
      <c r="E318" s="370">
        <f>'LSCO Fed'!$E$38</f>
        <v>0</v>
      </c>
      <c r="F318" s="370">
        <f>'LSCO Fed'!$F$38</f>
        <v>0</v>
      </c>
      <c r="G318" s="370">
        <f>'LSCO Fed'!$G$38</f>
        <v>0</v>
      </c>
      <c r="H318" s="371"/>
    </row>
    <row r="319" spans="1:8" hidden="1" outlineLevel="1" collapsed="1">
      <c r="A319" s="368"/>
      <c r="B319" s="369"/>
      <c r="C319" s="370">
        <f>'LSCPA Fed'!$C$38</f>
        <v>0</v>
      </c>
      <c r="D319" s="370">
        <f>'LSCPA Fed'!$D$38</f>
        <v>0</v>
      </c>
      <c r="E319" s="370">
        <f>'LSCPA Fed'!$E$38</f>
        <v>0</v>
      </c>
      <c r="F319" s="370">
        <f>'LSCPA Fed'!$F$38</f>
        <v>0</v>
      </c>
      <c r="G319" s="370">
        <f>'LSCPA Fed'!$G$38</f>
        <v>0</v>
      </c>
      <c r="H319" s="371"/>
    </row>
    <row r="320" spans="1:8" hidden="1" outlineLevel="1" collapsed="1">
      <c r="A320" s="368"/>
      <c r="B320" s="369"/>
      <c r="C320" s="370">
        <f>'TSTCFB Fed'!$C$38</f>
        <v>0</v>
      </c>
      <c r="D320" s="370">
        <f>'TSTCFB Fed'!$D$38</f>
        <v>0</v>
      </c>
      <c r="E320" s="370">
        <f>'TSTCFB Fed'!$E$38</f>
        <v>0</v>
      </c>
      <c r="F320" s="370">
        <f>'TSTCFB Fed'!$F$38</f>
        <v>0</v>
      </c>
      <c r="G320" s="370">
        <f>'TSTCFB Fed'!$G$38</f>
        <v>0</v>
      </c>
      <c r="H320" s="371"/>
    </row>
    <row r="321" spans="1:8" hidden="1" outlineLevel="1" collapsed="1">
      <c r="A321" s="368"/>
      <c r="B321" s="369"/>
      <c r="C321" s="370">
        <f>'TSTCH Fed'!$C$38</f>
        <v>0</v>
      </c>
      <c r="D321" s="370">
        <f>'TSTCH Fed'!$D$38</f>
        <v>0</v>
      </c>
      <c r="E321" s="370">
        <f>'TSTCH Fed'!$E$38</f>
        <v>0</v>
      </c>
      <c r="F321" s="370">
        <f>'TSTCH Fed'!$F$38</f>
        <v>0</v>
      </c>
      <c r="G321" s="370">
        <f>'TSTCH Fed'!$G$38</f>
        <v>0</v>
      </c>
      <c r="H321" s="371"/>
    </row>
    <row r="322" spans="1:8" hidden="1" outlineLevel="1" collapsed="1">
      <c r="A322" s="368"/>
      <c r="B322" s="369"/>
      <c r="C322" s="370">
        <f>'TSTCM Fed'!$C$38</f>
        <v>0</v>
      </c>
      <c r="D322" s="370">
        <f>'TSTCM Fed'!$D$38</f>
        <v>0</v>
      </c>
      <c r="E322" s="370">
        <f>'TSTCM Fed'!$E$38</f>
        <v>0</v>
      </c>
      <c r="F322" s="370">
        <f>'TSTCM Fed'!$F$38</f>
        <v>0</v>
      </c>
      <c r="G322" s="370">
        <f>'TSTCM Fed'!$G$38</f>
        <v>0</v>
      </c>
      <c r="H322" s="371"/>
    </row>
    <row r="323" spans="1:8" hidden="1" outlineLevel="1" collapsed="1">
      <c r="A323" s="368"/>
      <c r="B323" s="369"/>
      <c r="C323" s="370">
        <f>'TSTCNT Fed'!$C$38</f>
        <v>0</v>
      </c>
      <c r="D323" s="370">
        <f>'TSTCNT Fed'!$D$38</f>
        <v>0</v>
      </c>
      <c r="E323" s="370">
        <f>'TSTCNT Fed'!$E$38</f>
        <v>0</v>
      </c>
      <c r="F323" s="370">
        <f>'TSTCNT Fed'!$F$38</f>
        <v>0</v>
      </c>
      <c r="G323" s="370">
        <f>'TSTCNT Fed'!$G$38</f>
        <v>0</v>
      </c>
      <c r="H323" s="371"/>
    </row>
    <row r="324" spans="1:8" hidden="1" outlineLevel="1" collapsed="1">
      <c r="A324" s="368"/>
      <c r="B324" s="369"/>
      <c r="C324" s="370">
        <f>'TSTCW Fed'!$C$38</f>
        <v>0</v>
      </c>
      <c r="D324" s="370">
        <f>'TSTCW Fed'!$D$38</f>
        <v>0</v>
      </c>
      <c r="E324" s="370">
        <f>'TSTCW Fed'!$E$38</f>
        <v>0</v>
      </c>
      <c r="F324" s="370">
        <f>'TSTCW Fed'!$F$38</f>
        <v>0</v>
      </c>
      <c r="G324" s="370">
        <f>'TSTCW Fed'!$G$38</f>
        <v>0</v>
      </c>
      <c r="H324" s="371"/>
    </row>
    <row r="325" spans="1:8" hidden="1" outlineLevel="1" collapsed="1">
      <c r="A325" s="368"/>
      <c r="B325" s="369"/>
      <c r="C325" s="370">
        <f>'TSTCWT Fed'!$C$38</f>
        <v>0</v>
      </c>
      <c r="D325" s="370">
        <f>'TSTCWT Fed'!$D$38</f>
        <v>0</v>
      </c>
      <c r="E325" s="370">
        <f>'TSTCWT Fed'!$E$38</f>
        <v>0</v>
      </c>
      <c r="F325" s="370">
        <f>'TSTCWT Fed'!$F$38</f>
        <v>0</v>
      </c>
      <c r="G325" s="370">
        <f>'TSTCWT Fed'!$G$38</f>
        <v>0</v>
      </c>
      <c r="H325" s="371"/>
    </row>
    <row r="326" spans="1:8" collapsed="1">
      <c r="A326" s="368" t="s">
        <v>406</v>
      </c>
      <c r="B326" s="369" t="s">
        <v>390</v>
      </c>
      <c r="C326" s="370">
        <f>SUM(C317:C325)</f>
        <v>0</v>
      </c>
      <c r="D326" s="370">
        <f>SUM(D317:D325)</f>
        <v>0</v>
      </c>
      <c r="E326" s="370">
        <f>SUM(E317:E325)</f>
        <v>0</v>
      </c>
      <c r="F326" s="370">
        <f>SUM(F317:F325)</f>
        <v>0</v>
      </c>
      <c r="G326" s="370">
        <f>SUM(G317:G325)</f>
        <v>0</v>
      </c>
      <c r="H326" s="371"/>
    </row>
    <row r="327" spans="1:8" hidden="1" outlineLevel="1">
      <c r="A327" s="368"/>
      <c r="B327" s="369"/>
      <c r="C327" s="370">
        <f>'LIT Fed'!$C$39</f>
        <v>0</v>
      </c>
      <c r="D327" s="370">
        <f>'LIT Fed'!$D$39</f>
        <v>0</v>
      </c>
      <c r="E327" s="370">
        <f>'LIT Fed'!$E$39</f>
        <v>0</v>
      </c>
      <c r="F327" s="370">
        <f>'LIT Fed'!$F$39</f>
        <v>0</v>
      </c>
      <c r="G327" s="370">
        <f>'LIT Fed'!$G$39</f>
        <v>0</v>
      </c>
      <c r="H327" s="371"/>
    </row>
    <row r="328" spans="1:8" hidden="1" outlineLevel="1" collapsed="1">
      <c r="A328" s="368"/>
      <c r="B328" s="369"/>
      <c r="C328" s="370">
        <f>'LSCO Fed'!$C$39</f>
        <v>0</v>
      </c>
      <c r="D328" s="370">
        <f>'LSCO Fed'!$D$39</f>
        <v>0</v>
      </c>
      <c r="E328" s="370">
        <f>'LSCO Fed'!$E$39</f>
        <v>0</v>
      </c>
      <c r="F328" s="370">
        <f>'LSCO Fed'!$F$39</f>
        <v>0</v>
      </c>
      <c r="G328" s="370">
        <f>'LSCO Fed'!$G$39</f>
        <v>0</v>
      </c>
      <c r="H328" s="371"/>
    </row>
    <row r="329" spans="1:8" hidden="1" outlineLevel="1" collapsed="1">
      <c r="A329" s="368"/>
      <c r="B329" s="369"/>
      <c r="C329" s="370">
        <f>'LSCPA Fed'!$C$39</f>
        <v>0</v>
      </c>
      <c r="D329" s="370">
        <f>'LSCPA Fed'!$D$39</f>
        <v>0</v>
      </c>
      <c r="E329" s="370">
        <f>'LSCPA Fed'!$E$39</f>
        <v>0</v>
      </c>
      <c r="F329" s="370">
        <f>'LSCPA Fed'!$F$39</f>
        <v>0</v>
      </c>
      <c r="G329" s="370">
        <f>'LSCPA Fed'!$G$39</f>
        <v>0</v>
      </c>
      <c r="H329" s="371"/>
    </row>
    <row r="330" spans="1:8" hidden="1" outlineLevel="1" collapsed="1">
      <c r="A330" s="368"/>
      <c r="B330" s="369"/>
      <c r="C330" s="370">
        <f>'TSTCFB Fed'!$C$39</f>
        <v>0</v>
      </c>
      <c r="D330" s="370">
        <f>'TSTCFB Fed'!$D$39</f>
        <v>0</v>
      </c>
      <c r="E330" s="370">
        <f>'TSTCFB Fed'!$E$39</f>
        <v>0</v>
      </c>
      <c r="F330" s="370">
        <f>'TSTCFB Fed'!$F$39</f>
        <v>0</v>
      </c>
      <c r="G330" s="370">
        <f>'TSTCFB Fed'!$G$39</f>
        <v>0</v>
      </c>
      <c r="H330" s="371"/>
    </row>
    <row r="331" spans="1:8" hidden="1" outlineLevel="1" collapsed="1">
      <c r="A331" s="368"/>
      <c r="B331" s="369"/>
      <c r="C331" s="370">
        <f>'TSTCH Fed'!$C$39</f>
        <v>0</v>
      </c>
      <c r="D331" s="370">
        <f>'TSTCH Fed'!$D$39</f>
        <v>0</v>
      </c>
      <c r="E331" s="370">
        <f>'TSTCH Fed'!$E$39</f>
        <v>0</v>
      </c>
      <c r="F331" s="370">
        <f>'TSTCH Fed'!$F$39</f>
        <v>0</v>
      </c>
      <c r="G331" s="370">
        <f>'TSTCH Fed'!$G$39</f>
        <v>0</v>
      </c>
      <c r="H331" s="371"/>
    </row>
    <row r="332" spans="1:8" hidden="1" outlineLevel="1" collapsed="1">
      <c r="A332" s="368"/>
      <c r="B332" s="369"/>
      <c r="C332" s="370">
        <f>'TSTCM Fed'!$C$39</f>
        <v>0</v>
      </c>
      <c r="D332" s="370">
        <f>'TSTCM Fed'!$D$39</f>
        <v>0</v>
      </c>
      <c r="E332" s="370">
        <f>'TSTCM Fed'!$E$39</f>
        <v>0</v>
      </c>
      <c r="F332" s="370">
        <f>'TSTCM Fed'!$F$39</f>
        <v>0</v>
      </c>
      <c r="G332" s="370">
        <f>'TSTCM Fed'!$G$39</f>
        <v>0</v>
      </c>
      <c r="H332" s="371"/>
    </row>
    <row r="333" spans="1:8" hidden="1" outlineLevel="1" collapsed="1">
      <c r="A333" s="368"/>
      <c r="B333" s="369"/>
      <c r="C333" s="370">
        <f>'TSTCNT Fed'!$C$39</f>
        <v>0</v>
      </c>
      <c r="D333" s="370">
        <f>'TSTCNT Fed'!$D$39</f>
        <v>0</v>
      </c>
      <c r="E333" s="370">
        <f>'TSTCNT Fed'!$E$39</f>
        <v>0</v>
      </c>
      <c r="F333" s="370">
        <f>'TSTCNT Fed'!$F$39</f>
        <v>0</v>
      </c>
      <c r="G333" s="370">
        <f>'TSTCNT Fed'!$G$39</f>
        <v>0</v>
      </c>
      <c r="H333" s="371"/>
    </row>
    <row r="334" spans="1:8" hidden="1" outlineLevel="1" collapsed="1">
      <c r="A334" s="368"/>
      <c r="B334" s="369"/>
      <c r="C334" s="370">
        <f>'TSTCW Fed'!$C$39</f>
        <v>0</v>
      </c>
      <c r="D334" s="370">
        <f>'TSTCW Fed'!$D$39</f>
        <v>0</v>
      </c>
      <c r="E334" s="370">
        <f>'TSTCW Fed'!$E$39</f>
        <v>0</v>
      </c>
      <c r="F334" s="370">
        <f>'TSTCW Fed'!$F$39</f>
        <v>0</v>
      </c>
      <c r="G334" s="370">
        <f>'TSTCW Fed'!$G$39</f>
        <v>0</v>
      </c>
      <c r="H334" s="371"/>
    </row>
    <row r="335" spans="1:8" hidden="1" outlineLevel="1" collapsed="1">
      <c r="A335" s="368"/>
      <c r="B335" s="369"/>
      <c r="C335" s="370">
        <f>'TSTCWT Fed'!$C$39</f>
        <v>0</v>
      </c>
      <c r="D335" s="370">
        <f>'TSTCWT Fed'!$D$39</f>
        <v>0</v>
      </c>
      <c r="E335" s="370">
        <f>'TSTCWT Fed'!$E$39</f>
        <v>0</v>
      </c>
      <c r="F335" s="370">
        <f>'TSTCWT Fed'!$F$39</f>
        <v>0</v>
      </c>
      <c r="G335" s="370">
        <f>'TSTCWT Fed'!$G$39</f>
        <v>0</v>
      </c>
      <c r="H335" s="371"/>
    </row>
    <row r="336" spans="1:8" collapsed="1">
      <c r="A336" s="368" t="s">
        <v>406</v>
      </c>
      <c r="B336" s="369" t="s">
        <v>391</v>
      </c>
      <c r="C336" s="370">
        <f>SUM(C327:C335)</f>
        <v>0</v>
      </c>
      <c r="D336" s="370">
        <f>SUM(D327:D335)</f>
        <v>0</v>
      </c>
      <c r="E336" s="370">
        <f>SUM(E327:E335)</f>
        <v>0</v>
      </c>
      <c r="F336" s="370">
        <f>SUM(F327:F335)</f>
        <v>0</v>
      </c>
      <c r="G336" s="370">
        <f>SUM(G327:G335)</f>
        <v>0</v>
      </c>
      <c r="H336" s="371"/>
    </row>
    <row r="337" spans="1:8" hidden="1" outlineLevel="1">
      <c r="A337" s="368"/>
      <c r="B337" s="369"/>
      <c r="C337" s="370">
        <f>'LIT Fed'!$C$40</f>
        <v>0</v>
      </c>
      <c r="D337" s="370">
        <f>'LIT Fed'!$D$40</f>
        <v>0</v>
      </c>
      <c r="E337" s="370">
        <f>'LIT Fed'!$E$40</f>
        <v>0</v>
      </c>
      <c r="F337" s="370">
        <f>'LIT Fed'!$F$40</f>
        <v>0</v>
      </c>
      <c r="G337" s="370">
        <f>'LIT Fed'!$G$40</f>
        <v>0</v>
      </c>
      <c r="H337" s="371"/>
    </row>
    <row r="338" spans="1:8" hidden="1" outlineLevel="1" collapsed="1">
      <c r="A338" s="368"/>
      <c r="B338" s="369"/>
      <c r="C338" s="370">
        <f>'LSCO Fed'!$C$40</f>
        <v>0</v>
      </c>
      <c r="D338" s="370">
        <f>'LSCO Fed'!$D$40</f>
        <v>0</v>
      </c>
      <c r="E338" s="370">
        <f>'LSCO Fed'!$E$40</f>
        <v>0</v>
      </c>
      <c r="F338" s="370">
        <f>'LSCO Fed'!$F$40</f>
        <v>0</v>
      </c>
      <c r="G338" s="370">
        <f>'LSCO Fed'!$G$40</f>
        <v>0</v>
      </c>
      <c r="H338" s="371"/>
    </row>
    <row r="339" spans="1:8" hidden="1" outlineLevel="1" collapsed="1">
      <c r="A339" s="368"/>
      <c r="B339" s="369"/>
      <c r="C339" s="370" t="str">
        <f>'LSCPA Fed'!$C$40</f>
        <v xml:space="preserve"> </v>
      </c>
      <c r="D339" s="370">
        <f>'LSCPA Fed'!$D$40</f>
        <v>0</v>
      </c>
      <c r="E339" s="370">
        <f>'LSCPA Fed'!$E$40</f>
        <v>255480</v>
      </c>
      <c r="F339" s="370">
        <f>'LSCPA Fed'!$F$40</f>
        <v>0</v>
      </c>
      <c r="G339" s="370">
        <f>'LSCPA Fed'!$G$40</f>
        <v>0</v>
      </c>
      <c r="H339" s="371"/>
    </row>
    <row r="340" spans="1:8" hidden="1" outlineLevel="1" collapsed="1">
      <c r="A340" s="368"/>
      <c r="B340" s="369"/>
      <c r="C340" s="370">
        <f>'TSTCFB Fed'!$C$40</f>
        <v>0</v>
      </c>
      <c r="D340" s="370">
        <f>'TSTCFB Fed'!$D$40</f>
        <v>0</v>
      </c>
      <c r="E340" s="370">
        <f>'TSTCFB Fed'!$E$40</f>
        <v>0</v>
      </c>
      <c r="F340" s="370">
        <f>'TSTCFB Fed'!$F$40</f>
        <v>0</v>
      </c>
      <c r="G340" s="370">
        <f>'TSTCFB Fed'!$G$40</f>
        <v>0</v>
      </c>
      <c r="H340" s="371"/>
    </row>
    <row r="341" spans="1:8" hidden="1" outlineLevel="1" collapsed="1">
      <c r="A341" s="368"/>
      <c r="B341" s="369"/>
      <c r="C341" s="370">
        <f>'TSTCH Fed'!$C$40</f>
        <v>0</v>
      </c>
      <c r="D341" s="370">
        <f>'TSTCH Fed'!$D$40</f>
        <v>0</v>
      </c>
      <c r="E341" s="370">
        <f>'TSTCH Fed'!$E$40</f>
        <v>0</v>
      </c>
      <c r="F341" s="370">
        <f>'TSTCH Fed'!$F$40</f>
        <v>0</v>
      </c>
      <c r="G341" s="370">
        <f>'TSTCH Fed'!$G$40</f>
        <v>0</v>
      </c>
      <c r="H341" s="371"/>
    </row>
    <row r="342" spans="1:8" hidden="1" outlineLevel="1" collapsed="1">
      <c r="A342" s="368"/>
      <c r="B342" s="369"/>
      <c r="C342" s="370">
        <f>'TSTCM Fed'!$C$40</f>
        <v>0</v>
      </c>
      <c r="D342" s="370">
        <f>'TSTCM Fed'!$D$40</f>
        <v>0</v>
      </c>
      <c r="E342" s="370">
        <f>'TSTCM Fed'!$E$40</f>
        <v>0</v>
      </c>
      <c r="F342" s="370">
        <f>'TSTCM Fed'!$F$40</f>
        <v>0</v>
      </c>
      <c r="G342" s="370">
        <f>'TSTCM Fed'!$G$40</f>
        <v>0</v>
      </c>
      <c r="H342" s="371"/>
    </row>
    <row r="343" spans="1:8" hidden="1" outlineLevel="1" collapsed="1">
      <c r="A343" s="368"/>
      <c r="B343" s="369"/>
      <c r="C343" s="370">
        <f>'TSTCNT Fed'!$C$40</f>
        <v>0</v>
      </c>
      <c r="D343" s="370">
        <f>'TSTCNT Fed'!$D$40</f>
        <v>0</v>
      </c>
      <c r="E343" s="370">
        <f>'TSTCNT Fed'!$E$40</f>
        <v>0</v>
      </c>
      <c r="F343" s="370">
        <f>'TSTCNT Fed'!$F$40</f>
        <v>0</v>
      </c>
      <c r="G343" s="370">
        <f>'TSTCNT Fed'!$G$40</f>
        <v>0</v>
      </c>
      <c r="H343" s="371"/>
    </row>
    <row r="344" spans="1:8" hidden="1" outlineLevel="1" collapsed="1">
      <c r="A344" s="368"/>
      <c r="B344" s="369"/>
      <c r="C344" s="370">
        <f>'TSTCW Fed'!$C$40</f>
        <v>0</v>
      </c>
      <c r="D344" s="370">
        <f>'TSTCW Fed'!$D$40</f>
        <v>0</v>
      </c>
      <c r="E344" s="370">
        <f>'TSTCW Fed'!$E$40</f>
        <v>1945979</v>
      </c>
      <c r="F344" s="370">
        <f>'TSTCW Fed'!$F$40</f>
        <v>0</v>
      </c>
      <c r="G344" s="370">
        <f>'TSTCW Fed'!$G$40</f>
        <v>0</v>
      </c>
      <c r="H344" s="371"/>
    </row>
    <row r="345" spans="1:8" hidden="1" outlineLevel="1" collapsed="1">
      <c r="A345" s="368"/>
      <c r="B345" s="369"/>
      <c r="C345" s="370">
        <f>'TSTCWT Fed'!$C$40</f>
        <v>0</v>
      </c>
      <c r="D345" s="370">
        <f>'TSTCWT Fed'!$D$40</f>
        <v>0</v>
      </c>
      <c r="E345" s="370">
        <f>'TSTCWT Fed'!$E$40</f>
        <v>0</v>
      </c>
      <c r="F345" s="370">
        <f>'TSTCWT Fed'!$F$40</f>
        <v>0</v>
      </c>
      <c r="G345" s="370">
        <f>'TSTCWT Fed'!$G$40</f>
        <v>0</v>
      </c>
      <c r="H345" s="371"/>
    </row>
    <row r="346" spans="1:8" collapsed="1">
      <c r="A346" s="368" t="s">
        <v>406</v>
      </c>
      <c r="B346" s="369" t="s">
        <v>392</v>
      </c>
      <c r="C346" s="370">
        <f>SUM(C337:C345)</f>
        <v>0</v>
      </c>
      <c r="D346" s="370">
        <f>SUM(D337:D345)</f>
        <v>0</v>
      </c>
      <c r="E346" s="370">
        <f>SUM(E337:E345)</f>
        <v>2201459</v>
      </c>
      <c r="F346" s="370">
        <f>SUM(F337:F345)</f>
        <v>0</v>
      </c>
      <c r="G346" s="370">
        <f>SUM(G337:G345)</f>
        <v>0</v>
      </c>
      <c r="H346" s="371"/>
    </row>
    <row r="347" spans="1:8" hidden="1" outlineLevel="1">
      <c r="A347" s="368"/>
      <c r="B347" s="369"/>
      <c r="C347" s="370">
        <f>'LIT Fed'!$C$41</f>
        <v>0</v>
      </c>
      <c r="D347" s="370">
        <f>'LIT Fed'!$D$41</f>
        <v>0</v>
      </c>
      <c r="E347" s="370">
        <f>'LIT Fed'!$E$41</f>
        <v>0</v>
      </c>
      <c r="F347" s="370">
        <f>'LIT Fed'!$F$41</f>
        <v>0</v>
      </c>
      <c r="G347" s="370">
        <f>'LIT Fed'!$G$41</f>
        <v>0</v>
      </c>
      <c r="H347" s="371"/>
    </row>
    <row r="348" spans="1:8" hidden="1" outlineLevel="1" collapsed="1">
      <c r="A348" s="368"/>
      <c r="B348" s="369"/>
      <c r="C348" s="370">
        <f>'LSCO Fed'!$C$41</f>
        <v>0</v>
      </c>
      <c r="D348" s="370">
        <f>'LSCO Fed'!$D$41</f>
        <v>0</v>
      </c>
      <c r="E348" s="370">
        <f>'LSCO Fed'!$E$41</f>
        <v>0</v>
      </c>
      <c r="F348" s="370">
        <f>'LSCO Fed'!$F$41</f>
        <v>0</v>
      </c>
      <c r="G348" s="370">
        <f>'LSCO Fed'!$G$41</f>
        <v>0</v>
      </c>
      <c r="H348" s="371"/>
    </row>
    <row r="349" spans="1:8" hidden="1" outlineLevel="1" collapsed="1">
      <c r="A349" s="368"/>
      <c r="B349" s="369"/>
      <c r="C349" s="370">
        <f>'LSCPA Fed'!$C$41</f>
        <v>0</v>
      </c>
      <c r="D349" s="370">
        <f>'LSCPA Fed'!$D$41</f>
        <v>0</v>
      </c>
      <c r="E349" s="370">
        <f>'LSCPA Fed'!$E$41</f>
        <v>0</v>
      </c>
      <c r="F349" s="370">
        <f>'LSCPA Fed'!$F$41</f>
        <v>0</v>
      </c>
      <c r="G349" s="370">
        <f>'LSCPA Fed'!$G$41</f>
        <v>0</v>
      </c>
      <c r="H349" s="371"/>
    </row>
    <row r="350" spans="1:8" hidden="1" outlineLevel="1" collapsed="1">
      <c r="A350" s="368"/>
      <c r="B350" s="369"/>
      <c r="C350" s="370">
        <f>'TSTCFB Fed'!$C$41</f>
        <v>0</v>
      </c>
      <c r="D350" s="370">
        <f>'TSTCFB Fed'!$D$41</f>
        <v>0</v>
      </c>
      <c r="E350" s="370">
        <f>'TSTCFB Fed'!$E$41</f>
        <v>0</v>
      </c>
      <c r="F350" s="370">
        <f>'TSTCFB Fed'!$F$41</f>
        <v>0</v>
      </c>
      <c r="G350" s="370">
        <f>'TSTCFB Fed'!$G$41</f>
        <v>0</v>
      </c>
      <c r="H350" s="371"/>
    </row>
    <row r="351" spans="1:8" hidden="1" outlineLevel="1" collapsed="1">
      <c r="A351" s="368"/>
      <c r="B351" s="369"/>
      <c r="C351" s="370">
        <f>'TSTCH Fed'!$C$41</f>
        <v>0</v>
      </c>
      <c r="D351" s="370">
        <f>'TSTCH Fed'!$D$41</f>
        <v>0</v>
      </c>
      <c r="E351" s="370">
        <f>'TSTCH Fed'!$E$41</f>
        <v>0</v>
      </c>
      <c r="F351" s="370">
        <f>'TSTCH Fed'!$F$41</f>
        <v>0</v>
      </c>
      <c r="G351" s="370">
        <f>'TSTCH Fed'!$G$41</f>
        <v>0</v>
      </c>
      <c r="H351" s="371"/>
    </row>
    <row r="352" spans="1:8" hidden="1" outlineLevel="1" collapsed="1">
      <c r="A352" s="368"/>
      <c r="B352" s="369"/>
      <c r="C352" s="370">
        <f>'TSTCM Fed'!$C$41</f>
        <v>0</v>
      </c>
      <c r="D352" s="370">
        <f>'TSTCM Fed'!$D$41</f>
        <v>0</v>
      </c>
      <c r="E352" s="370">
        <f>'TSTCM Fed'!$E$41</f>
        <v>0</v>
      </c>
      <c r="F352" s="370">
        <f>'TSTCM Fed'!$F$41</f>
        <v>0</v>
      </c>
      <c r="G352" s="370">
        <f>'TSTCM Fed'!$G$41</f>
        <v>0</v>
      </c>
      <c r="H352" s="371"/>
    </row>
    <row r="353" spans="1:8" hidden="1" outlineLevel="1" collapsed="1">
      <c r="A353" s="368"/>
      <c r="B353" s="369"/>
      <c r="C353" s="370">
        <f>'TSTCNT Fed'!$C$41</f>
        <v>0</v>
      </c>
      <c r="D353" s="370">
        <f>'TSTCNT Fed'!$D$41</f>
        <v>0</v>
      </c>
      <c r="E353" s="370">
        <f>'TSTCNT Fed'!$E$41</f>
        <v>0</v>
      </c>
      <c r="F353" s="370">
        <f>'TSTCNT Fed'!$F$41</f>
        <v>0</v>
      </c>
      <c r="G353" s="370">
        <f>'TSTCNT Fed'!$G$41</f>
        <v>0</v>
      </c>
      <c r="H353" s="371"/>
    </row>
    <row r="354" spans="1:8" hidden="1" outlineLevel="1" collapsed="1">
      <c r="A354" s="368"/>
      <c r="B354" s="369"/>
      <c r="C354" s="370">
        <f>'TSTCW Fed'!$C$41</f>
        <v>0</v>
      </c>
      <c r="D354" s="370">
        <f>'TSTCW Fed'!$D$41</f>
        <v>0</v>
      </c>
      <c r="E354" s="370">
        <f>'TSTCW Fed'!$E$41</f>
        <v>0</v>
      </c>
      <c r="F354" s="370">
        <f>'TSTCW Fed'!$F$41</f>
        <v>0</v>
      </c>
      <c r="G354" s="370">
        <f>'TSTCW Fed'!$G$41</f>
        <v>0</v>
      </c>
      <c r="H354" s="371"/>
    </row>
    <row r="355" spans="1:8" hidden="1" outlineLevel="1" collapsed="1">
      <c r="A355" s="368"/>
      <c r="B355" s="369"/>
      <c r="C355" s="370">
        <f>'TSTCWT Fed'!$C$41</f>
        <v>0</v>
      </c>
      <c r="D355" s="370">
        <f>'TSTCWT Fed'!$D$41</f>
        <v>0</v>
      </c>
      <c r="E355" s="370">
        <f>'TSTCWT Fed'!$E$41</f>
        <v>0</v>
      </c>
      <c r="F355" s="370">
        <f>'TSTCWT Fed'!$F$41</f>
        <v>0</v>
      </c>
      <c r="G355" s="370">
        <f>'TSTCWT Fed'!$G$41</f>
        <v>0</v>
      </c>
      <c r="H355" s="371"/>
    </row>
    <row r="356" spans="1:8" collapsed="1">
      <c r="A356" s="368" t="s">
        <v>406</v>
      </c>
      <c r="B356" s="369" t="s">
        <v>393</v>
      </c>
      <c r="C356" s="370">
        <f>SUM(C347:C355)</f>
        <v>0</v>
      </c>
      <c r="D356" s="370">
        <f>SUM(D347:D355)</f>
        <v>0</v>
      </c>
      <c r="E356" s="370">
        <f>SUM(E347:E355)</f>
        <v>0</v>
      </c>
      <c r="F356" s="370">
        <f>SUM(F347:F355)</f>
        <v>0</v>
      </c>
      <c r="G356" s="370">
        <f>SUM(G347:G355)</f>
        <v>0</v>
      </c>
      <c r="H356" s="371"/>
    </row>
    <row r="357" spans="1:8" hidden="1" outlineLevel="1">
      <c r="A357" s="368"/>
      <c r="B357" s="369"/>
      <c r="C357" s="370">
        <f>'LIT Fed'!$C$42</f>
        <v>0</v>
      </c>
      <c r="D357" s="370">
        <f>'LIT Fed'!$D$42</f>
        <v>0</v>
      </c>
      <c r="E357" s="370">
        <f>'LIT Fed'!$E$42</f>
        <v>0</v>
      </c>
      <c r="F357" s="370">
        <f>'LIT Fed'!$F$42</f>
        <v>0</v>
      </c>
      <c r="G357" s="370">
        <f>'LIT Fed'!$G$42</f>
        <v>0</v>
      </c>
      <c r="H357" s="371"/>
    </row>
    <row r="358" spans="1:8" hidden="1" outlineLevel="1" collapsed="1">
      <c r="A358" s="368"/>
      <c r="B358" s="369"/>
      <c r="C358" s="370">
        <f>'LSCO Fed'!$C$42</f>
        <v>0</v>
      </c>
      <c r="D358" s="370">
        <f>'LSCO Fed'!$D$42</f>
        <v>0</v>
      </c>
      <c r="E358" s="370">
        <f>'LSCO Fed'!$E$42</f>
        <v>0</v>
      </c>
      <c r="F358" s="370">
        <f>'LSCO Fed'!$F$42</f>
        <v>0</v>
      </c>
      <c r="G358" s="370">
        <f>'LSCO Fed'!$G$42</f>
        <v>0</v>
      </c>
      <c r="H358" s="371"/>
    </row>
    <row r="359" spans="1:8" hidden="1" outlineLevel="1" collapsed="1">
      <c r="A359" s="368"/>
      <c r="B359" s="369"/>
      <c r="C359" s="370">
        <f>'LSCPA Fed'!$C$42</f>
        <v>0</v>
      </c>
      <c r="D359" s="370">
        <f>'LSCPA Fed'!$D$42</f>
        <v>0</v>
      </c>
      <c r="E359" s="370">
        <f>'LSCPA Fed'!$E$42</f>
        <v>0</v>
      </c>
      <c r="F359" s="370">
        <f>'LSCPA Fed'!$F$42</f>
        <v>0</v>
      </c>
      <c r="G359" s="370">
        <f>'LSCPA Fed'!$G$42</f>
        <v>0</v>
      </c>
      <c r="H359" s="371"/>
    </row>
    <row r="360" spans="1:8" hidden="1" outlineLevel="1" collapsed="1">
      <c r="A360" s="368"/>
      <c r="B360" s="369"/>
      <c r="C360" s="370">
        <f>'TSTCFB Fed'!$C$42</f>
        <v>0</v>
      </c>
      <c r="D360" s="370">
        <f>'TSTCFB Fed'!$D$42</f>
        <v>0</v>
      </c>
      <c r="E360" s="370">
        <f>'TSTCFB Fed'!$E$42</f>
        <v>0</v>
      </c>
      <c r="F360" s="370">
        <f>'TSTCFB Fed'!$F$42</f>
        <v>0</v>
      </c>
      <c r="G360" s="370">
        <f>'TSTCFB Fed'!$G$42</f>
        <v>0</v>
      </c>
      <c r="H360" s="371"/>
    </row>
    <row r="361" spans="1:8" hidden="1" outlineLevel="1" collapsed="1">
      <c r="A361" s="368"/>
      <c r="B361" s="369"/>
      <c r="C361" s="370">
        <f>'TSTCH Fed'!$C$42</f>
        <v>0</v>
      </c>
      <c r="D361" s="370">
        <f>'TSTCH Fed'!$D$42</f>
        <v>0</v>
      </c>
      <c r="E361" s="370">
        <f>'TSTCH Fed'!$E$42</f>
        <v>0</v>
      </c>
      <c r="F361" s="370">
        <f>'TSTCH Fed'!$F$42</f>
        <v>0</v>
      </c>
      <c r="G361" s="370">
        <f>'TSTCH Fed'!$G$42</f>
        <v>0</v>
      </c>
      <c r="H361" s="371"/>
    </row>
    <row r="362" spans="1:8" hidden="1" outlineLevel="1" collapsed="1">
      <c r="A362" s="368"/>
      <c r="B362" s="369"/>
      <c r="C362" s="370">
        <f>'TSTCM Fed'!$C$42</f>
        <v>0</v>
      </c>
      <c r="D362" s="370">
        <f>'TSTCM Fed'!$D$42</f>
        <v>0</v>
      </c>
      <c r="E362" s="370">
        <f>'TSTCM Fed'!$E$42</f>
        <v>0</v>
      </c>
      <c r="F362" s="370">
        <f>'TSTCM Fed'!$F$42</f>
        <v>0</v>
      </c>
      <c r="G362" s="370">
        <f>'TSTCM Fed'!$G$42</f>
        <v>0</v>
      </c>
      <c r="H362" s="371"/>
    </row>
    <row r="363" spans="1:8" hidden="1" outlineLevel="1" collapsed="1">
      <c r="A363" s="368"/>
      <c r="B363" s="369"/>
      <c r="C363" s="370">
        <f>'TSTCNT Fed'!$C$42</f>
        <v>0</v>
      </c>
      <c r="D363" s="370">
        <f>'TSTCNT Fed'!$D$42</f>
        <v>0</v>
      </c>
      <c r="E363" s="370">
        <f>'TSTCNT Fed'!$E$42</f>
        <v>0</v>
      </c>
      <c r="F363" s="370">
        <f>'TSTCNT Fed'!$F$42</f>
        <v>0</v>
      </c>
      <c r="G363" s="370">
        <f>'TSTCNT Fed'!$G$42</f>
        <v>0</v>
      </c>
      <c r="H363" s="371"/>
    </row>
    <row r="364" spans="1:8" hidden="1" outlineLevel="1" collapsed="1">
      <c r="A364" s="368"/>
      <c r="B364" s="369"/>
      <c r="C364" s="370">
        <f>'TSTCW Fed'!$C$42</f>
        <v>0</v>
      </c>
      <c r="D364" s="370">
        <f>'TSTCW Fed'!$D$42</f>
        <v>0</v>
      </c>
      <c r="E364" s="370">
        <f>'TSTCW Fed'!$E$42</f>
        <v>0</v>
      </c>
      <c r="F364" s="370">
        <f>'TSTCW Fed'!$F$42</f>
        <v>0</v>
      </c>
      <c r="G364" s="370">
        <f>'TSTCW Fed'!$G$42</f>
        <v>0</v>
      </c>
      <c r="H364" s="371"/>
    </row>
    <row r="365" spans="1:8" hidden="1" outlineLevel="1" collapsed="1">
      <c r="A365" s="368"/>
      <c r="B365" s="369"/>
      <c r="C365" s="370">
        <f>'TSTCWT Fed'!$C$42</f>
        <v>0</v>
      </c>
      <c r="D365" s="370">
        <f>'TSTCWT Fed'!$D$42</f>
        <v>0</v>
      </c>
      <c r="E365" s="370">
        <f>'TSTCWT Fed'!$E$42</f>
        <v>0</v>
      </c>
      <c r="F365" s="370">
        <f>'TSTCWT Fed'!$F$42</f>
        <v>0</v>
      </c>
      <c r="G365" s="370">
        <f>'TSTCWT Fed'!$G$42</f>
        <v>0</v>
      </c>
      <c r="H365" s="371"/>
    </row>
    <row r="366" spans="1:8" collapsed="1">
      <c r="A366" s="368" t="s">
        <v>406</v>
      </c>
      <c r="B366" s="369" t="s">
        <v>402</v>
      </c>
      <c r="C366" s="370">
        <f>SUM(C357:C365)</f>
        <v>0</v>
      </c>
      <c r="D366" s="370">
        <f>SUM(D357:D365)</f>
        <v>0</v>
      </c>
      <c r="E366" s="370">
        <f>SUM(E357:E365)</f>
        <v>0</v>
      </c>
      <c r="F366" s="370">
        <f>SUM(F357:F365)</f>
        <v>0</v>
      </c>
      <c r="G366" s="370">
        <f>SUM(G357:G365)</f>
        <v>0</v>
      </c>
      <c r="H366" s="371"/>
    </row>
    <row r="367" spans="1:8" hidden="1" outlineLevel="1">
      <c r="A367" s="368"/>
      <c r="B367" s="369"/>
      <c r="C367" s="370">
        <f>'LIT Fed'!$C$43</f>
        <v>0</v>
      </c>
      <c r="D367" s="370">
        <f>'LIT Fed'!$D$43</f>
        <v>0</v>
      </c>
      <c r="E367" s="370">
        <f>'LIT Fed'!$E$43</f>
        <v>0</v>
      </c>
      <c r="F367" s="370">
        <f>'LIT Fed'!$F$43</f>
        <v>0</v>
      </c>
      <c r="G367" s="370">
        <f>'LIT Fed'!$G$43</f>
        <v>0</v>
      </c>
      <c r="H367" s="371"/>
    </row>
    <row r="368" spans="1:8" hidden="1" outlineLevel="1" collapsed="1">
      <c r="A368" s="368"/>
      <c r="B368" s="369"/>
      <c r="C368" s="370">
        <f>'LSCO Fed'!$C$43</f>
        <v>0</v>
      </c>
      <c r="D368" s="370">
        <f>'LSCO Fed'!$D$43</f>
        <v>0</v>
      </c>
      <c r="E368" s="370">
        <f>'LSCO Fed'!$E$43</f>
        <v>0</v>
      </c>
      <c r="F368" s="370">
        <f>'LSCO Fed'!$F$43</f>
        <v>0</v>
      </c>
      <c r="G368" s="370">
        <f>'LSCO Fed'!$G$43</f>
        <v>0</v>
      </c>
      <c r="H368" s="371"/>
    </row>
    <row r="369" spans="1:8" hidden="1" outlineLevel="1" collapsed="1">
      <c r="A369" s="368"/>
      <c r="B369" s="369"/>
      <c r="C369" s="370">
        <f>'LSCPA Fed'!$C$43</f>
        <v>0</v>
      </c>
      <c r="D369" s="370">
        <f>'LSCPA Fed'!$D$43</f>
        <v>0</v>
      </c>
      <c r="E369" s="370">
        <f>'LSCPA Fed'!$E$43</f>
        <v>0</v>
      </c>
      <c r="F369" s="370">
        <f>'LSCPA Fed'!$F$43</f>
        <v>0</v>
      </c>
      <c r="G369" s="370">
        <f>'LSCPA Fed'!$G$43</f>
        <v>0</v>
      </c>
      <c r="H369" s="371"/>
    </row>
    <row r="370" spans="1:8" hidden="1" outlineLevel="1" collapsed="1">
      <c r="A370" s="368"/>
      <c r="B370" s="369"/>
      <c r="C370" s="370">
        <f>'TSTCFB Fed'!$C$43</f>
        <v>0</v>
      </c>
      <c r="D370" s="370">
        <f>'TSTCFB Fed'!$D$43</f>
        <v>0</v>
      </c>
      <c r="E370" s="370">
        <f>'TSTCFB Fed'!$E$43</f>
        <v>0</v>
      </c>
      <c r="F370" s="370">
        <f>'TSTCFB Fed'!$F$43</f>
        <v>0</v>
      </c>
      <c r="G370" s="370">
        <f>'TSTCFB Fed'!$G$43</f>
        <v>0</v>
      </c>
      <c r="H370" s="371"/>
    </row>
    <row r="371" spans="1:8" hidden="1" outlineLevel="1" collapsed="1">
      <c r="A371" s="368"/>
      <c r="B371" s="369"/>
      <c r="C371" s="370">
        <f>'TSTCH Fed'!$C$43</f>
        <v>0</v>
      </c>
      <c r="D371" s="370">
        <f>'TSTCH Fed'!$D$43</f>
        <v>0</v>
      </c>
      <c r="E371" s="370">
        <f>'TSTCH Fed'!$E$43</f>
        <v>0</v>
      </c>
      <c r="F371" s="370">
        <f>'TSTCH Fed'!$F$43</f>
        <v>0</v>
      </c>
      <c r="G371" s="370">
        <f>'TSTCH Fed'!$G$43</f>
        <v>0</v>
      </c>
      <c r="H371" s="371"/>
    </row>
    <row r="372" spans="1:8" hidden="1" outlineLevel="1" collapsed="1">
      <c r="A372" s="368"/>
      <c r="B372" s="369"/>
      <c r="C372" s="370">
        <f>'TSTCM Fed'!$C$43</f>
        <v>0</v>
      </c>
      <c r="D372" s="370">
        <f>'TSTCM Fed'!$D$43</f>
        <v>0</v>
      </c>
      <c r="E372" s="370">
        <f>'TSTCM Fed'!$E$43</f>
        <v>0</v>
      </c>
      <c r="F372" s="370">
        <f>'TSTCM Fed'!$F$43</f>
        <v>0</v>
      </c>
      <c r="G372" s="370">
        <f>'TSTCM Fed'!$G$43</f>
        <v>0</v>
      </c>
      <c r="H372" s="371"/>
    </row>
    <row r="373" spans="1:8" hidden="1" outlineLevel="1" collapsed="1">
      <c r="A373" s="368"/>
      <c r="B373" s="369"/>
      <c r="C373" s="370">
        <f>'TSTCNT Fed'!$C$43</f>
        <v>0</v>
      </c>
      <c r="D373" s="370">
        <f>'TSTCNT Fed'!$D$43</f>
        <v>0</v>
      </c>
      <c r="E373" s="370">
        <f>'TSTCNT Fed'!$E$43</f>
        <v>0</v>
      </c>
      <c r="F373" s="370">
        <f>'TSTCNT Fed'!$F$43</f>
        <v>0</v>
      </c>
      <c r="G373" s="370">
        <f>'TSTCNT Fed'!$G$43</f>
        <v>0</v>
      </c>
      <c r="H373" s="371"/>
    </row>
    <row r="374" spans="1:8" hidden="1" outlineLevel="1" collapsed="1">
      <c r="A374" s="368"/>
      <c r="B374" s="369"/>
      <c r="C374" s="370">
        <f>'TSTCW Fed'!$C$43</f>
        <v>0</v>
      </c>
      <c r="D374" s="370">
        <f>'TSTCW Fed'!$D$43</f>
        <v>0</v>
      </c>
      <c r="E374" s="370">
        <f>'TSTCW Fed'!$E$43</f>
        <v>0</v>
      </c>
      <c r="F374" s="370">
        <f>'TSTCW Fed'!$F$43</f>
        <v>0</v>
      </c>
      <c r="G374" s="370">
        <f>'TSTCW Fed'!$G$43</f>
        <v>0</v>
      </c>
      <c r="H374" s="371"/>
    </row>
    <row r="375" spans="1:8" hidden="1" outlineLevel="1" collapsed="1">
      <c r="A375" s="368"/>
      <c r="B375" s="369"/>
      <c r="C375" s="370">
        <f>'TSTCWT Fed'!$C$43</f>
        <v>0</v>
      </c>
      <c r="D375" s="370">
        <f>'TSTCWT Fed'!$D$43</f>
        <v>0</v>
      </c>
      <c r="E375" s="370">
        <f>'TSTCWT Fed'!$E$43</f>
        <v>0</v>
      </c>
      <c r="F375" s="370">
        <f>'TSTCWT Fed'!$F$43</f>
        <v>0</v>
      </c>
      <c r="G375" s="370">
        <f>'TSTCWT Fed'!$G$43</f>
        <v>0</v>
      </c>
      <c r="H375" s="371"/>
    </row>
    <row r="376" spans="1:8" collapsed="1">
      <c r="A376" s="368" t="s">
        <v>406</v>
      </c>
      <c r="B376" s="369" t="s">
        <v>407</v>
      </c>
      <c r="C376" s="370">
        <f>SUM(C367:C375)</f>
        <v>0</v>
      </c>
      <c r="D376" s="370">
        <f>SUM(D367:D375)</f>
        <v>0</v>
      </c>
      <c r="E376" s="370">
        <f>SUM(E367:E375)</f>
        <v>0</v>
      </c>
      <c r="F376" s="370">
        <f>SUM(F367:F375)</f>
        <v>0</v>
      </c>
      <c r="G376" s="370">
        <f>SUM(G367:G375)</f>
        <v>0</v>
      </c>
      <c r="H376" s="371"/>
    </row>
    <row r="377" spans="1:8" hidden="1" outlineLevel="1">
      <c r="A377" s="368"/>
      <c r="B377" s="369"/>
      <c r="C377" s="370">
        <f>'LIT Fed'!$C$44</f>
        <v>0</v>
      </c>
      <c r="D377" s="370">
        <f>'LIT Fed'!$D$44</f>
        <v>0</v>
      </c>
      <c r="E377" s="370">
        <f>'LIT Fed'!$E$44</f>
        <v>0</v>
      </c>
      <c r="F377" s="370">
        <f>'LIT Fed'!$F$44</f>
        <v>0</v>
      </c>
      <c r="G377" s="370">
        <f>'LIT Fed'!$G$44</f>
        <v>0</v>
      </c>
      <c r="H377" s="371"/>
    </row>
    <row r="378" spans="1:8" hidden="1" outlineLevel="1" collapsed="1">
      <c r="A378" s="368"/>
      <c r="B378" s="369"/>
      <c r="C378" s="370">
        <f>'LSCO Fed'!$C$44</f>
        <v>0</v>
      </c>
      <c r="D378" s="370">
        <f>'LSCO Fed'!$D$44</f>
        <v>0</v>
      </c>
      <c r="E378" s="370">
        <f>'LSCO Fed'!$E$44</f>
        <v>0</v>
      </c>
      <c r="F378" s="370">
        <f>'LSCO Fed'!$F$44</f>
        <v>0</v>
      </c>
      <c r="G378" s="370">
        <f>'LSCO Fed'!$G$44</f>
        <v>0</v>
      </c>
      <c r="H378" s="371"/>
    </row>
    <row r="379" spans="1:8" hidden="1" outlineLevel="1" collapsed="1">
      <c r="A379" s="368"/>
      <c r="B379" s="369"/>
      <c r="C379" s="370">
        <f>'LSCPA Fed'!$C$44</f>
        <v>0</v>
      </c>
      <c r="D379" s="370">
        <f>'LSCPA Fed'!$D$44</f>
        <v>0</v>
      </c>
      <c r="E379" s="370">
        <f>'LSCPA Fed'!$E$44</f>
        <v>0</v>
      </c>
      <c r="F379" s="370">
        <f>'LSCPA Fed'!$F$44</f>
        <v>0</v>
      </c>
      <c r="G379" s="370">
        <f>'LSCPA Fed'!$G$44</f>
        <v>0</v>
      </c>
      <c r="H379" s="371"/>
    </row>
    <row r="380" spans="1:8" hidden="1" outlineLevel="1" collapsed="1">
      <c r="A380" s="368"/>
      <c r="B380" s="369"/>
      <c r="C380" s="370">
        <f>'TSTCFB Fed'!$C$44</f>
        <v>0</v>
      </c>
      <c r="D380" s="370">
        <f>'TSTCFB Fed'!$D$44</f>
        <v>0</v>
      </c>
      <c r="E380" s="370">
        <f>'TSTCFB Fed'!$E$44</f>
        <v>0</v>
      </c>
      <c r="F380" s="370">
        <f>'TSTCFB Fed'!$F$44</f>
        <v>0</v>
      </c>
      <c r="G380" s="370">
        <f>'TSTCFB Fed'!$G$44</f>
        <v>0</v>
      </c>
      <c r="H380" s="371"/>
    </row>
    <row r="381" spans="1:8" hidden="1" outlineLevel="1" collapsed="1">
      <c r="A381" s="368"/>
      <c r="B381" s="369"/>
      <c r="C381" s="370">
        <f>'TSTCH Fed'!$C$44</f>
        <v>0</v>
      </c>
      <c r="D381" s="370">
        <f>'TSTCH Fed'!$D$44</f>
        <v>0</v>
      </c>
      <c r="E381" s="370">
        <f>'TSTCH Fed'!$E$44</f>
        <v>0</v>
      </c>
      <c r="F381" s="370">
        <f>'TSTCH Fed'!$F$44</f>
        <v>0</v>
      </c>
      <c r="G381" s="370">
        <f>'TSTCH Fed'!$G$44</f>
        <v>0</v>
      </c>
      <c r="H381" s="371"/>
    </row>
    <row r="382" spans="1:8" hidden="1" outlineLevel="1" collapsed="1">
      <c r="A382" s="368"/>
      <c r="B382" s="369"/>
      <c r="C382" s="370">
        <f>'TSTCM Fed'!$C$44</f>
        <v>0</v>
      </c>
      <c r="D382" s="370">
        <f>'TSTCM Fed'!$D$44</f>
        <v>0</v>
      </c>
      <c r="E382" s="370">
        <f>'TSTCM Fed'!$E$44</f>
        <v>0</v>
      </c>
      <c r="F382" s="370">
        <f>'TSTCM Fed'!$F$44</f>
        <v>0</v>
      </c>
      <c r="G382" s="370">
        <f>'TSTCM Fed'!$G$44</f>
        <v>0</v>
      </c>
      <c r="H382" s="371"/>
    </row>
    <row r="383" spans="1:8" hidden="1" outlineLevel="1" collapsed="1">
      <c r="A383" s="368"/>
      <c r="B383" s="369"/>
      <c r="C383" s="370">
        <f>'TSTCNT Fed'!$C$44</f>
        <v>0</v>
      </c>
      <c r="D383" s="370">
        <f>'TSTCNT Fed'!$D$44</f>
        <v>0</v>
      </c>
      <c r="E383" s="370">
        <f>'TSTCNT Fed'!$E$44</f>
        <v>0</v>
      </c>
      <c r="F383" s="370">
        <f>'TSTCNT Fed'!$F$44</f>
        <v>0</v>
      </c>
      <c r="G383" s="370">
        <f>'TSTCNT Fed'!$G$44</f>
        <v>0</v>
      </c>
      <c r="H383" s="371"/>
    </row>
    <row r="384" spans="1:8" hidden="1" outlineLevel="1" collapsed="1">
      <c r="A384" s="368"/>
      <c r="B384" s="369"/>
      <c r="C384" s="370">
        <f>'TSTCW Fed'!$C$44</f>
        <v>0</v>
      </c>
      <c r="D384" s="370">
        <f>'TSTCW Fed'!$D$44</f>
        <v>0</v>
      </c>
      <c r="E384" s="370">
        <f>'TSTCW Fed'!$E$44</f>
        <v>0</v>
      </c>
      <c r="F384" s="370">
        <f>'TSTCW Fed'!$F$44</f>
        <v>0</v>
      </c>
      <c r="G384" s="370">
        <f>'TSTCW Fed'!$G$44</f>
        <v>0</v>
      </c>
      <c r="H384" s="371"/>
    </row>
    <row r="385" spans="1:8" hidden="1" outlineLevel="1" collapsed="1">
      <c r="A385" s="368"/>
      <c r="B385" s="369"/>
      <c r="C385" s="370">
        <f>'TSTCWT Fed'!$C$44</f>
        <v>0</v>
      </c>
      <c r="D385" s="370">
        <f>'TSTCWT Fed'!$D$44</f>
        <v>0</v>
      </c>
      <c r="E385" s="370">
        <f>'TSTCWT Fed'!$E$44</f>
        <v>0</v>
      </c>
      <c r="F385" s="370">
        <f>'TSTCWT Fed'!$F$44</f>
        <v>0</v>
      </c>
      <c r="G385" s="370">
        <f>'TSTCWT Fed'!$G$44</f>
        <v>0</v>
      </c>
      <c r="H385" s="371"/>
    </row>
    <row r="386" spans="1:8" collapsed="1">
      <c r="A386" s="368" t="s">
        <v>406</v>
      </c>
      <c r="B386" s="372" t="s">
        <v>522</v>
      </c>
      <c r="C386" s="370">
        <f>SUM(C377:C385)</f>
        <v>0</v>
      </c>
      <c r="D386" s="370">
        <f>SUM(D377:D385)</f>
        <v>0</v>
      </c>
      <c r="E386" s="370">
        <f>SUM(E377:E385)</f>
        <v>0</v>
      </c>
      <c r="F386" s="370">
        <f>SUM(F377:F385)</f>
        <v>0</v>
      </c>
      <c r="G386" s="370">
        <f>SUM(G377:G385)</f>
        <v>0</v>
      </c>
      <c r="H386" s="371"/>
    </row>
    <row r="387" spans="1:8" hidden="1" outlineLevel="1">
      <c r="A387" s="368"/>
      <c r="B387" s="372"/>
      <c r="C387" s="370">
        <f>'LIT Fed'!$C$45</f>
        <v>0</v>
      </c>
      <c r="D387" s="370">
        <f>'LIT Fed'!$D$45</f>
        <v>0</v>
      </c>
      <c r="E387" s="370">
        <f>'LIT Fed'!$E$45</f>
        <v>0</v>
      </c>
      <c r="F387" s="370">
        <f>'LIT Fed'!$F$45</f>
        <v>0</v>
      </c>
      <c r="G387" s="370">
        <f>'LIT Fed'!$G$45</f>
        <v>0</v>
      </c>
      <c r="H387" s="371"/>
    </row>
    <row r="388" spans="1:8" hidden="1" outlineLevel="1" collapsed="1">
      <c r="A388" s="368"/>
      <c r="B388" s="372"/>
      <c r="C388" s="370">
        <f>'LSCO Fed'!$C$45</f>
        <v>0</v>
      </c>
      <c r="D388" s="370">
        <f>'LSCO Fed'!$D$45</f>
        <v>0</v>
      </c>
      <c r="E388" s="370">
        <f>'LSCO Fed'!$E$45</f>
        <v>0</v>
      </c>
      <c r="F388" s="370">
        <f>'LSCO Fed'!$F$45</f>
        <v>0</v>
      </c>
      <c r="G388" s="370">
        <f>'LSCO Fed'!$G$45</f>
        <v>0</v>
      </c>
      <c r="H388" s="371"/>
    </row>
    <row r="389" spans="1:8" hidden="1" outlineLevel="1" collapsed="1">
      <c r="A389" s="368"/>
      <c r="B389" s="372"/>
      <c r="C389" s="370">
        <f>'LSCPA Fed'!$C$45</f>
        <v>0</v>
      </c>
      <c r="D389" s="370">
        <f>'LSCPA Fed'!$D$45</f>
        <v>0</v>
      </c>
      <c r="E389" s="370">
        <f>'LSCPA Fed'!$E$45</f>
        <v>0</v>
      </c>
      <c r="F389" s="370">
        <f>'LSCPA Fed'!$F$45</f>
        <v>0</v>
      </c>
      <c r="G389" s="370">
        <f>'LSCPA Fed'!$G$45</f>
        <v>0</v>
      </c>
      <c r="H389" s="371"/>
    </row>
    <row r="390" spans="1:8" hidden="1" outlineLevel="1" collapsed="1">
      <c r="A390" s="368"/>
      <c r="B390" s="372"/>
      <c r="C390" s="370">
        <f>'TSTCFB Fed'!$C$45</f>
        <v>0</v>
      </c>
      <c r="D390" s="370">
        <f>'TSTCFB Fed'!$D$45</f>
        <v>0</v>
      </c>
      <c r="E390" s="370">
        <f>'TSTCFB Fed'!$E$45</f>
        <v>0</v>
      </c>
      <c r="F390" s="370">
        <f>'TSTCFB Fed'!$F$45</f>
        <v>0</v>
      </c>
      <c r="G390" s="370">
        <f>'TSTCFB Fed'!$G$45</f>
        <v>0</v>
      </c>
      <c r="H390" s="371"/>
    </row>
    <row r="391" spans="1:8" hidden="1" outlineLevel="1" collapsed="1">
      <c r="A391" s="368"/>
      <c r="B391" s="372"/>
      <c r="C391" s="370">
        <f>'TSTCH Fed'!$C$45</f>
        <v>0</v>
      </c>
      <c r="D391" s="370">
        <f>'TSTCH Fed'!$D$45</f>
        <v>0</v>
      </c>
      <c r="E391" s="370">
        <f>'TSTCH Fed'!$E$45</f>
        <v>0</v>
      </c>
      <c r="F391" s="370">
        <f>'TSTCH Fed'!$F$45</f>
        <v>0</v>
      </c>
      <c r="G391" s="370">
        <f>'TSTCH Fed'!$G$45</f>
        <v>0</v>
      </c>
      <c r="H391" s="371"/>
    </row>
    <row r="392" spans="1:8" hidden="1" outlineLevel="1" collapsed="1">
      <c r="A392" s="368"/>
      <c r="B392" s="372"/>
      <c r="C392" s="370">
        <f>'TSTCM Fed'!$C$45</f>
        <v>0</v>
      </c>
      <c r="D392" s="370">
        <f>'TSTCM Fed'!$D$45</f>
        <v>0</v>
      </c>
      <c r="E392" s="370">
        <f>'TSTCM Fed'!$E$45</f>
        <v>0</v>
      </c>
      <c r="F392" s="370">
        <f>'TSTCM Fed'!$F$45</f>
        <v>0</v>
      </c>
      <c r="G392" s="370">
        <f>'TSTCM Fed'!$G$45</f>
        <v>0</v>
      </c>
      <c r="H392" s="371"/>
    </row>
    <row r="393" spans="1:8" hidden="1" outlineLevel="1" collapsed="1">
      <c r="A393" s="368"/>
      <c r="B393" s="372"/>
      <c r="C393" s="370">
        <f>'TSTCNT Fed'!$C$45</f>
        <v>0</v>
      </c>
      <c r="D393" s="370">
        <f>'TSTCNT Fed'!$D$45</f>
        <v>0</v>
      </c>
      <c r="E393" s="370">
        <f>'TSTCNT Fed'!$E$45</f>
        <v>0</v>
      </c>
      <c r="F393" s="370">
        <f>'TSTCNT Fed'!$F$45</f>
        <v>0</v>
      </c>
      <c r="G393" s="370">
        <f>'TSTCNT Fed'!$G$45</f>
        <v>0</v>
      </c>
      <c r="H393" s="371"/>
    </row>
    <row r="394" spans="1:8" hidden="1" outlineLevel="1" collapsed="1">
      <c r="A394" s="368"/>
      <c r="B394" s="372"/>
      <c r="C394" s="370">
        <f>'TSTCW Fed'!$C$45</f>
        <v>0</v>
      </c>
      <c r="D394" s="370">
        <f>'TSTCW Fed'!$D$45</f>
        <v>0</v>
      </c>
      <c r="E394" s="370">
        <f>'TSTCW Fed'!$E$45</f>
        <v>0</v>
      </c>
      <c r="F394" s="370">
        <f>'TSTCW Fed'!$F$45</f>
        <v>0</v>
      </c>
      <c r="G394" s="370">
        <f>'TSTCW Fed'!$G$45</f>
        <v>0</v>
      </c>
      <c r="H394" s="371"/>
    </row>
    <row r="395" spans="1:8" hidden="1" outlineLevel="1" collapsed="1">
      <c r="A395" s="368"/>
      <c r="B395" s="372"/>
      <c r="C395" s="370">
        <f>'TSTCWT Fed'!$C$45</f>
        <v>0</v>
      </c>
      <c r="D395" s="370">
        <f>'TSTCWT Fed'!$D$45</f>
        <v>0</v>
      </c>
      <c r="E395" s="370">
        <f>'TSTCWT Fed'!$E$45</f>
        <v>0</v>
      </c>
      <c r="F395" s="370">
        <f>'TSTCWT Fed'!$F$45</f>
        <v>0</v>
      </c>
      <c r="G395" s="370">
        <f>'TSTCWT Fed'!$G$45</f>
        <v>0</v>
      </c>
      <c r="H395" s="371"/>
    </row>
    <row r="396" spans="1:8" collapsed="1">
      <c r="A396" s="368" t="s">
        <v>406</v>
      </c>
      <c r="B396" s="372" t="s">
        <v>522</v>
      </c>
      <c r="C396" s="370">
        <f>SUM(C387:C395)</f>
        <v>0</v>
      </c>
      <c r="D396" s="370">
        <f>SUM(D387:D395)</f>
        <v>0</v>
      </c>
      <c r="E396" s="370">
        <f>SUM(E387:E395)</f>
        <v>0</v>
      </c>
      <c r="F396" s="370">
        <f>SUM(F387:F395)</f>
        <v>0</v>
      </c>
      <c r="G396" s="370">
        <f>SUM(G387:G395)</f>
        <v>0</v>
      </c>
      <c r="H396" s="371"/>
    </row>
    <row r="397" spans="1:8" hidden="1" outlineLevel="1">
      <c r="A397" s="368"/>
      <c r="B397" s="372"/>
      <c r="C397" s="370">
        <f>'LIT Fed'!$C$46</f>
        <v>0</v>
      </c>
      <c r="D397" s="370">
        <f>'LIT Fed'!$D$46</f>
        <v>0</v>
      </c>
      <c r="E397" s="370">
        <f>'LIT Fed'!$E$46</f>
        <v>0</v>
      </c>
      <c r="F397" s="370">
        <f>'LIT Fed'!$F$46</f>
        <v>0</v>
      </c>
      <c r="G397" s="370">
        <f>'LIT Fed'!$G$46</f>
        <v>0</v>
      </c>
      <c r="H397" s="371"/>
    </row>
    <row r="398" spans="1:8" hidden="1" outlineLevel="1" collapsed="1">
      <c r="A398" s="368"/>
      <c r="B398" s="372"/>
      <c r="C398" s="370">
        <f>'LSCO Fed'!$C$46</f>
        <v>0</v>
      </c>
      <c r="D398" s="370">
        <f>'LSCO Fed'!$D$46</f>
        <v>0</v>
      </c>
      <c r="E398" s="370">
        <f>'LSCO Fed'!$E$46</f>
        <v>0</v>
      </c>
      <c r="F398" s="370">
        <f>'LSCO Fed'!$F$46</f>
        <v>0</v>
      </c>
      <c r="G398" s="370">
        <f>'LSCO Fed'!$G$46</f>
        <v>0</v>
      </c>
      <c r="H398" s="371"/>
    </row>
    <row r="399" spans="1:8" hidden="1" outlineLevel="1" collapsed="1">
      <c r="A399" s="368"/>
      <c r="B399" s="372"/>
      <c r="C399" s="370">
        <f>'LSCPA Fed'!$C$46</f>
        <v>0</v>
      </c>
      <c r="D399" s="370">
        <f>'LSCPA Fed'!$D$46</f>
        <v>0</v>
      </c>
      <c r="E399" s="370">
        <f>'LSCPA Fed'!$E$46</f>
        <v>0</v>
      </c>
      <c r="F399" s="370">
        <f>'LSCPA Fed'!$F$46</f>
        <v>0</v>
      </c>
      <c r="G399" s="370">
        <f>'LSCPA Fed'!$G$46</f>
        <v>0</v>
      </c>
      <c r="H399" s="371"/>
    </row>
    <row r="400" spans="1:8" hidden="1" outlineLevel="1" collapsed="1">
      <c r="A400" s="368"/>
      <c r="B400" s="372"/>
      <c r="C400" s="370">
        <f>'TSTCFB Fed'!$C$46</f>
        <v>0</v>
      </c>
      <c r="D400" s="370">
        <f>'TSTCFB Fed'!$D$46</f>
        <v>0</v>
      </c>
      <c r="E400" s="370">
        <f>'TSTCFB Fed'!$E$46</f>
        <v>0</v>
      </c>
      <c r="F400" s="370">
        <f>'TSTCFB Fed'!$F$46</f>
        <v>0</v>
      </c>
      <c r="G400" s="370">
        <f>'TSTCFB Fed'!$G$46</f>
        <v>0</v>
      </c>
      <c r="H400" s="371"/>
    </row>
    <row r="401" spans="1:8" hidden="1" outlineLevel="1" collapsed="1">
      <c r="A401" s="368"/>
      <c r="B401" s="372"/>
      <c r="C401" s="370">
        <f>'TSTCH Fed'!$C$46</f>
        <v>0</v>
      </c>
      <c r="D401" s="370">
        <f>'TSTCH Fed'!$D$46</f>
        <v>0</v>
      </c>
      <c r="E401" s="370">
        <f>'TSTCH Fed'!$E$46</f>
        <v>0</v>
      </c>
      <c r="F401" s="370">
        <f>'TSTCH Fed'!$F$46</f>
        <v>0</v>
      </c>
      <c r="G401" s="370">
        <f>'TSTCH Fed'!$G$46</f>
        <v>0</v>
      </c>
      <c r="H401" s="371"/>
    </row>
    <row r="402" spans="1:8" hidden="1" outlineLevel="1" collapsed="1">
      <c r="A402" s="368"/>
      <c r="B402" s="372"/>
      <c r="C402" s="370">
        <f>'TSTCM Fed'!$C$46</f>
        <v>0</v>
      </c>
      <c r="D402" s="370">
        <f>'TSTCM Fed'!$D$46</f>
        <v>0</v>
      </c>
      <c r="E402" s="370">
        <f>'TSTCM Fed'!$E$46</f>
        <v>0</v>
      </c>
      <c r="F402" s="370">
        <f>'TSTCM Fed'!$F$46</f>
        <v>0</v>
      </c>
      <c r="G402" s="370">
        <f>'TSTCM Fed'!$G$46</f>
        <v>0</v>
      </c>
      <c r="H402" s="371"/>
    </row>
    <row r="403" spans="1:8" hidden="1" outlineLevel="1" collapsed="1">
      <c r="A403" s="368"/>
      <c r="B403" s="372"/>
      <c r="C403" s="370">
        <f>'TSTCNT Fed'!$C$46</f>
        <v>0</v>
      </c>
      <c r="D403" s="370">
        <f>'TSTCNT Fed'!$D$46</f>
        <v>0</v>
      </c>
      <c r="E403" s="370">
        <f>'TSTCNT Fed'!$E$46</f>
        <v>0</v>
      </c>
      <c r="F403" s="370">
        <f>'TSTCNT Fed'!$F$46</f>
        <v>0</v>
      </c>
      <c r="G403" s="370">
        <f>'TSTCNT Fed'!$G$46</f>
        <v>0</v>
      </c>
      <c r="H403" s="371"/>
    </row>
    <row r="404" spans="1:8" hidden="1" outlineLevel="1" collapsed="1">
      <c r="A404" s="368"/>
      <c r="B404" s="372"/>
      <c r="C404" s="370">
        <f>'TSTCW Fed'!$C$46</f>
        <v>0</v>
      </c>
      <c r="D404" s="370">
        <f>'TSTCW Fed'!$D$46</f>
        <v>0</v>
      </c>
      <c r="E404" s="370">
        <f>'TSTCW Fed'!$E$46</f>
        <v>0</v>
      </c>
      <c r="F404" s="370">
        <f>'TSTCW Fed'!$F$46</f>
        <v>0</v>
      </c>
      <c r="G404" s="370">
        <f>'TSTCW Fed'!$G$46</f>
        <v>0</v>
      </c>
      <c r="H404" s="371"/>
    </row>
    <row r="405" spans="1:8" hidden="1" outlineLevel="1" collapsed="1">
      <c r="A405" s="368"/>
      <c r="B405" s="372"/>
      <c r="C405" s="370">
        <f>'TSTCWT Fed'!$C$46</f>
        <v>0</v>
      </c>
      <c r="D405" s="370">
        <f>'TSTCWT Fed'!$D$46</f>
        <v>0</v>
      </c>
      <c r="E405" s="370">
        <f>'TSTCWT Fed'!$E$46</f>
        <v>0</v>
      </c>
      <c r="F405" s="370">
        <f>'TSTCWT Fed'!$F$46</f>
        <v>0</v>
      </c>
      <c r="G405" s="370">
        <f>'TSTCWT Fed'!$G$46</f>
        <v>0</v>
      </c>
      <c r="H405" s="371"/>
    </row>
    <row r="406" spans="1:8" collapsed="1">
      <c r="A406" s="368" t="s">
        <v>406</v>
      </c>
      <c r="B406" s="372" t="s">
        <v>522</v>
      </c>
      <c r="C406" s="370">
        <f>SUM(C397:C405)</f>
        <v>0</v>
      </c>
      <c r="D406" s="370">
        <f>SUM(D397:D405)</f>
        <v>0</v>
      </c>
      <c r="E406" s="370">
        <f>SUM(E397:E405)</f>
        <v>0</v>
      </c>
      <c r="F406" s="370">
        <f>SUM(F397:F405)</f>
        <v>0</v>
      </c>
      <c r="G406" s="370">
        <f>SUM(G397:G405)</f>
        <v>0</v>
      </c>
      <c r="H406" s="371"/>
    </row>
    <row r="407" spans="1:8" hidden="1" outlineLevel="1">
      <c r="A407" s="368"/>
      <c r="B407" s="372"/>
      <c r="C407" s="370">
        <f>'LIT Fed'!$C$47</f>
        <v>0</v>
      </c>
      <c r="D407" s="370">
        <f>'LIT Fed'!$D$47</f>
        <v>0</v>
      </c>
      <c r="E407" s="370">
        <f>'LIT Fed'!$E$47</f>
        <v>0</v>
      </c>
      <c r="F407" s="370">
        <f>'LIT Fed'!$F$47</f>
        <v>0</v>
      </c>
      <c r="G407" s="370">
        <f>'LIT Fed'!$G$47</f>
        <v>0</v>
      </c>
      <c r="H407" s="371"/>
    </row>
    <row r="408" spans="1:8" hidden="1" outlineLevel="1" collapsed="1">
      <c r="A408" s="368"/>
      <c r="B408" s="372"/>
      <c r="C408" s="370">
        <f>'LSCO Fed'!$C$47</f>
        <v>0</v>
      </c>
      <c r="D408" s="370">
        <f>'LSCO Fed'!$D$47</f>
        <v>0</v>
      </c>
      <c r="E408" s="370">
        <f>'LSCO Fed'!$E$47</f>
        <v>0</v>
      </c>
      <c r="F408" s="370">
        <f>'LSCO Fed'!$F$47</f>
        <v>0</v>
      </c>
      <c r="G408" s="370">
        <f>'LSCO Fed'!$G$47</f>
        <v>0</v>
      </c>
      <c r="H408" s="371"/>
    </row>
    <row r="409" spans="1:8" hidden="1" outlineLevel="1" collapsed="1">
      <c r="A409" s="368"/>
      <c r="B409" s="372"/>
      <c r="C409" s="370">
        <f>'LSCPA Fed'!$C$47</f>
        <v>0</v>
      </c>
      <c r="D409" s="370">
        <f>'LSCPA Fed'!$D$47</f>
        <v>0</v>
      </c>
      <c r="E409" s="370">
        <f>'LSCPA Fed'!$E$47</f>
        <v>0</v>
      </c>
      <c r="F409" s="370">
        <f>'LSCPA Fed'!$F$47</f>
        <v>0</v>
      </c>
      <c r="G409" s="370">
        <f>'LSCPA Fed'!$G$47</f>
        <v>0</v>
      </c>
      <c r="H409" s="371"/>
    </row>
    <row r="410" spans="1:8" hidden="1" outlineLevel="1" collapsed="1">
      <c r="A410" s="368"/>
      <c r="B410" s="372"/>
      <c r="C410" s="370">
        <f>'TSTCFB Fed'!$C$47</f>
        <v>0</v>
      </c>
      <c r="D410" s="370">
        <f>'TSTCFB Fed'!$D$47</f>
        <v>0</v>
      </c>
      <c r="E410" s="370">
        <f>'TSTCFB Fed'!$E$47</f>
        <v>0</v>
      </c>
      <c r="F410" s="370">
        <f>'TSTCFB Fed'!$F$47</f>
        <v>0</v>
      </c>
      <c r="G410" s="370">
        <f>'TSTCFB Fed'!$G$47</f>
        <v>0</v>
      </c>
      <c r="H410" s="371"/>
    </row>
    <row r="411" spans="1:8" hidden="1" outlineLevel="1" collapsed="1">
      <c r="A411" s="368"/>
      <c r="B411" s="372"/>
      <c r="C411" s="370">
        <f>'TSTCH Fed'!$C$47</f>
        <v>0</v>
      </c>
      <c r="D411" s="370">
        <f>'TSTCH Fed'!$D$47</f>
        <v>0</v>
      </c>
      <c r="E411" s="370">
        <f>'TSTCH Fed'!$E$47</f>
        <v>0</v>
      </c>
      <c r="F411" s="370">
        <f>'TSTCH Fed'!$F$47</f>
        <v>0</v>
      </c>
      <c r="G411" s="370">
        <f>'TSTCH Fed'!$G$47</f>
        <v>0</v>
      </c>
      <c r="H411" s="371"/>
    </row>
    <row r="412" spans="1:8" hidden="1" outlineLevel="1" collapsed="1">
      <c r="A412" s="368"/>
      <c r="B412" s="372"/>
      <c r="C412" s="370">
        <f>'TSTCM Fed'!$C$47</f>
        <v>0</v>
      </c>
      <c r="D412" s="370">
        <f>'TSTCM Fed'!$D$47</f>
        <v>0</v>
      </c>
      <c r="E412" s="370">
        <f>'TSTCM Fed'!$E$47</f>
        <v>0</v>
      </c>
      <c r="F412" s="370">
        <f>'TSTCM Fed'!$F$47</f>
        <v>0</v>
      </c>
      <c r="G412" s="370">
        <f>'TSTCM Fed'!$G$47</f>
        <v>0</v>
      </c>
      <c r="H412" s="371"/>
    </row>
    <row r="413" spans="1:8" hidden="1" outlineLevel="1" collapsed="1">
      <c r="A413" s="368"/>
      <c r="B413" s="372"/>
      <c r="C413" s="370">
        <f>'TSTCNT Fed'!$C$47</f>
        <v>0</v>
      </c>
      <c r="D413" s="370">
        <f>'TSTCNT Fed'!$D$47</f>
        <v>0</v>
      </c>
      <c r="E413" s="370">
        <f>'TSTCNT Fed'!$E$47</f>
        <v>0</v>
      </c>
      <c r="F413" s="370">
        <f>'TSTCNT Fed'!$F$47</f>
        <v>0</v>
      </c>
      <c r="G413" s="370">
        <f>'TSTCNT Fed'!$G$47</f>
        <v>0</v>
      </c>
      <c r="H413" s="371"/>
    </row>
    <row r="414" spans="1:8" hidden="1" outlineLevel="1" collapsed="1">
      <c r="A414" s="368"/>
      <c r="B414" s="372"/>
      <c r="C414" s="370">
        <f>'TSTCW Fed'!$C$47</f>
        <v>0</v>
      </c>
      <c r="D414" s="370">
        <f>'TSTCW Fed'!$D$47</f>
        <v>0</v>
      </c>
      <c r="E414" s="370">
        <f>'TSTCW Fed'!$E$47</f>
        <v>0</v>
      </c>
      <c r="F414" s="370">
        <f>'TSTCW Fed'!$F$47</f>
        <v>0</v>
      </c>
      <c r="G414" s="370">
        <f>'TSTCW Fed'!$G$47</f>
        <v>0</v>
      </c>
      <c r="H414" s="371"/>
    </row>
    <row r="415" spans="1:8" hidden="1" outlineLevel="1" collapsed="1">
      <c r="A415" s="368"/>
      <c r="B415" s="372"/>
      <c r="C415" s="370">
        <f>'TSTCWT Fed'!$C$47</f>
        <v>0</v>
      </c>
      <c r="D415" s="370">
        <f>'TSTCWT Fed'!$D$47</f>
        <v>0</v>
      </c>
      <c r="E415" s="370">
        <f>'TSTCWT Fed'!$E$47</f>
        <v>0</v>
      </c>
      <c r="F415" s="370">
        <f>'TSTCWT Fed'!$F$47</f>
        <v>0</v>
      </c>
      <c r="G415" s="370">
        <f>'TSTCWT Fed'!$G$47</f>
        <v>0</v>
      </c>
      <c r="H415" s="371"/>
    </row>
    <row r="416" spans="1:8" collapsed="1">
      <c r="A416" s="368" t="s">
        <v>406</v>
      </c>
      <c r="B416" s="372" t="s">
        <v>522</v>
      </c>
      <c r="C416" s="370">
        <f>SUM(C407:C415)</f>
        <v>0</v>
      </c>
      <c r="D416" s="370">
        <f>SUM(D407:D415)</f>
        <v>0</v>
      </c>
      <c r="E416" s="370">
        <f>SUM(E407:E415)</f>
        <v>0</v>
      </c>
      <c r="F416" s="370">
        <f>SUM(F407:F415)</f>
        <v>0</v>
      </c>
      <c r="G416" s="370">
        <f>SUM(G407:G415)</f>
        <v>0</v>
      </c>
      <c r="H416" s="371"/>
    </row>
    <row r="417" spans="1:8" hidden="1" outlineLevel="1">
      <c r="A417" s="368"/>
      <c r="B417" s="372"/>
      <c r="C417" s="370">
        <f>'LIT Fed'!$C$48</f>
        <v>0</v>
      </c>
      <c r="D417" s="370">
        <f>'LIT Fed'!$D$48</f>
        <v>0</v>
      </c>
      <c r="E417" s="370">
        <f>'LIT Fed'!$E$48</f>
        <v>0</v>
      </c>
      <c r="F417" s="370">
        <f>'LIT Fed'!$F$48</f>
        <v>0</v>
      </c>
      <c r="G417" s="370">
        <f>'LIT Fed'!$G$48</f>
        <v>0</v>
      </c>
      <c r="H417" s="371"/>
    </row>
    <row r="418" spans="1:8" hidden="1" outlineLevel="1" collapsed="1">
      <c r="A418" s="368"/>
      <c r="B418" s="372"/>
      <c r="C418" s="370">
        <f>'LSCO Fed'!$C$48</f>
        <v>0</v>
      </c>
      <c r="D418" s="370">
        <f>'LSCO Fed'!$D$48</f>
        <v>0</v>
      </c>
      <c r="E418" s="370">
        <f>'LSCO Fed'!$E$48</f>
        <v>0</v>
      </c>
      <c r="F418" s="370">
        <f>'LSCO Fed'!$F$48</f>
        <v>0</v>
      </c>
      <c r="G418" s="370">
        <f>'LSCO Fed'!$G$48</f>
        <v>0</v>
      </c>
      <c r="H418" s="371"/>
    </row>
    <row r="419" spans="1:8" hidden="1" outlineLevel="1" collapsed="1">
      <c r="A419" s="368"/>
      <c r="B419" s="372"/>
      <c r="C419" s="370">
        <f>'LSCPA Fed'!$C$48</f>
        <v>0</v>
      </c>
      <c r="D419" s="370">
        <f>'LSCPA Fed'!$D$48</f>
        <v>0</v>
      </c>
      <c r="E419" s="370">
        <f>'LSCPA Fed'!$E$48</f>
        <v>0</v>
      </c>
      <c r="F419" s="370">
        <f>'LSCPA Fed'!$F$48</f>
        <v>0</v>
      </c>
      <c r="G419" s="370">
        <f>'LSCPA Fed'!$G$48</f>
        <v>0</v>
      </c>
      <c r="H419" s="371"/>
    </row>
    <row r="420" spans="1:8" hidden="1" outlineLevel="1" collapsed="1">
      <c r="A420" s="368"/>
      <c r="B420" s="372"/>
      <c r="C420" s="370">
        <f>'TSTCFB Fed'!$C$48</f>
        <v>0</v>
      </c>
      <c r="D420" s="370">
        <f>'TSTCFB Fed'!$D$48</f>
        <v>0</v>
      </c>
      <c r="E420" s="370">
        <f>'TSTCFB Fed'!$E$48</f>
        <v>0</v>
      </c>
      <c r="F420" s="370">
        <f>'TSTCFB Fed'!$F$48</f>
        <v>0</v>
      </c>
      <c r="G420" s="370">
        <f>'TSTCFB Fed'!$G$48</f>
        <v>0</v>
      </c>
      <c r="H420" s="371"/>
    </row>
    <row r="421" spans="1:8" hidden="1" outlineLevel="1" collapsed="1">
      <c r="A421" s="368"/>
      <c r="B421" s="372"/>
      <c r="C421" s="370">
        <f>'TSTCH Fed'!$C$48</f>
        <v>0</v>
      </c>
      <c r="D421" s="370">
        <f>'TSTCH Fed'!$D$48</f>
        <v>0</v>
      </c>
      <c r="E421" s="370">
        <f>'TSTCH Fed'!$E$48</f>
        <v>0</v>
      </c>
      <c r="F421" s="370">
        <f>'TSTCH Fed'!$F$48</f>
        <v>0</v>
      </c>
      <c r="G421" s="370">
        <f>'TSTCH Fed'!$G$48</f>
        <v>0</v>
      </c>
      <c r="H421" s="371"/>
    </row>
    <row r="422" spans="1:8" hidden="1" outlineLevel="1" collapsed="1">
      <c r="A422" s="368"/>
      <c r="B422" s="372"/>
      <c r="C422" s="370">
        <f>'TSTCM Fed'!$C$48</f>
        <v>0</v>
      </c>
      <c r="D422" s="370">
        <f>'TSTCM Fed'!$D$48</f>
        <v>0</v>
      </c>
      <c r="E422" s="370">
        <f>'TSTCM Fed'!$E$48</f>
        <v>0</v>
      </c>
      <c r="F422" s="370">
        <f>'TSTCM Fed'!$F$48</f>
        <v>0</v>
      </c>
      <c r="G422" s="370">
        <f>'TSTCM Fed'!$G$48</f>
        <v>0</v>
      </c>
      <c r="H422" s="371"/>
    </row>
    <row r="423" spans="1:8" hidden="1" outlineLevel="1" collapsed="1">
      <c r="A423" s="368"/>
      <c r="B423" s="372"/>
      <c r="C423" s="370">
        <f>'TSTCNT Fed'!$C$48</f>
        <v>0</v>
      </c>
      <c r="D423" s="370">
        <f>'TSTCNT Fed'!$D$48</f>
        <v>0</v>
      </c>
      <c r="E423" s="370">
        <f>'TSTCNT Fed'!$E$48</f>
        <v>0</v>
      </c>
      <c r="F423" s="370">
        <f>'TSTCNT Fed'!$F$48</f>
        <v>0</v>
      </c>
      <c r="G423" s="370">
        <f>'TSTCNT Fed'!$G$48</f>
        <v>0</v>
      </c>
      <c r="H423" s="371"/>
    </row>
    <row r="424" spans="1:8" hidden="1" outlineLevel="1" collapsed="1">
      <c r="A424" s="368"/>
      <c r="B424" s="372"/>
      <c r="C424" s="370">
        <f>'TSTCW Fed'!$C$48</f>
        <v>0</v>
      </c>
      <c r="D424" s="370">
        <f>'TSTCW Fed'!$D$48</f>
        <v>0</v>
      </c>
      <c r="E424" s="370">
        <f>'TSTCW Fed'!$E$48</f>
        <v>0</v>
      </c>
      <c r="F424" s="370">
        <f>'TSTCW Fed'!$F$48</f>
        <v>0</v>
      </c>
      <c r="G424" s="370">
        <f>'TSTCW Fed'!$G$48</f>
        <v>0</v>
      </c>
      <c r="H424" s="371"/>
    </row>
    <row r="425" spans="1:8" hidden="1" outlineLevel="1" collapsed="1">
      <c r="A425" s="368"/>
      <c r="B425" s="372"/>
      <c r="C425" s="370">
        <f>'TSTCWT Fed'!$C$48</f>
        <v>0</v>
      </c>
      <c r="D425" s="370">
        <f>'TSTCWT Fed'!$D$48</f>
        <v>0</v>
      </c>
      <c r="E425" s="370">
        <f>'TSTCWT Fed'!$E$48</f>
        <v>0</v>
      </c>
      <c r="F425" s="370">
        <f>'TSTCWT Fed'!$F$48</f>
        <v>0</v>
      </c>
      <c r="G425" s="370">
        <f>'TSTCWT Fed'!$G$48</f>
        <v>0</v>
      </c>
      <c r="H425" s="371"/>
    </row>
    <row r="426" spans="1:8" collapsed="1">
      <c r="A426" s="368" t="s">
        <v>406</v>
      </c>
      <c r="B426" s="369" t="s">
        <v>398</v>
      </c>
      <c r="C426" s="370">
        <f>SUM(C417:C425)</f>
        <v>0</v>
      </c>
      <c r="D426" s="370">
        <f>SUM(D417:D425)</f>
        <v>0</v>
      </c>
      <c r="E426" s="370">
        <f>SUM(E417:E425)</f>
        <v>0</v>
      </c>
      <c r="F426" s="370">
        <f>SUM(F417:F425)</f>
        <v>0</v>
      </c>
      <c r="G426" s="370">
        <f>SUM(G417:G425)</f>
        <v>0</v>
      </c>
      <c r="H426" s="371"/>
    </row>
    <row r="427" spans="1:8" hidden="1" outlineLevel="1">
      <c r="A427" s="368"/>
      <c r="B427" s="369"/>
      <c r="C427" s="370">
        <f>'LIT Fed'!$C$49</f>
        <v>0</v>
      </c>
      <c r="D427" s="370">
        <f>'LIT Fed'!$D$49</f>
        <v>0</v>
      </c>
      <c r="E427" s="370">
        <f>'LIT Fed'!$E$49</f>
        <v>6307541</v>
      </c>
      <c r="F427" s="370">
        <f>'LIT Fed'!$F$49</f>
        <v>0</v>
      </c>
      <c r="G427" s="370">
        <f>'LIT Fed'!$G$49</f>
        <v>0</v>
      </c>
      <c r="H427" s="371"/>
    </row>
    <row r="428" spans="1:8" hidden="1" outlineLevel="1" collapsed="1">
      <c r="A428" s="368"/>
      <c r="B428" s="369"/>
      <c r="C428" s="370">
        <f>'LSCO Fed'!$C$49</f>
        <v>0</v>
      </c>
      <c r="D428" s="370">
        <f>'LSCO Fed'!$D$49</f>
        <v>0</v>
      </c>
      <c r="E428" s="370">
        <f>'LSCO Fed'!$E$49</f>
        <v>3958195</v>
      </c>
      <c r="F428" s="370">
        <f>'LSCO Fed'!$F$49</f>
        <v>0</v>
      </c>
      <c r="G428" s="370">
        <f>'LSCO Fed'!$G$49</f>
        <v>0</v>
      </c>
      <c r="H428" s="371"/>
    </row>
    <row r="429" spans="1:8" hidden="1" outlineLevel="1" collapsed="1">
      <c r="A429" s="368"/>
      <c r="B429" s="369"/>
      <c r="C429" s="370">
        <f>'LSCPA Fed'!$C$49</f>
        <v>0</v>
      </c>
      <c r="D429" s="370">
        <f>'LSCPA Fed'!$D$49</f>
        <v>0</v>
      </c>
      <c r="E429" s="370">
        <f>'LSCPA Fed'!$E$49</f>
        <v>5175623</v>
      </c>
      <c r="F429" s="370">
        <f>'LSCPA Fed'!$F$49</f>
        <v>32</v>
      </c>
      <c r="G429" s="370">
        <f>'LSCPA Fed'!$G$49</f>
        <v>0</v>
      </c>
      <c r="H429" s="371"/>
    </row>
    <row r="430" spans="1:8" hidden="1" outlineLevel="1" collapsed="1">
      <c r="A430" s="368"/>
      <c r="B430" s="369"/>
      <c r="C430" s="370">
        <f>'TSTCFB Fed'!$C$49</f>
        <v>0</v>
      </c>
      <c r="D430" s="370">
        <f>'TSTCFB Fed'!$D$49</f>
        <v>0</v>
      </c>
      <c r="E430" s="370">
        <f>'TSTCFB Fed'!$E$49</f>
        <v>0</v>
      </c>
      <c r="F430" s="370">
        <f>'TSTCFB Fed'!$F$49</f>
        <v>0</v>
      </c>
      <c r="G430" s="370">
        <f>'TSTCFB Fed'!$G$49</f>
        <v>0</v>
      </c>
      <c r="H430" s="371"/>
    </row>
    <row r="431" spans="1:8" hidden="1" outlineLevel="1" collapsed="1">
      <c r="A431" s="368"/>
      <c r="B431" s="369"/>
      <c r="C431" s="370">
        <f>'TSTCH Fed'!$C$49</f>
        <v>0</v>
      </c>
      <c r="D431" s="370">
        <f>'TSTCH Fed'!$D$49</f>
        <v>0</v>
      </c>
      <c r="E431" s="370">
        <f>'TSTCH Fed'!$E$49</f>
        <v>0</v>
      </c>
      <c r="F431" s="370">
        <f>'TSTCH Fed'!$F$49</f>
        <v>0</v>
      </c>
      <c r="G431" s="370">
        <f>'TSTCH Fed'!$G$49</f>
        <v>0</v>
      </c>
      <c r="H431" s="371"/>
    </row>
    <row r="432" spans="1:8" hidden="1" outlineLevel="1" collapsed="1">
      <c r="A432" s="368"/>
      <c r="B432" s="369"/>
      <c r="C432" s="370">
        <f>'TSTCM Fed'!$C$49</f>
        <v>0</v>
      </c>
      <c r="D432" s="370">
        <f>'TSTCM Fed'!$D$49</f>
        <v>0</v>
      </c>
      <c r="E432" s="370">
        <f>'TSTCM Fed'!$E$49</f>
        <v>0</v>
      </c>
      <c r="F432" s="370">
        <f>'TSTCM Fed'!$F$49</f>
        <v>0</v>
      </c>
      <c r="G432" s="370">
        <f>'TSTCM Fed'!$G$49</f>
        <v>0</v>
      </c>
      <c r="H432" s="371"/>
    </row>
    <row r="433" spans="1:50" hidden="1" outlineLevel="1" collapsed="1">
      <c r="A433" s="368"/>
      <c r="B433" s="369"/>
      <c r="C433" s="370">
        <f>'TSTCNT Fed'!$C$49</f>
        <v>0</v>
      </c>
      <c r="D433" s="370">
        <f>'TSTCNT Fed'!$D$49</f>
        <v>0</v>
      </c>
      <c r="E433" s="370">
        <f>'TSTCNT Fed'!$E$49</f>
        <v>0</v>
      </c>
      <c r="F433" s="370">
        <f>'TSTCNT Fed'!$F$49</f>
        <v>0</v>
      </c>
      <c r="G433" s="370">
        <f>'TSTCNT Fed'!$G$49</f>
        <v>0</v>
      </c>
      <c r="H433" s="371"/>
    </row>
    <row r="434" spans="1:50" hidden="1" outlineLevel="1" collapsed="1">
      <c r="A434" s="368"/>
      <c r="B434" s="369"/>
      <c r="C434" s="370">
        <f>'TSTCW Fed'!$C$49</f>
        <v>0</v>
      </c>
      <c r="D434" s="370">
        <f>'TSTCW Fed'!$D$49</f>
        <v>0</v>
      </c>
      <c r="E434" s="370">
        <f>'TSTCW Fed'!$E$49</f>
        <v>39579752</v>
      </c>
      <c r="F434" s="370">
        <f>'TSTCW Fed'!$F$49</f>
        <v>3449689</v>
      </c>
      <c r="G434" s="370">
        <f>'TSTCW Fed'!$G$49</f>
        <v>0</v>
      </c>
      <c r="H434" s="371"/>
    </row>
    <row r="435" spans="1:50" hidden="1" outlineLevel="1" collapsed="1">
      <c r="A435" s="368"/>
      <c r="B435" s="369"/>
      <c r="C435" s="370">
        <f>'TSTCWT Fed'!$C$49</f>
        <v>0</v>
      </c>
      <c r="D435" s="370">
        <f>'TSTCWT Fed'!$D$49</f>
        <v>0</v>
      </c>
      <c r="E435" s="370">
        <f>'TSTCWT Fed'!$E$49</f>
        <v>0</v>
      </c>
      <c r="F435" s="370">
        <f>'TSTCWT Fed'!$F$49</f>
        <v>0</v>
      </c>
      <c r="G435" s="370">
        <f>'TSTCWT Fed'!$G$49</f>
        <v>0</v>
      </c>
      <c r="H435" s="371"/>
    </row>
    <row r="436" spans="1:50" s="380" customFormat="1" collapsed="1">
      <c r="A436" s="364" t="s">
        <v>406</v>
      </c>
      <c r="B436" s="373" t="s">
        <v>408</v>
      </c>
      <c r="C436" s="374">
        <f>SUM(C427:C435)</f>
        <v>0</v>
      </c>
      <c r="D436" s="374">
        <f>SUM(D427:D435)</f>
        <v>0</v>
      </c>
      <c r="E436" s="374">
        <f>SUM(E427:E435)</f>
        <v>55021111</v>
      </c>
      <c r="F436" s="374">
        <f>SUM(F427:F435)</f>
        <v>3449721</v>
      </c>
      <c r="G436" s="374">
        <f>SUM(G427:G435)</f>
        <v>0</v>
      </c>
      <c r="H436" s="375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4"/>
      <c r="V436" s="294"/>
      <c r="W436" s="294"/>
      <c r="X436" s="294"/>
      <c r="Y436" s="294"/>
      <c r="Z436" s="294"/>
      <c r="AA436" s="294"/>
      <c r="AB436" s="294"/>
      <c r="AC436" s="294"/>
      <c r="AD436" s="294"/>
      <c r="AE436" s="294"/>
      <c r="AF436" s="294"/>
      <c r="AG436" s="294"/>
      <c r="AH436" s="294"/>
      <c r="AI436" s="294"/>
      <c r="AJ436" s="294"/>
      <c r="AK436" s="294"/>
      <c r="AL436" s="294"/>
      <c r="AM436" s="294"/>
      <c r="AN436" s="294"/>
      <c r="AO436" s="294"/>
      <c r="AP436" s="294"/>
      <c r="AQ436" s="294"/>
      <c r="AR436" s="294"/>
      <c r="AS436" s="294"/>
      <c r="AT436" s="294"/>
      <c r="AU436" s="294"/>
      <c r="AV436" s="294"/>
      <c r="AW436" s="294"/>
      <c r="AX436" s="294"/>
    </row>
    <row r="437" spans="1:50">
      <c r="B437" s="378"/>
      <c r="C437" s="379"/>
      <c r="D437" s="379"/>
      <c r="E437" s="379"/>
      <c r="F437" s="379"/>
      <c r="G437" s="379"/>
    </row>
    <row r="438" spans="1:50" hidden="1" outlineLevel="1">
      <c r="B438" s="378"/>
      <c r="C438" s="379">
        <f>'LIT Fed'!$C$51</f>
        <v>0</v>
      </c>
      <c r="D438" s="379">
        <f>'LIT Fed'!$D$51</f>
        <v>0</v>
      </c>
      <c r="E438" s="379">
        <f>'LIT Fed'!$E$51</f>
        <v>0</v>
      </c>
      <c r="F438" s="379">
        <f>'LIT Fed'!$F$51</f>
        <v>0</v>
      </c>
      <c r="G438" s="379">
        <f>'LIT Fed'!$G$51</f>
        <v>0</v>
      </c>
    </row>
    <row r="439" spans="1:50" hidden="1" outlineLevel="1" collapsed="1">
      <c r="B439" s="378"/>
      <c r="C439" s="379">
        <f>'LSCO Fed'!$C$51</f>
        <v>0</v>
      </c>
      <c r="D439" s="379">
        <f>'LSCO Fed'!$D$51</f>
        <v>0</v>
      </c>
      <c r="E439" s="379">
        <f>'LSCO Fed'!$E$51</f>
        <v>0</v>
      </c>
      <c r="F439" s="379">
        <f>'LSCO Fed'!$F$51</f>
        <v>0</v>
      </c>
      <c r="G439" s="379">
        <f>'LSCO Fed'!$G$51</f>
        <v>0</v>
      </c>
    </row>
    <row r="440" spans="1:50" hidden="1" outlineLevel="1" collapsed="1">
      <c r="B440" s="378"/>
      <c r="C440" s="379">
        <f>'LSCPA Fed'!$C$51</f>
        <v>0</v>
      </c>
      <c r="D440" s="379">
        <f>'LSCPA Fed'!$D$51</f>
        <v>0</v>
      </c>
      <c r="E440" s="379">
        <f>'LSCPA Fed'!$E$51</f>
        <v>0</v>
      </c>
      <c r="F440" s="379">
        <f>'LSCPA Fed'!$F$51</f>
        <v>0</v>
      </c>
      <c r="G440" s="379">
        <f>'LSCPA Fed'!$G$51</f>
        <v>0</v>
      </c>
    </row>
    <row r="441" spans="1:50" hidden="1" outlineLevel="1" collapsed="1">
      <c r="B441" s="378"/>
      <c r="C441" s="379">
        <f>'TSTCFB Fed'!$C$51</f>
        <v>0</v>
      </c>
      <c r="D441" s="379">
        <f>'TSTCFB Fed'!$D$51</f>
        <v>0</v>
      </c>
      <c r="E441" s="379">
        <f>'TSTCFB Fed'!$E$51</f>
        <v>0</v>
      </c>
      <c r="F441" s="379">
        <f>'TSTCFB Fed'!$F$51</f>
        <v>0</v>
      </c>
      <c r="G441" s="379">
        <f>'TSTCFB Fed'!$G$51</f>
        <v>0</v>
      </c>
    </row>
    <row r="442" spans="1:50" hidden="1" outlineLevel="1" collapsed="1">
      <c r="B442" s="378"/>
      <c r="C442" s="379">
        <f>'TSTCH Fed'!$C$51</f>
        <v>0</v>
      </c>
      <c r="D442" s="379">
        <f>'TSTCH Fed'!$D$51</f>
        <v>0</v>
      </c>
      <c r="E442" s="379">
        <f>'TSTCH Fed'!$E$51</f>
        <v>0</v>
      </c>
      <c r="F442" s="379">
        <f>'TSTCH Fed'!$F$51</f>
        <v>0</v>
      </c>
      <c r="G442" s="379">
        <f>'TSTCH Fed'!$G$51</f>
        <v>0</v>
      </c>
    </row>
    <row r="443" spans="1:50" hidden="1" outlineLevel="1" collapsed="1">
      <c r="B443" s="378"/>
      <c r="C443" s="379">
        <f>'TSTCM Fed'!$C$51</f>
        <v>0</v>
      </c>
      <c r="D443" s="379">
        <f>'TSTCM Fed'!$D$51</f>
        <v>0</v>
      </c>
      <c r="E443" s="379">
        <f>'TSTCM Fed'!$E$51</f>
        <v>0</v>
      </c>
      <c r="F443" s="379">
        <f>'TSTCM Fed'!$F$51</f>
        <v>0</v>
      </c>
      <c r="G443" s="379">
        <f>'TSTCM Fed'!$G$51</f>
        <v>0</v>
      </c>
    </row>
    <row r="444" spans="1:50" hidden="1" outlineLevel="1" collapsed="1">
      <c r="B444" s="378"/>
      <c r="C444" s="379">
        <f>'TSTCNT Fed'!$C$51</f>
        <v>0</v>
      </c>
      <c r="D444" s="379">
        <f>'TSTCNT Fed'!$D$51</f>
        <v>0</v>
      </c>
      <c r="E444" s="379">
        <f>'TSTCNT Fed'!$E$51</f>
        <v>0</v>
      </c>
      <c r="F444" s="379">
        <f>'TSTCNT Fed'!$F$51</f>
        <v>0</v>
      </c>
      <c r="G444" s="379">
        <f>'TSTCNT Fed'!$G$51</f>
        <v>0</v>
      </c>
    </row>
    <row r="445" spans="1:50" hidden="1" outlineLevel="1" collapsed="1">
      <c r="B445" s="378"/>
      <c r="C445" s="379">
        <f>'TSTCW Fed'!$C$51</f>
        <v>0</v>
      </c>
      <c r="D445" s="379">
        <f>'TSTCW Fed'!$D$51</f>
        <v>0</v>
      </c>
      <c r="E445" s="379">
        <f>'TSTCW Fed'!$E$51</f>
        <v>0</v>
      </c>
      <c r="F445" s="379">
        <f>'TSTCW Fed'!$F$51</f>
        <v>0</v>
      </c>
      <c r="G445" s="379">
        <f>'TSTCW Fed'!$G$51</f>
        <v>0</v>
      </c>
    </row>
    <row r="446" spans="1:50" hidden="1" outlineLevel="1" collapsed="1">
      <c r="B446" s="378"/>
      <c r="C446" s="379">
        <f>'TSTCWT Fed'!$C$51</f>
        <v>0</v>
      </c>
      <c r="D446" s="379">
        <f>'TSTCWT Fed'!$D$51</f>
        <v>0</v>
      </c>
      <c r="E446" s="379">
        <f>'TSTCWT Fed'!$E$51</f>
        <v>0</v>
      </c>
      <c r="F446" s="379">
        <f>'TSTCWT Fed'!$F$51</f>
        <v>0</v>
      </c>
      <c r="G446" s="379">
        <f>'TSTCWT Fed'!$G$51</f>
        <v>0</v>
      </c>
    </row>
    <row r="447" spans="1:50" collapsed="1">
      <c r="A447" s="368" t="s">
        <v>409</v>
      </c>
      <c r="B447" s="372" t="s">
        <v>522</v>
      </c>
      <c r="C447" s="370">
        <f>SUM(C438:C446)</f>
        <v>0</v>
      </c>
      <c r="D447" s="370">
        <f>SUM(D438:D446)</f>
        <v>0</v>
      </c>
      <c r="E447" s="370">
        <f>SUM(E438:E446)</f>
        <v>0</v>
      </c>
      <c r="F447" s="370">
        <f>SUM(F438:F446)</f>
        <v>0</v>
      </c>
      <c r="G447" s="370">
        <f>SUM(G438:G446)</f>
        <v>0</v>
      </c>
      <c r="H447" s="371"/>
    </row>
    <row r="448" spans="1:50" hidden="1" outlineLevel="1">
      <c r="A448" s="368"/>
      <c r="B448" s="372"/>
      <c r="C448" s="370">
        <f>'LIT Fed'!$C$52</f>
        <v>0</v>
      </c>
      <c r="D448" s="370">
        <f>'LIT Fed'!$D$52</f>
        <v>0</v>
      </c>
      <c r="E448" s="370">
        <f>'LIT Fed'!$E$52</f>
        <v>0</v>
      </c>
      <c r="F448" s="370">
        <f>'LIT Fed'!$F$52</f>
        <v>0</v>
      </c>
      <c r="G448" s="370">
        <f>'LIT Fed'!$G$52</f>
        <v>0</v>
      </c>
      <c r="H448" s="371"/>
    </row>
    <row r="449" spans="1:8" hidden="1" outlineLevel="1" collapsed="1">
      <c r="A449" s="368"/>
      <c r="B449" s="372"/>
      <c r="C449" s="370">
        <f>'LSCO Fed'!$C$52</f>
        <v>0</v>
      </c>
      <c r="D449" s="370">
        <f>'LSCO Fed'!$D$52</f>
        <v>0</v>
      </c>
      <c r="E449" s="370">
        <f>'LSCO Fed'!$E$52</f>
        <v>0</v>
      </c>
      <c r="F449" s="370">
        <f>'LSCO Fed'!$F$52</f>
        <v>0</v>
      </c>
      <c r="G449" s="370">
        <f>'LSCO Fed'!$G$52</f>
        <v>0</v>
      </c>
      <c r="H449" s="371"/>
    </row>
    <row r="450" spans="1:8" hidden="1" outlineLevel="1" collapsed="1">
      <c r="A450" s="368"/>
      <c r="B450" s="372"/>
      <c r="C450" s="370">
        <f>'LSCPA Fed'!$C$52</f>
        <v>0</v>
      </c>
      <c r="D450" s="370">
        <f>'LSCPA Fed'!$D$52</f>
        <v>0</v>
      </c>
      <c r="E450" s="370">
        <f>'LSCPA Fed'!$E$52</f>
        <v>0</v>
      </c>
      <c r="F450" s="370">
        <f>'LSCPA Fed'!$F$52</f>
        <v>0</v>
      </c>
      <c r="G450" s="370">
        <f>'LSCPA Fed'!$G$52</f>
        <v>0</v>
      </c>
      <c r="H450" s="371"/>
    </row>
    <row r="451" spans="1:8" hidden="1" outlineLevel="1" collapsed="1">
      <c r="A451" s="368"/>
      <c r="B451" s="372"/>
      <c r="C451" s="370">
        <f>'TSTCFB Fed'!$C$52</f>
        <v>0</v>
      </c>
      <c r="D451" s="370">
        <f>'TSTCFB Fed'!$D$52</f>
        <v>0</v>
      </c>
      <c r="E451" s="370">
        <f>'TSTCFB Fed'!$E$52</f>
        <v>0</v>
      </c>
      <c r="F451" s="370">
        <f>'TSTCFB Fed'!$F$52</f>
        <v>0</v>
      </c>
      <c r="G451" s="370">
        <f>'TSTCFB Fed'!$G$52</f>
        <v>0</v>
      </c>
      <c r="H451" s="371"/>
    </row>
    <row r="452" spans="1:8" hidden="1" outlineLevel="1" collapsed="1">
      <c r="A452" s="368"/>
      <c r="B452" s="372"/>
      <c r="C452" s="370">
        <f>'TSTCH Fed'!$C$52</f>
        <v>0</v>
      </c>
      <c r="D452" s="370">
        <f>'TSTCH Fed'!$D$52</f>
        <v>0</v>
      </c>
      <c r="E452" s="370">
        <f>'TSTCH Fed'!$E$52</f>
        <v>0</v>
      </c>
      <c r="F452" s="370">
        <f>'TSTCH Fed'!$F$52</f>
        <v>0</v>
      </c>
      <c r="G452" s="370">
        <f>'TSTCH Fed'!$G$52</f>
        <v>0</v>
      </c>
      <c r="H452" s="371"/>
    </row>
    <row r="453" spans="1:8" hidden="1" outlineLevel="1" collapsed="1">
      <c r="A453" s="368"/>
      <c r="B453" s="372"/>
      <c r="C453" s="370">
        <f>'TSTCM Fed'!$C$52</f>
        <v>0</v>
      </c>
      <c r="D453" s="370">
        <f>'TSTCM Fed'!$D$52</f>
        <v>0</v>
      </c>
      <c r="E453" s="370">
        <f>'TSTCM Fed'!$E$52</f>
        <v>0</v>
      </c>
      <c r="F453" s="370">
        <f>'TSTCM Fed'!$F$52</f>
        <v>0</v>
      </c>
      <c r="G453" s="370">
        <f>'TSTCM Fed'!$G$52</f>
        <v>0</v>
      </c>
      <c r="H453" s="371"/>
    </row>
    <row r="454" spans="1:8" hidden="1" outlineLevel="1" collapsed="1">
      <c r="A454" s="368"/>
      <c r="B454" s="372"/>
      <c r="C454" s="370">
        <f>'TSTCNT Fed'!$C$52</f>
        <v>0</v>
      </c>
      <c r="D454" s="370">
        <f>'TSTCNT Fed'!$D$52</f>
        <v>0</v>
      </c>
      <c r="E454" s="370">
        <f>'TSTCNT Fed'!$E$52</f>
        <v>0</v>
      </c>
      <c r="F454" s="370">
        <f>'TSTCNT Fed'!$F$52</f>
        <v>0</v>
      </c>
      <c r="G454" s="370">
        <f>'TSTCNT Fed'!$G$52</f>
        <v>0</v>
      </c>
      <c r="H454" s="371"/>
    </row>
    <row r="455" spans="1:8" hidden="1" outlineLevel="1" collapsed="1">
      <c r="A455" s="368"/>
      <c r="B455" s="372"/>
      <c r="C455" s="370">
        <f>'TSTCW Fed'!$C$52</f>
        <v>0</v>
      </c>
      <c r="D455" s="370">
        <f>'TSTCW Fed'!$D$52</f>
        <v>0</v>
      </c>
      <c r="E455" s="370">
        <f>'TSTCW Fed'!$E$52</f>
        <v>0</v>
      </c>
      <c r="F455" s="370">
        <f>'TSTCW Fed'!$F$52</f>
        <v>0</v>
      </c>
      <c r="G455" s="370">
        <f>'TSTCW Fed'!$G$52</f>
        <v>0</v>
      </c>
      <c r="H455" s="371"/>
    </row>
    <row r="456" spans="1:8" hidden="1" outlineLevel="1" collapsed="1">
      <c r="A456" s="368"/>
      <c r="B456" s="372"/>
      <c r="C456" s="370">
        <f>'TSTCWT Fed'!$C$52</f>
        <v>0</v>
      </c>
      <c r="D456" s="370">
        <f>'TSTCWT Fed'!$D$52</f>
        <v>0</v>
      </c>
      <c r="E456" s="370">
        <f>'TSTCWT Fed'!$E$52</f>
        <v>0</v>
      </c>
      <c r="F456" s="370">
        <f>'TSTCWT Fed'!$F$52</f>
        <v>0</v>
      </c>
      <c r="G456" s="370">
        <f>'TSTCWT Fed'!$G$52</f>
        <v>0</v>
      </c>
      <c r="H456" s="371"/>
    </row>
    <row r="457" spans="1:8" collapsed="1">
      <c r="A457" s="368" t="s">
        <v>409</v>
      </c>
      <c r="B457" s="372" t="s">
        <v>522</v>
      </c>
      <c r="C457" s="370">
        <f>SUM(C448:C456)</f>
        <v>0</v>
      </c>
      <c r="D457" s="370">
        <f>SUM(D448:D456)</f>
        <v>0</v>
      </c>
      <c r="E457" s="370">
        <f>SUM(E448:E456)</f>
        <v>0</v>
      </c>
      <c r="F457" s="370">
        <f>SUM(F448:F456)</f>
        <v>0</v>
      </c>
      <c r="G457" s="370">
        <f>SUM(G448:G456)</f>
        <v>0</v>
      </c>
      <c r="H457" s="371"/>
    </row>
    <row r="458" spans="1:8" hidden="1" outlineLevel="1">
      <c r="A458" s="368"/>
      <c r="B458" s="372"/>
      <c r="C458" s="370">
        <f>'LIT Fed'!$C$53</f>
        <v>0</v>
      </c>
      <c r="D458" s="370">
        <f>'LIT Fed'!$D$53</f>
        <v>0</v>
      </c>
      <c r="E458" s="370">
        <f>'LIT Fed'!$E$53</f>
        <v>0</v>
      </c>
      <c r="F458" s="370">
        <f>'LIT Fed'!$F$53</f>
        <v>0</v>
      </c>
      <c r="G458" s="370">
        <f>'LIT Fed'!$G$53</f>
        <v>0</v>
      </c>
      <c r="H458" s="371"/>
    </row>
    <row r="459" spans="1:8" hidden="1" outlineLevel="1" collapsed="1">
      <c r="A459" s="368"/>
      <c r="B459" s="372"/>
      <c r="C459" s="370">
        <f>'LSCO Fed'!$C$53</f>
        <v>0</v>
      </c>
      <c r="D459" s="370">
        <f>'LSCO Fed'!$D$53</f>
        <v>0</v>
      </c>
      <c r="E459" s="370">
        <f>'LSCO Fed'!$E$53</f>
        <v>0</v>
      </c>
      <c r="F459" s="370">
        <f>'LSCO Fed'!$F$53</f>
        <v>0</v>
      </c>
      <c r="G459" s="370">
        <f>'LSCO Fed'!$G$53</f>
        <v>0</v>
      </c>
      <c r="H459" s="371"/>
    </row>
    <row r="460" spans="1:8" hidden="1" outlineLevel="1" collapsed="1">
      <c r="A460" s="368"/>
      <c r="B460" s="372"/>
      <c r="C460" s="370">
        <f>'LSCPA Fed'!$C$53</f>
        <v>0</v>
      </c>
      <c r="D460" s="370">
        <f>'LSCPA Fed'!$D$53</f>
        <v>0</v>
      </c>
      <c r="E460" s="370">
        <f>'LSCPA Fed'!$E$53</f>
        <v>0</v>
      </c>
      <c r="F460" s="370">
        <f>'LSCPA Fed'!$F$53</f>
        <v>0</v>
      </c>
      <c r="G460" s="370">
        <f>'LSCPA Fed'!$G$53</f>
        <v>0</v>
      </c>
      <c r="H460" s="371"/>
    </row>
    <row r="461" spans="1:8" hidden="1" outlineLevel="1" collapsed="1">
      <c r="A461" s="368"/>
      <c r="B461" s="372"/>
      <c r="C461" s="370">
        <f>'TSTCFB Fed'!$C$53</f>
        <v>0</v>
      </c>
      <c r="D461" s="370">
        <f>'TSTCFB Fed'!$D$53</f>
        <v>0</v>
      </c>
      <c r="E461" s="370">
        <f>'TSTCFB Fed'!$E$53</f>
        <v>0</v>
      </c>
      <c r="F461" s="370">
        <f>'TSTCFB Fed'!$F$53</f>
        <v>0</v>
      </c>
      <c r="G461" s="370">
        <f>'TSTCFB Fed'!$G$53</f>
        <v>0</v>
      </c>
      <c r="H461" s="371"/>
    </row>
    <row r="462" spans="1:8" hidden="1" outlineLevel="1" collapsed="1">
      <c r="A462" s="368"/>
      <c r="B462" s="372"/>
      <c r="C462" s="370">
        <f>'TSTCH Fed'!$C$53</f>
        <v>0</v>
      </c>
      <c r="D462" s="370">
        <f>'TSTCH Fed'!$D$53</f>
        <v>0</v>
      </c>
      <c r="E462" s="370">
        <f>'TSTCH Fed'!$E$53</f>
        <v>0</v>
      </c>
      <c r="F462" s="370">
        <f>'TSTCH Fed'!$F$53</f>
        <v>0</v>
      </c>
      <c r="G462" s="370">
        <f>'TSTCH Fed'!$G$53</f>
        <v>0</v>
      </c>
      <c r="H462" s="371"/>
    </row>
    <row r="463" spans="1:8" hidden="1" outlineLevel="1" collapsed="1">
      <c r="A463" s="368"/>
      <c r="B463" s="372"/>
      <c r="C463" s="370">
        <f>'TSTCM Fed'!$C$53</f>
        <v>0</v>
      </c>
      <c r="D463" s="370">
        <f>'TSTCM Fed'!$D$53</f>
        <v>0</v>
      </c>
      <c r="E463" s="370">
        <f>'TSTCM Fed'!$E$53</f>
        <v>0</v>
      </c>
      <c r="F463" s="370">
        <f>'TSTCM Fed'!$F$53</f>
        <v>0</v>
      </c>
      <c r="G463" s="370">
        <f>'TSTCM Fed'!$G$53</f>
        <v>0</v>
      </c>
      <c r="H463" s="371"/>
    </row>
    <row r="464" spans="1:8" hidden="1" outlineLevel="1" collapsed="1">
      <c r="A464" s="368"/>
      <c r="B464" s="372"/>
      <c r="C464" s="370">
        <f>'TSTCNT Fed'!$C$53</f>
        <v>0</v>
      </c>
      <c r="D464" s="370">
        <f>'TSTCNT Fed'!$D$53</f>
        <v>0</v>
      </c>
      <c r="E464" s="370">
        <f>'TSTCNT Fed'!$E$53</f>
        <v>0</v>
      </c>
      <c r="F464" s="370">
        <f>'TSTCNT Fed'!$F$53</f>
        <v>0</v>
      </c>
      <c r="G464" s="370">
        <f>'TSTCNT Fed'!$G$53</f>
        <v>0</v>
      </c>
      <c r="H464" s="371"/>
    </row>
    <row r="465" spans="1:8" hidden="1" outlineLevel="1" collapsed="1">
      <c r="A465" s="368"/>
      <c r="B465" s="372"/>
      <c r="C465" s="370">
        <f>'TSTCW Fed'!$C$53</f>
        <v>0</v>
      </c>
      <c r="D465" s="370">
        <f>'TSTCW Fed'!$D$53</f>
        <v>0</v>
      </c>
      <c r="E465" s="370">
        <f>'TSTCW Fed'!$E$53</f>
        <v>0</v>
      </c>
      <c r="F465" s="370">
        <f>'TSTCW Fed'!$F$53</f>
        <v>0</v>
      </c>
      <c r="G465" s="370">
        <f>'TSTCW Fed'!$G$53</f>
        <v>0</v>
      </c>
      <c r="H465" s="371"/>
    </row>
    <row r="466" spans="1:8" hidden="1" outlineLevel="1" collapsed="1">
      <c r="A466" s="368"/>
      <c r="B466" s="372"/>
      <c r="C466" s="370">
        <f>'TSTCWT Fed'!$C$53</f>
        <v>0</v>
      </c>
      <c r="D466" s="370">
        <f>'TSTCWT Fed'!$D$53</f>
        <v>0</v>
      </c>
      <c r="E466" s="370">
        <f>'TSTCWT Fed'!$E$53</f>
        <v>0</v>
      </c>
      <c r="F466" s="370">
        <f>'TSTCWT Fed'!$F$53</f>
        <v>0</v>
      </c>
      <c r="G466" s="370">
        <f>'TSTCWT Fed'!$G$53</f>
        <v>0</v>
      </c>
      <c r="H466" s="371"/>
    </row>
    <row r="467" spans="1:8" collapsed="1">
      <c r="A467" s="368" t="s">
        <v>409</v>
      </c>
      <c r="B467" s="372" t="s">
        <v>522</v>
      </c>
      <c r="C467" s="370">
        <f>SUM(C458:C466)</f>
        <v>0</v>
      </c>
      <c r="D467" s="370">
        <f>SUM(D458:D466)</f>
        <v>0</v>
      </c>
      <c r="E467" s="370">
        <f>SUM(E458:E466)</f>
        <v>0</v>
      </c>
      <c r="F467" s="370">
        <f>SUM(F458:F466)</f>
        <v>0</v>
      </c>
      <c r="G467" s="370">
        <f>SUM(G458:G466)</f>
        <v>0</v>
      </c>
      <c r="H467" s="371"/>
    </row>
    <row r="468" spans="1:8" hidden="1" outlineLevel="1">
      <c r="A468" s="368"/>
      <c r="B468" s="372"/>
      <c r="C468" s="370">
        <f>'LIT Fed'!$C$54</f>
        <v>0</v>
      </c>
      <c r="D468" s="370">
        <f>'LIT Fed'!$D$54</f>
        <v>0</v>
      </c>
      <c r="E468" s="370">
        <f>'LIT Fed'!$E$54</f>
        <v>0</v>
      </c>
      <c r="F468" s="370">
        <f>'LIT Fed'!$F$54</f>
        <v>0</v>
      </c>
      <c r="G468" s="370">
        <f>'LIT Fed'!$G$54</f>
        <v>0</v>
      </c>
      <c r="H468" s="371"/>
    </row>
    <row r="469" spans="1:8" hidden="1" outlineLevel="1" collapsed="1">
      <c r="A469" s="368"/>
      <c r="B469" s="372"/>
      <c r="C469" s="370">
        <f>'LSCO Fed'!$C$54</f>
        <v>0</v>
      </c>
      <c r="D469" s="370">
        <f>'LSCO Fed'!$D$54</f>
        <v>0</v>
      </c>
      <c r="E469" s="370">
        <f>'LSCO Fed'!$E$54</f>
        <v>0</v>
      </c>
      <c r="F469" s="370">
        <f>'LSCO Fed'!$F$54</f>
        <v>0</v>
      </c>
      <c r="G469" s="370">
        <f>'LSCO Fed'!$G$54</f>
        <v>0</v>
      </c>
      <c r="H469" s="371"/>
    </row>
    <row r="470" spans="1:8" hidden="1" outlineLevel="1" collapsed="1">
      <c r="A470" s="368"/>
      <c r="B470" s="372"/>
      <c r="C470" s="370">
        <f>'LSCPA Fed'!$C$54</f>
        <v>0</v>
      </c>
      <c r="D470" s="370">
        <f>'LSCPA Fed'!$D$54</f>
        <v>0</v>
      </c>
      <c r="E470" s="370">
        <f>'LSCPA Fed'!$E$54</f>
        <v>0</v>
      </c>
      <c r="F470" s="370">
        <f>'LSCPA Fed'!$F$54</f>
        <v>0</v>
      </c>
      <c r="G470" s="370">
        <f>'LSCPA Fed'!$G$54</f>
        <v>0</v>
      </c>
      <c r="H470" s="371"/>
    </row>
    <row r="471" spans="1:8" hidden="1" outlineLevel="1" collapsed="1">
      <c r="A471" s="368"/>
      <c r="B471" s="372"/>
      <c r="C471" s="370">
        <f>'TSTCFB Fed'!$C$54</f>
        <v>0</v>
      </c>
      <c r="D471" s="370">
        <f>'TSTCFB Fed'!$D$54</f>
        <v>0</v>
      </c>
      <c r="E471" s="370">
        <f>'TSTCFB Fed'!$E$54</f>
        <v>0</v>
      </c>
      <c r="F471" s="370">
        <f>'TSTCFB Fed'!$F$54</f>
        <v>0</v>
      </c>
      <c r="G471" s="370">
        <f>'TSTCFB Fed'!$G$54</f>
        <v>0</v>
      </c>
      <c r="H471" s="371"/>
    </row>
    <row r="472" spans="1:8" hidden="1" outlineLevel="1" collapsed="1">
      <c r="A472" s="368"/>
      <c r="B472" s="372"/>
      <c r="C472" s="370">
        <f>'TSTCH Fed'!$C$54</f>
        <v>0</v>
      </c>
      <c r="D472" s="370">
        <f>'TSTCH Fed'!$D$54</f>
        <v>0</v>
      </c>
      <c r="E472" s="370">
        <f>'TSTCH Fed'!$E$54</f>
        <v>0</v>
      </c>
      <c r="F472" s="370">
        <f>'TSTCH Fed'!$F$54</f>
        <v>0</v>
      </c>
      <c r="G472" s="370">
        <f>'TSTCH Fed'!$G$54</f>
        <v>0</v>
      </c>
      <c r="H472" s="371"/>
    </row>
    <row r="473" spans="1:8" hidden="1" outlineLevel="1" collapsed="1">
      <c r="A473" s="368"/>
      <c r="B473" s="372"/>
      <c r="C473" s="370">
        <f>'TSTCM Fed'!$C$54</f>
        <v>0</v>
      </c>
      <c r="D473" s="370">
        <f>'TSTCM Fed'!$D$54</f>
        <v>0</v>
      </c>
      <c r="E473" s="370">
        <f>'TSTCM Fed'!$E$54</f>
        <v>0</v>
      </c>
      <c r="F473" s="370">
        <f>'TSTCM Fed'!$F$54</f>
        <v>0</v>
      </c>
      <c r="G473" s="370">
        <f>'TSTCM Fed'!$G$54</f>
        <v>0</v>
      </c>
      <c r="H473" s="371"/>
    </row>
    <row r="474" spans="1:8" hidden="1" outlineLevel="1" collapsed="1">
      <c r="A474" s="368"/>
      <c r="B474" s="372"/>
      <c r="C474" s="370">
        <f>'TSTCNT Fed'!$C$54</f>
        <v>0</v>
      </c>
      <c r="D474" s="370">
        <f>'TSTCNT Fed'!$D$54</f>
        <v>0</v>
      </c>
      <c r="E474" s="370">
        <f>'TSTCNT Fed'!$E$54</f>
        <v>0</v>
      </c>
      <c r="F474" s="370">
        <f>'TSTCNT Fed'!$F$54</f>
        <v>0</v>
      </c>
      <c r="G474" s="370">
        <f>'TSTCNT Fed'!$G$54</f>
        <v>0</v>
      </c>
      <c r="H474" s="371"/>
    </row>
    <row r="475" spans="1:8" hidden="1" outlineLevel="1" collapsed="1">
      <c r="A475" s="368"/>
      <c r="B475" s="372"/>
      <c r="C475" s="370">
        <f>'TSTCW Fed'!$C$54</f>
        <v>0</v>
      </c>
      <c r="D475" s="370">
        <f>'TSTCW Fed'!$D$54</f>
        <v>0</v>
      </c>
      <c r="E475" s="370">
        <f>'TSTCW Fed'!$E$54</f>
        <v>0</v>
      </c>
      <c r="F475" s="370">
        <f>'TSTCW Fed'!$F$54</f>
        <v>0</v>
      </c>
      <c r="G475" s="370">
        <f>'TSTCW Fed'!$G$54</f>
        <v>0</v>
      </c>
      <c r="H475" s="371"/>
    </row>
    <row r="476" spans="1:8" hidden="1" outlineLevel="1" collapsed="1">
      <c r="A476" s="368"/>
      <c r="B476" s="372"/>
      <c r="C476" s="370">
        <f>'TSTCWT Fed'!$C$54</f>
        <v>0</v>
      </c>
      <c r="D476" s="370">
        <f>'TSTCWT Fed'!$D$54</f>
        <v>0</v>
      </c>
      <c r="E476" s="370">
        <f>'TSTCWT Fed'!$E$54</f>
        <v>0</v>
      </c>
      <c r="F476" s="370">
        <f>'TSTCWT Fed'!$F$54</f>
        <v>0</v>
      </c>
      <c r="G476" s="370">
        <f>'TSTCWT Fed'!$G$54</f>
        <v>0</v>
      </c>
      <c r="H476" s="371"/>
    </row>
    <row r="477" spans="1:8" collapsed="1">
      <c r="A477" s="368" t="s">
        <v>409</v>
      </c>
      <c r="B477" s="372" t="s">
        <v>522</v>
      </c>
      <c r="C477" s="370">
        <f>SUM(C468:C476)</f>
        <v>0</v>
      </c>
      <c r="D477" s="370">
        <f>SUM(D468:D476)</f>
        <v>0</v>
      </c>
      <c r="E477" s="370">
        <f>SUM(E468:E476)</f>
        <v>0</v>
      </c>
      <c r="F477" s="370">
        <f>SUM(F468:F476)</f>
        <v>0</v>
      </c>
      <c r="G477" s="370">
        <f>SUM(G468:G476)</f>
        <v>0</v>
      </c>
      <c r="H477" s="371"/>
    </row>
    <row r="478" spans="1:8" hidden="1" outlineLevel="1">
      <c r="A478" s="368"/>
      <c r="B478" s="372"/>
      <c r="C478" s="370">
        <f>'LIT Fed'!$C$55</f>
        <v>0</v>
      </c>
      <c r="D478" s="370">
        <f>'LIT Fed'!$D$55</f>
        <v>0</v>
      </c>
      <c r="E478" s="370">
        <f>'LIT Fed'!$E$55</f>
        <v>0</v>
      </c>
      <c r="F478" s="370">
        <f>'LIT Fed'!$F$55</f>
        <v>0</v>
      </c>
      <c r="G478" s="370">
        <f>'LIT Fed'!$G$55</f>
        <v>0</v>
      </c>
      <c r="H478" s="371"/>
    </row>
    <row r="479" spans="1:8" hidden="1" outlineLevel="1" collapsed="1">
      <c r="A479" s="368"/>
      <c r="B479" s="372"/>
      <c r="C479" s="370">
        <f>'LSCO Fed'!$C$55</f>
        <v>0</v>
      </c>
      <c r="D479" s="370">
        <f>'LSCO Fed'!$D$55</f>
        <v>0</v>
      </c>
      <c r="E479" s="370">
        <f>'LSCO Fed'!$E$55</f>
        <v>0</v>
      </c>
      <c r="F479" s="370">
        <f>'LSCO Fed'!$F$55</f>
        <v>0</v>
      </c>
      <c r="G479" s="370">
        <f>'LSCO Fed'!$G$55</f>
        <v>0</v>
      </c>
      <c r="H479" s="371"/>
    </row>
    <row r="480" spans="1:8" hidden="1" outlineLevel="1" collapsed="1">
      <c r="A480" s="368"/>
      <c r="B480" s="372"/>
      <c r="C480" s="370">
        <f>'LSCPA Fed'!$C$55</f>
        <v>0</v>
      </c>
      <c r="D480" s="370">
        <f>'LSCPA Fed'!$D$55</f>
        <v>0</v>
      </c>
      <c r="E480" s="370">
        <f>'LSCPA Fed'!$E$55</f>
        <v>0</v>
      </c>
      <c r="F480" s="370">
        <f>'LSCPA Fed'!$F$55</f>
        <v>0</v>
      </c>
      <c r="G480" s="370">
        <f>'LSCPA Fed'!$G$55</f>
        <v>0</v>
      </c>
      <c r="H480" s="371"/>
    </row>
    <row r="481" spans="1:8" hidden="1" outlineLevel="1" collapsed="1">
      <c r="A481" s="368"/>
      <c r="B481" s="372"/>
      <c r="C481" s="370">
        <f>'TSTCFB Fed'!$C$55</f>
        <v>0</v>
      </c>
      <c r="D481" s="370">
        <f>'TSTCFB Fed'!$D$55</f>
        <v>0</v>
      </c>
      <c r="E481" s="370">
        <f>'TSTCFB Fed'!$E$55</f>
        <v>0</v>
      </c>
      <c r="F481" s="370">
        <f>'TSTCFB Fed'!$F$55</f>
        <v>0</v>
      </c>
      <c r="G481" s="370">
        <f>'TSTCFB Fed'!$G$55</f>
        <v>0</v>
      </c>
      <c r="H481" s="371"/>
    </row>
    <row r="482" spans="1:8" hidden="1" outlineLevel="1" collapsed="1">
      <c r="A482" s="368"/>
      <c r="B482" s="372"/>
      <c r="C482" s="370">
        <f>'TSTCH Fed'!$C$55</f>
        <v>0</v>
      </c>
      <c r="D482" s="370">
        <f>'TSTCH Fed'!$D$55</f>
        <v>0</v>
      </c>
      <c r="E482" s="370">
        <f>'TSTCH Fed'!$E$55</f>
        <v>0</v>
      </c>
      <c r="F482" s="370">
        <f>'TSTCH Fed'!$F$55</f>
        <v>0</v>
      </c>
      <c r="G482" s="370">
        <f>'TSTCH Fed'!$G$55</f>
        <v>0</v>
      </c>
      <c r="H482" s="371"/>
    </row>
    <row r="483" spans="1:8" hidden="1" outlineLevel="1" collapsed="1">
      <c r="A483" s="368"/>
      <c r="B483" s="372"/>
      <c r="C483" s="370">
        <f>'TSTCM Fed'!$C$55</f>
        <v>0</v>
      </c>
      <c r="D483" s="370">
        <f>'TSTCM Fed'!$D$55</f>
        <v>0</v>
      </c>
      <c r="E483" s="370">
        <f>'TSTCM Fed'!$E$55</f>
        <v>0</v>
      </c>
      <c r="F483" s="370">
        <f>'TSTCM Fed'!$F$55</f>
        <v>0</v>
      </c>
      <c r="G483" s="370">
        <f>'TSTCM Fed'!$G$55</f>
        <v>0</v>
      </c>
      <c r="H483" s="371"/>
    </row>
    <row r="484" spans="1:8" hidden="1" outlineLevel="1" collapsed="1">
      <c r="A484" s="368"/>
      <c r="B484" s="372"/>
      <c r="C484" s="370">
        <f>'TSTCNT Fed'!$C$55</f>
        <v>0</v>
      </c>
      <c r="D484" s="370">
        <f>'TSTCNT Fed'!$D$55</f>
        <v>0</v>
      </c>
      <c r="E484" s="370">
        <f>'TSTCNT Fed'!$E$55</f>
        <v>0</v>
      </c>
      <c r="F484" s="370">
        <f>'TSTCNT Fed'!$F$55</f>
        <v>0</v>
      </c>
      <c r="G484" s="370">
        <f>'TSTCNT Fed'!$G$55</f>
        <v>0</v>
      </c>
      <c r="H484" s="371"/>
    </row>
    <row r="485" spans="1:8" hidden="1" outlineLevel="1" collapsed="1">
      <c r="A485" s="368"/>
      <c r="B485" s="372"/>
      <c r="C485" s="370">
        <f>'TSTCW Fed'!$C$55</f>
        <v>0</v>
      </c>
      <c r="D485" s="370">
        <f>'TSTCW Fed'!$D$55</f>
        <v>0</v>
      </c>
      <c r="E485" s="370">
        <f>'TSTCW Fed'!$E$55</f>
        <v>0</v>
      </c>
      <c r="F485" s="370">
        <f>'TSTCW Fed'!$F$55</f>
        <v>0</v>
      </c>
      <c r="G485" s="370">
        <f>'TSTCW Fed'!$G$55</f>
        <v>0</v>
      </c>
      <c r="H485" s="371"/>
    </row>
    <row r="486" spans="1:8" hidden="1" outlineLevel="1" collapsed="1">
      <c r="A486" s="368"/>
      <c r="B486" s="372"/>
      <c r="C486" s="370">
        <f>'TSTCWT Fed'!$C$55</f>
        <v>0</v>
      </c>
      <c r="D486" s="370">
        <f>'TSTCWT Fed'!$D$55</f>
        <v>0</v>
      </c>
      <c r="E486" s="370">
        <f>'TSTCWT Fed'!$E$55</f>
        <v>0</v>
      </c>
      <c r="F486" s="370">
        <f>'TSTCWT Fed'!$F$55</f>
        <v>0</v>
      </c>
      <c r="G486" s="370">
        <f>'TSTCWT Fed'!$G$55</f>
        <v>0</v>
      </c>
      <c r="H486" s="371"/>
    </row>
    <row r="487" spans="1:8" collapsed="1">
      <c r="A487" s="368" t="s">
        <v>409</v>
      </c>
      <c r="B487" s="372" t="s">
        <v>522</v>
      </c>
      <c r="C487" s="370">
        <f>SUM(C478:C486)</f>
        <v>0</v>
      </c>
      <c r="D487" s="370">
        <f>SUM(D478:D486)</f>
        <v>0</v>
      </c>
      <c r="E487" s="370">
        <f>SUM(E478:E486)</f>
        <v>0</v>
      </c>
      <c r="F487" s="370">
        <f>SUM(F478:F486)</f>
        <v>0</v>
      </c>
      <c r="G487" s="370">
        <f>SUM(G478:G486)</f>
        <v>0</v>
      </c>
      <c r="H487" s="371"/>
    </row>
    <row r="488" spans="1:8" hidden="1" outlineLevel="1">
      <c r="A488" s="368"/>
      <c r="B488" s="372"/>
      <c r="C488" s="370">
        <f>'LIT Fed'!$C$56</f>
        <v>0</v>
      </c>
      <c r="D488" s="370">
        <f>'LIT Fed'!$D$56</f>
        <v>0</v>
      </c>
      <c r="E488" s="370">
        <f>'LIT Fed'!$E$56</f>
        <v>0</v>
      </c>
      <c r="F488" s="370">
        <f>'LIT Fed'!$F$56</f>
        <v>0</v>
      </c>
      <c r="G488" s="370">
        <f>'LIT Fed'!$G$56</f>
        <v>0</v>
      </c>
      <c r="H488" s="371"/>
    </row>
    <row r="489" spans="1:8" hidden="1" outlineLevel="1" collapsed="1">
      <c r="A489" s="368"/>
      <c r="B489" s="372"/>
      <c r="C489" s="370">
        <f>'LSCO Fed'!$C$56</f>
        <v>0</v>
      </c>
      <c r="D489" s="370">
        <f>'LSCO Fed'!$D$56</f>
        <v>0</v>
      </c>
      <c r="E489" s="370">
        <f>'LSCO Fed'!$E$56</f>
        <v>0</v>
      </c>
      <c r="F489" s="370">
        <f>'LSCO Fed'!$F$56</f>
        <v>0</v>
      </c>
      <c r="G489" s="370">
        <f>'LSCO Fed'!$G$56</f>
        <v>0</v>
      </c>
      <c r="H489" s="371"/>
    </row>
    <row r="490" spans="1:8" hidden="1" outlineLevel="1" collapsed="1">
      <c r="A490" s="368"/>
      <c r="B490" s="372"/>
      <c r="C490" s="370">
        <f>'LSCPA Fed'!$C$56</f>
        <v>0</v>
      </c>
      <c r="D490" s="370">
        <f>'LSCPA Fed'!$D$56</f>
        <v>0</v>
      </c>
      <c r="E490" s="370">
        <f>'LSCPA Fed'!$E$56</f>
        <v>0</v>
      </c>
      <c r="F490" s="370">
        <f>'LSCPA Fed'!$F$56</f>
        <v>0</v>
      </c>
      <c r="G490" s="370">
        <f>'LSCPA Fed'!$G$56</f>
        <v>0</v>
      </c>
      <c r="H490" s="371"/>
    </row>
    <row r="491" spans="1:8" hidden="1" outlineLevel="1" collapsed="1">
      <c r="A491" s="368"/>
      <c r="B491" s="372"/>
      <c r="C491" s="370">
        <f>'TSTCFB Fed'!$C$56</f>
        <v>0</v>
      </c>
      <c r="D491" s="370">
        <f>'TSTCFB Fed'!$D$56</f>
        <v>0</v>
      </c>
      <c r="E491" s="370">
        <f>'TSTCFB Fed'!$E$56</f>
        <v>0</v>
      </c>
      <c r="F491" s="370">
        <f>'TSTCFB Fed'!$F$56</f>
        <v>0</v>
      </c>
      <c r="G491" s="370">
        <f>'TSTCFB Fed'!$G$56</f>
        <v>0</v>
      </c>
      <c r="H491" s="371"/>
    </row>
    <row r="492" spans="1:8" hidden="1" outlineLevel="1" collapsed="1">
      <c r="A492" s="368"/>
      <c r="B492" s="372"/>
      <c r="C492" s="370">
        <f>'TSTCH Fed'!$C$56</f>
        <v>0</v>
      </c>
      <c r="D492" s="370">
        <f>'TSTCH Fed'!$D$56</f>
        <v>0</v>
      </c>
      <c r="E492" s="370">
        <f>'TSTCH Fed'!$E$56</f>
        <v>0</v>
      </c>
      <c r="F492" s="370">
        <f>'TSTCH Fed'!$F$56</f>
        <v>0</v>
      </c>
      <c r="G492" s="370">
        <f>'TSTCH Fed'!$G$56</f>
        <v>0</v>
      </c>
      <c r="H492" s="371"/>
    </row>
    <row r="493" spans="1:8" hidden="1" outlineLevel="1" collapsed="1">
      <c r="A493" s="368"/>
      <c r="B493" s="372"/>
      <c r="C493" s="370">
        <f>'TSTCM Fed'!$C$56</f>
        <v>0</v>
      </c>
      <c r="D493" s="370">
        <f>'TSTCM Fed'!$D$56</f>
        <v>0</v>
      </c>
      <c r="E493" s="370">
        <f>'TSTCM Fed'!$E$56</f>
        <v>0</v>
      </c>
      <c r="F493" s="370">
        <f>'TSTCM Fed'!$F$56</f>
        <v>0</v>
      </c>
      <c r="G493" s="370">
        <f>'TSTCM Fed'!$G$56</f>
        <v>0</v>
      </c>
      <c r="H493" s="371"/>
    </row>
    <row r="494" spans="1:8" hidden="1" outlineLevel="1" collapsed="1">
      <c r="A494" s="368"/>
      <c r="B494" s="372"/>
      <c r="C494" s="370">
        <f>'TSTCNT Fed'!$C$56</f>
        <v>0</v>
      </c>
      <c r="D494" s="370">
        <f>'TSTCNT Fed'!$D$56</f>
        <v>0</v>
      </c>
      <c r="E494" s="370">
        <f>'TSTCNT Fed'!$E$56</f>
        <v>0</v>
      </c>
      <c r="F494" s="370">
        <f>'TSTCNT Fed'!$F$56</f>
        <v>0</v>
      </c>
      <c r="G494" s="370">
        <f>'TSTCNT Fed'!$G$56</f>
        <v>0</v>
      </c>
      <c r="H494" s="371"/>
    </row>
    <row r="495" spans="1:8" hidden="1" outlineLevel="1" collapsed="1">
      <c r="A495" s="368"/>
      <c r="B495" s="372"/>
      <c r="C495" s="370">
        <f>'TSTCW Fed'!$C$56</f>
        <v>0</v>
      </c>
      <c r="D495" s="370">
        <f>'TSTCW Fed'!$D$56</f>
        <v>0</v>
      </c>
      <c r="E495" s="370">
        <f>'TSTCW Fed'!$E$56</f>
        <v>0</v>
      </c>
      <c r="F495" s="370">
        <f>'TSTCW Fed'!$F$56</f>
        <v>0</v>
      </c>
      <c r="G495" s="370">
        <f>'TSTCW Fed'!$G$56</f>
        <v>0</v>
      </c>
      <c r="H495" s="371"/>
    </row>
    <row r="496" spans="1:8" hidden="1" outlineLevel="1" collapsed="1">
      <c r="A496" s="368"/>
      <c r="B496" s="372"/>
      <c r="C496" s="370">
        <f>'TSTCWT Fed'!$C$56</f>
        <v>0</v>
      </c>
      <c r="D496" s="370">
        <f>'TSTCWT Fed'!$D$56</f>
        <v>0</v>
      </c>
      <c r="E496" s="370">
        <f>'TSTCWT Fed'!$E$56</f>
        <v>0</v>
      </c>
      <c r="F496" s="370">
        <f>'TSTCWT Fed'!$F$56</f>
        <v>0</v>
      </c>
      <c r="G496" s="370">
        <f>'TSTCWT Fed'!$G$56</f>
        <v>0</v>
      </c>
      <c r="H496" s="371"/>
    </row>
    <row r="497" spans="1:8" collapsed="1">
      <c r="A497" s="368" t="s">
        <v>409</v>
      </c>
      <c r="B497" s="372" t="s">
        <v>522</v>
      </c>
      <c r="C497" s="370">
        <f>SUM(C488:C496)</f>
        <v>0</v>
      </c>
      <c r="D497" s="370">
        <f>SUM(D488:D496)</f>
        <v>0</v>
      </c>
      <c r="E497" s="370">
        <f>SUM(E488:E496)</f>
        <v>0</v>
      </c>
      <c r="F497" s="370">
        <f>SUM(F488:F496)</f>
        <v>0</v>
      </c>
      <c r="G497" s="370">
        <f>SUM(G488:G496)</f>
        <v>0</v>
      </c>
      <c r="H497" s="371"/>
    </row>
    <row r="498" spans="1:8" hidden="1" outlineLevel="1">
      <c r="A498" s="368"/>
      <c r="B498" s="372"/>
      <c r="C498" s="370">
        <f>'LIT Fed'!$C$57</f>
        <v>0</v>
      </c>
      <c r="D498" s="370">
        <f>'LIT Fed'!$D$57</f>
        <v>0</v>
      </c>
      <c r="E498" s="370">
        <f>'LIT Fed'!$E$57</f>
        <v>0</v>
      </c>
      <c r="F498" s="370">
        <f>'LIT Fed'!$F$57</f>
        <v>0</v>
      </c>
      <c r="G498" s="370">
        <f>'LIT Fed'!$G$57</f>
        <v>0</v>
      </c>
      <c r="H498" s="371"/>
    </row>
    <row r="499" spans="1:8" hidden="1" outlineLevel="1" collapsed="1">
      <c r="A499" s="368"/>
      <c r="B499" s="372"/>
      <c r="C499" s="370">
        <f>'LSCO Fed'!$C$57</f>
        <v>0</v>
      </c>
      <c r="D499" s="370">
        <f>'LSCO Fed'!$D$57</f>
        <v>0</v>
      </c>
      <c r="E499" s="370">
        <f>'LSCO Fed'!$E$57</f>
        <v>0</v>
      </c>
      <c r="F499" s="370">
        <f>'LSCO Fed'!$F$57</f>
        <v>0</v>
      </c>
      <c r="G499" s="370">
        <f>'LSCO Fed'!$G$57</f>
        <v>0</v>
      </c>
      <c r="H499" s="371"/>
    </row>
    <row r="500" spans="1:8" hidden="1" outlineLevel="1" collapsed="1">
      <c r="A500" s="368"/>
      <c r="B500" s="372"/>
      <c r="C500" s="370">
        <f>'LSCPA Fed'!$C$57</f>
        <v>0</v>
      </c>
      <c r="D500" s="370">
        <f>'LSCPA Fed'!$D$57</f>
        <v>0</v>
      </c>
      <c r="E500" s="370">
        <f>'LSCPA Fed'!$E$57</f>
        <v>0</v>
      </c>
      <c r="F500" s="370">
        <f>'LSCPA Fed'!$F$57</f>
        <v>0</v>
      </c>
      <c r="G500" s="370">
        <f>'LSCPA Fed'!$G$57</f>
        <v>0</v>
      </c>
      <c r="H500" s="371"/>
    </row>
    <row r="501" spans="1:8" hidden="1" outlineLevel="1" collapsed="1">
      <c r="A501" s="368"/>
      <c r="B501" s="372"/>
      <c r="C501" s="370">
        <f>'TSTCFB Fed'!$C$57</f>
        <v>0</v>
      </c>
      <c r="D501" s="370">
        <f>'TSTCFB Fed'!$D$57</f>
        <v>0</v>
      </c>
      <c r="E501" s="370">
        <f>'TSTCFB Fed'!$E$57</f>
        <v>0</v>
      </c>
      <c r="F501" s="370">
        <f>'TSTCFB Fed'!$F$57</f>
        <v>0</v>
      </c>
      <c r="G501" s="370">
        <f>'TSTCFB Fed'!$G$57</f>
        <v>0</v>
      </c>
      <c r="H501" s="371"/>
    </row>
    <row r="502" spans="1:8" hidden="1" outlineLevel="1" collapsed="1">
      <c r="A502" s="368"/>
      <c r="B502" s="372"/>
      <c r="C502" s="370">
        <f>'TSTCH Fed'!$C$57</f>
        <v>0</v>
      </c>
      <c r="D502" s="370">
        <f>'TSTCH Fed'!$D$57</f>
        <v>0</v>
      </c>
      <c r="E502" s="370">
        <f>'TSTCH Fed'!$E$57</f>
        <v>0</v>
      </c>
      <c r="F502" s="370">
        <f>'TSTCH Fed'!$F$57</f>
        <v>0</v>
      </c>
      <c r="G502" s="370">
        <f>'TSTCH Fed'!$G$57</f>
        <v>0</v>
      </c>
      <c r="H502" s="371"/>
    </row>
    <row r="503" spans="1:8" hidden="1" outlineLevel="1" collapsed="1">
      <c r="A503" s="368"/>
      <c r="B503" s="372"/>
      <c r="C503" s="370">
        <f>'TSTCM Fed'!$C$57</f>
        <v>0</v>
      </c>
      <c r="D503" s="370">
        <f>'TSTCM Fed'!$D$57</f>
        <v>0</v>
      </c>
      <c r="E503" s="370">
        <f>'TSTCM Fed'!$E$57</f>
        <v>0</v>
      </c>
      <c r="F503" s="370">
        <f>'TSTCM Fed'!$F$57</f>
        <v>0</v>
      </c>
      <c r="G503" s="370">
        <f>'TSTCM Fed'!$G$57</f>
        <v>0</v>
      </c>
      <c r="H503" s="371"/>
    </row>
    <row r="504" spans="1:8" hidden="1" outlineLevel="1" collapsed="1">
      <c r="A504" s="368"/>
      <c r="B504" s="372"/>
      <c r="C504" s="370">
        <f>'TSTCNT Fed'!$C$57</f>
        <v>0</v>
      </c>
      <c r="D504" s="370">
        <f>'TSTCNT Fed'!$D$57</f>
        <v>0</v>
      </c>
      <c r="E504" s="370">
        <f>'TSTCNT Fed'!$E$57</f>
        <v>0</v>
      </c>
      <c r="F504" s="370">
        <f>'TSTCNT Fed'!$F$57</f>
        <v>0</v>
      </c>
      <c r="G504" s="370">
        <f>'TSTCNT Fed'!$G$57</f>
        <v>0</v>
      </c>
      <c r="H504" s="371"/>
    </row>
    <row r="505" spans="1:8" hidden="1" outlineLevel="1" collapsed="1">
      <c r="A505" s="368"/>
      <c r="B505" s="372"/>
      <c r="C505" s="370">
        <f>'TSTCW Fed'!$C$57</f>
        <v>0</v>
      </c>
      <c r="D505" s="370">
        <f>'TSTCW Fed'!$D$57</f>
        <v>0</v>
      </c>
      <c r="E505" s="370">
        <f>'TSTCW Fed'!$E$57</f>
        <v>0</v>
      </c>
      <c r="F505" s="370">
        <f>'TSTCW Fed'!$F$57</f>
        <v>0</v>
      </c>
      <c r="G505" s="370">
        <f>'TSTCW Fed'!$G$57</f>
        <v>0</v>
      </c>
      <c r="H505" s="371"/>
    </row>
    <row r="506" spans="1:8" hidden="1" outlineLevel="1" collapsed="1">
      <c r="A506" s="368"/>
      <c r="B506" s="372"/>
      <c r="C506" s="370">
        <f>'TSTCWT Fed'!$C$57</f>
        <v>0</v>
      </c>
      <c r="D506" s="370">
        <f>'TSTCWT Fed'!$D$57</f>
        <v>0</v>
      </c>
      <c r="E506" s="370">
        <f>'TSTCWT Fed'!$E$57</f>
        <v>0</v>
      </c>
      <c r="F506" s="370">
        <f>'TSTCWT Fed'!$F$57</f>
        <v>0</v>
      </c>
      <c r="G506" s="370">
        <f>'TSTCWT Fed'!$G$57</f>
        <v>0</v>
      </c>
      <c r="H506" s="371"/>
    </row>
    <row r="507" spans="1:8" collapsed="1">
      <c r="A507" s="368" t="s">
        <v>409</v>
      </c>
      <c r="B507" s="372" t="s">
        <v>522</v>
      </c>
      <c r="C507" s="370">
        <f>SUM(C498:C506)</f>
        <v>0</v>
      </c>
      <c r="D507" s="370">
        <f>SUM(D498:D506)</f>
        <v>0</v>
      </c>
      <c r="E507" s="370">
        <f>SUM(E498:E506)</f>
        <v>0</v>
      </c>
      <c r="F507" s="370">
        <f>SUM(F498:F506)</f>
        <v>0</v>
      </c>
      <c r="G507" s="370">
        <f>SUM(G498:G506)</f>
        <v>0</v>
      </c>
      <c r="H507" s="371"/>
    </row>
    <row r="508" spans="1:8" hidden="1" outlineLevel="1">
      <c r="A508" s="368"/>
      <c r="B508" s="372"/>
      <c r="C508" s="370">
        <f>'LIT Fed'!$C$58</f>
        <v>0</v>
      </c>
      <c r="D508" s="370">
        <f>'LIT Fed'!$D$58</f>
        <v>0</v>
      </c>
      <c r="E508" s="370">
        <f>'LIT Fed'!$E$58</f>
        <v>0</v>
      </c>
      <c r="F508" s="370">
        <f>'LIT Fed'!$F$58</f>
        <v>0</v>
      </c>
      <c r="G508" s="370">
        <f>'LIT Fed'!$G$58</f>
        <v>0</v>
      </c>
      <c r="H508" s="371"/>
    </row>
    <row r="509" spans="1:8" hidden="1" outlineLevel="1" collapsed="1">
      <c r="A509" s="368"/>
      <c r="B509" s="372"/>
      <c r="C509" s="370">
        <f>'LSCO Fed'!$C$58</f>
        <v>0</v>
      </c>
      <c r="D509" s="370">
        <f>'LSCO Fed'!$D$58</f>
        <v>0</v>
      </c>
      <c r="E509" s="370">
        <f>'LSCO Fed'!$E$58</f>
        <v>0</v>
      </c>
      <c r="F509" s="370">
        <f>'LSCO Fed'!$F$58</f>
        <v>0</v>
      </c>
      <c r="G509" s="370">
        <f>'LSCO Fed'!$G$58</f>
        <v>0</v>
      </c>
      <c r="H509" s="371"/>
    </row>
    <row r="510" spans="1:8" hidden="1" outlineLevel="1" collapsed="1">
      <c r="A510" s="368"/>
      <c r="B510" s="372"/>
      <c r="C510" s="370">
        <f>'LSCPA Fed'!$C$58</f>
        <v>0</v>
      </c>
      <c r="D510" s="370">
        <f>'LSCPA Fed'!$D$58</f>
        <v>0</v>
      </c>
      <c r="E510" s="370">
        <f>'LSCPA Fed'!$E$58</f>
        <v>0</v>
      </c>
      <c r="F510" s="370">
        <f>'LSCPA Fed'!$F$58</f>
        <v>0</v>
      </c>
      <c r="G510" s="370">
        <f>'LSCPA Fed'!$G$58</f>
        <v>0</v>
      </c>
      <c r="H510" s="371"/>
    </row>
    <row r="511" spans="1:8" hidden="1" outlineLevel="1" collapsed="1">
      <c r="A511" s="368"/>
      <c r="B511" s="372"/>
      <c r="C511" s="370">
        <f>'TSTCFB Fed'!$C$58</f>
        <v>0</v>
      </c>
      <c r="D511" s="370">
        <f>'TSTCFB Fed'!$D$58</f>
        <v>0</v>
      </c>
      <c r="E511" s="370">
        <f>'TSTCFB Fed'!$E$58</f>
        <v>0</v>
      </c>
      <c r="F511" s="370">
        <f>'TSTCFB Fed'!$F$58</f>
        <v>0</v>
      </c>
      <c r="G511" s="370">
        <f>'TSTCFB Fed'!$G$58</f>
        <v>0</v>
      </c>
      <c r="H511" s="371"/>
    </row>
    <row r="512" spans="1:8" hidden="1" outlineLevel="1" collapsed="1">
      <c r="A512" s="368"/>
      <c r="B512" s="372"/>
      <c r="C512" s="370">
        <f>'TSTCH Fed'!$C$58</f>
        <v>0</v>
      </c>
      <c r="D512" s="370">
        <f>'TSTCH Fed'!$D$58</f>
        <v>0</v>
      </c>
      <c r="E512" s="370">
        <f>'TSTCH Fed'!$E$58</f>
        <v>0</v>
      </c>
      <c r="F512" s="370">
        <f>'TSTCH Fed'!$F$58</f>
        <v>0</v>
      </c>
      <c r="G512" s="370">
        <f>'TSTCH Fed'!$G$58</f>
        <v>0</v>
      </c>
      <c r="H512" s="371"/>
    </row>
    <row r="513" spans="1:8" hidden="1" outlineLevel="1" collapsed="1">
      <c r="A513" s="368"/>
      <c r="B513" s="372"/>
      <c r="C513" s="370">
        <f>'TSTCM Fed'!$C$58</f>
        <v>0</v>
      </c>
      <c r="D513" s="370">
        <f>'TSTCM Fed'!$D$58</f>
        <v>0</v>
      </c>
      <c r="E513" s="370">
        <f>'TSTCM Fed'!$E$58</f>
        <v>0</v>
      </c>
      <c r="F513" s="370">
        <f>'TSTCM Fed'!$F$58</f>
        <v>0</v>
      </c>
      <c r="G513" s="370">
        <f>'TSTCM Fed'!$G$58</f>
        <v>0</v>
      </c>
      <c r="H513" s="371"/>
    </row>
    <row r="514" spans="1:8" hidden="1" outlineLevel="1" collapsed="1">
      <c r="A514" s="368"/>
      <c r="B514" s="372"/>
      <c r="C514" s="370">
        <f>'TSTCNT Fed'!$C$58</f>
        <v>0</v>
      </c>
      <c r="D514" s="370">
        <f>'TSTCNT Fed'!$D$58</f>
        <v>0</v>
      </c>
      <c r="E514" s="370">
        <f>'TSTCNT Fed'!$E$58</f>
        <v>0</v>
      </c>
      <c r="F514" s="370">
        <f>'TSTCNT Fed'!$F$58</f>
        <v>0</v>
      </c>
      <c r="G514" s="370">
        <f>'TSTCNT Fed'!$G$58</f>
        <v>0</v>
      </c>
      <c r="H514" s="371"/>
    </row>
    <row r="515" spans="1:8" hidden="1" outlineLevel="1" collapsed="1">
      <c r="A515" s="368"/>
      <c r="B515" s="372"/>
      <c r="C515" s="370">
        <f>'TSTCW Fed'!$C$58</f>
        <v>0</v>
      </c>
      <c r="D515" s="370">
        <f>'TSTCW Fed'!$D$58</f>
        <v>0</v>
      </c>
      <c r="E515" s="370">
        <f>'TSTCW Fed'!$E$58</f>
        <v>0</v>
      </c>
      <c r="F515" s="370">
        <f>'TSTCW Fed'!$F$58</f>
        <v>0</v>
      </c>
      <c r="G515" s="370">
        <f>'TSTCW Fed'!$G$58</f>
        <v>0</v>
      </c>
      <c r="H515" s="371"/>
    </row>
    <row r="516" spans="1:8" hidden="1" outlineLevel="1" collapsed="1">
      <c r="A516" s="368"/>
      <c r="B516" s="372"/>
      <c r="C516" s="370">
        <f>'TSTCWT Fed'!$C$58</f>
        <v>0</v>
      </c>
      <c r="D516" s="370">
        <f>'TSTCWT Fed'!$D$58</f>
        <v>0</v>
      </c>
      <c r="E516" s="370">
        <f>'TSTCWT Fed'!$E$58</f>
        <v>0</v>
      </c>
      <c r="F516" s="370">
        <f>'TSTCWT Fed'!$F$58</f>
        <v>0</v>
      </c>
      <c r="G516" s="370">
        <f>'TSTCWT Fed'!$G$58</f>
        <v>0</v>
      </c>
      <c r="H516" s="371"/>
    </row>
    <row r="517" spans="1:8" collapsed="1">
      <c r="A517" s="368" t="s">
        <v>409</v>
      </c>
      <c r="B517" s="372" t="s">
        <v>522</v>
      </c>
      <c r="C517" s="370">
        <f>SUM(C508:C516)</f>
        <v>0</v>
      </c>
      <c r="D517" s="370">
        <f>SUM(D508:D516)</f>
        <v>0</v>
      </c>
      <c r="E517" s="370">
        <f>SUM(E508:E516)</f>
        <v>0</v>
      </c>
      <c r="F517" s="370">
        <f>SUM(F508:F516)</f>
        <v>0</v>
      </c>
      <c r="G517" s="370">
        <f>SUM(G508:G516)</f>
        <v>0</v>
      </c>
      <c r="H517" s="371"/>
    </row>
    <row r="518" spans="1:8" hidden="1" outlineLevel="1">
      <c r="A518" s="368"/>
      <c r="B518" s="372"/>
      <c r="C518" s="370">
        <f>'LIT Fed'!$C$59</f>
        <v>0</v>
      </c>
      <c r="D518" s="370">
        <f>'LIT Fed'!$D$59</f>
        <v>0</v>
      </c>
      <c r="E518" s="370">
        <f>'LIT Fed'!$E$59</f>
        <v>0</v>
      </c>
      <c r="F518" s="370">
        <f>'LIT Fed'!$F$59</f>
        <v>0</v>
      </c>
      <c r="G518" s="370">
        <f>'LIT Fed'!$G$59</f>
        <v>0</v>
      </c>
      <c r="H518" s="371"/>
    </row>
    <row r="519" spans="1:8" hidden="1" outlineLevel="1" collapsed="1">
      <c r="A519" s="368"/>
      <c r="B519" s="372"/>
      <c r="C519" s="370">
        <f>'LSCO Fed'!$C$59</f>
        <v>0</v>
      </c>
      <c r="D519" s="370">
        <f>'LSCO Fed'!$D$59</f>
        <v>0</v>
      </c>
      <c r="E519" s="370">
        <f>'LSCO Fed'!$E$59</f>
        <v>0</v>
      </c>
      <c r="F519" s="370">
        <f>'LSCO Fed'!$F$59</f>
        <v>0</v>
      </c>
      <c r="G519" s="370">
        <f>'LSCO Fed'!$G$59</f>
        <v>0</v>
      </c>
      <c r="H519" s="371"/>
    </row>
    <row r="520" spans="1:8" hidden="1" outlineLevel="1" collapsed="1">
      <c r="A520" s="368"/>
      <c r="B520" s="372"/>
      <c r="C520" s="370">
        <f>'LSCPA Fed'!$C$59</f>
        <v>0</v>
      </c>
      <c r="D520" s="370">
        <f>'LSCPA Fed'!$D$59</f>
        <v>0</v>
      </c>
      <c r="E520" s="370">
        <f>'LSCPA Fed'!$E$59</f>
        <v>0</v>
      </c>
      <c r="F520" s="370">
        <f>'LSCPA Fed'!$F$59</f>
        <v>0</v>
      </c>
      <c r="G520" s="370">
        <f>'LSCPA Fed'!$G$59</f>
        <v>0</v>
      </c>
      <c r="H520" s="371"/>
    </row>
    <row r="521" spans="1:8" hidden="1" outlineLevel="1" collapsed="1">
      <c r="A521" s="368"/>
      <c r="B521" s="372"/>
      <c r="C521" s="370">
        <f>'TSTCFB Fed'!$C$59</f>
        <v>0</v>
      </c>
      <c r="D521" s="370">
        <f>'TSTCFB Fed'!$D$59</f>
        <v>0</v>
      </c>
      <c r="E521" s="370">
        <f>'TSTCFB Fed'!$E$59</f>
        <v>0</v>
      </c>
      <c r="F521" s="370">
        <f>'TSTCFB Fed'!$F$59</f>
        <v>0</v>
      </c>
      <c r="G521" s="370">
        <f>'TSTCFB Fed'!$G$59</f>
        <v>0</v>
      </c>
      <c r="H521" s="371"/>
    </row>
    <row r="522" spans="1:8" hidden="1" outlineLevel="1" collapsed="1">
      <c r="A522" s="368"/>
      <c r="B522" s="372"/>
      <c r="C522" s="370">
        <f>'TSTCH Fed'!$C$59</f>
        <v>0</v>
      </c>
      <c r="D522" s="370">
        <f>'TSTCH Fed'!$D$59</f>
        <v>0</v>
      </c>
      <c r="E522" s="370">
        <f>'TSTCH Fed'!$E$59</f>
        <v>0</v>
      </c>
      <c r="F522" s="370">
        <f>'TSTCH Fed'!$F$59</f>
        <v>0</v>
      </c>
      <c r="G522" s="370">
        <f>'TSTCH Fed'!$G$59</f>
        <v>0</v>
      </c>
      <c r="H522" s="371"/>
    </row>
    <row r="523" spans="1:8" hidden="1" outlineLevel="1" collapsed="1">
      <c r="A523" s="368"/>
      <c r="B523" s="372"/>
      <c r="C523" s="370">
        <f>'TSTCM Fed'!$C$59</f>
        <v>0</v>
      </c>
      <c r="D523" s="370">
        <f>'TSTCM Fed'!$D$59</f>
        <v>0</v>
      </c>
      <c r="E523" s="370">
        <f>'TSTCM Fed'!$E$59</f>
        <v>0</v>
      </c>
      <c r="F523" s="370">
        <f>'TSTCM Fed'!$F$59</f>
        <v>0</v>
      </c>
      <c r="G523" s="370">
        <f>'TSTCM Fed'!$G$59</f>
        <v>0</v>
      </c>
      <c r="H523" s="371"/>
    </row>
    <row r="524" spans="1:8" hidden="1" outlineLevel="1" collapsed="1">
      <c r="A524" s="368"/>
      <c r="B524" s="372"/>
      <c r="C524" s="370">
        <f>'TSTCNT Fed'!$C$59</f>
        <v>0</v>
      </c>
      <c r="D524" s="370">
        <f>'TSTCNT Fed'!$D$59</f>
        <v>0</v>
      </c>
      <c r="E524" s="370">
        <f>'TSTCNT Fed'!$E$59</f>
        <v>0</v>
      </c>
      <c r="F524" s="370">
        <f>'TSTCNT Fed'!$F$59</f>
        <v>0</v>
      </c>
      <c r="G524" s="370">
        <f>'TSTCNT Fed'!$G$59</f>
        <v>0</v>
      </c>
      <c r="H524" s="371"/>
    </row>
    <row r="525" spans="1:8" hidden="1" outlineLevel="1" collapsed="1">
      <c r="A525" s="368"/>
      <c r="B525" s="372"/>
      <c r="C525" s="370">
        <f>'TSTCW Fed'!$C$59</f>
        <v>0</v>
      </c>
      <c r="D525" s="370">
        <f>'TSTCW Fed'!$D$59</f>
        <v>0</v>
      </c>
      <c r="E525" s="370">
        <f>'TSTCW Fed'!$E$59</f>
        <v>0</v>
      </c>
      <c r="F525" s="370">
        <f>'TSTCW Fed'!$F$59</f>
        <v>0</v>
      </c>
      <c r="G525" s="370">
        <f>'TSTCW Fed'!$G$59</f>
        <v>0</v>
      </c>
      <c r="H525" s="371"/>
    </row>
    <row r="526" spans="1:8" hidden="1" outlineLevel="1" collapsed="1">
      <c r="A526" s="368"/>
      <c r="B526" s="372"/>
      <c r="C526" s="370">
        <f>'TSTCWT Fed'!$C$59</f>
        <v>0</v>
      </c>
      <c r="D526" s="370">
        <f>'TSTCWT Fed'!$D$59</f>
        <v>0</v>
      </c>
      <c r="E526" s="370">
        <f>'TSTCWT Fed'!$E$59</f>
        <v>0</v>
      </c>
      <c r="F526" s="370">
        <f>'TSTCWT Fed'!$F$59</f>
        <v>0</v>
      </c>
      <c r="G526" s="370">
        <f>'TSTCWT Fed'!$G$59</f>
        <v>0</v>
      </c>
      <c r="H526" s="371"/>
    </row>
    <row r="527" spans="1:8" collapsed="1">
      <c r="A527" s="368" t="s">
        <v>409</v>
      </c>
      <c r="B527" s="372" t="s">
        <v>522</v>
      </c>
      <c r="C527" s="370">
        <f>SUM(C518:C526)</f>
        <v>0</v>
      </c>
      <c r="D527" s="370">
        <f>SUM(D518:D526)</f>
        <v>0</v>
      </c>
      <c r="E527" s="370">
        <f>SUM(E518:E526)</f>
        <v>0</v>
      </c>
      <c r="F527" s="370">
        <f>SUM(F518:F526)</f>
        <v>0</v>
      </c>
      <c r="G527" s="370">
        <f>SUM(G518:G526)</f>
        <v>0</v>
      </c>
      <c r="H527" s="371"/>
    </row>
    <row r="528" spans="1:8" hidden="1" outlineLevel="1">
      <c r="A528" s="368"/>
      <c r="B528" s="372"/>
      <c r="C528" s="370">
        <f>'LIT Fed'!$C$60</f>
        <v>0</v>
      </c>
      <c r="D528" s="370">
        <f>'LIT Fed'!$D$60</f>
        <v>0</v>
      </c>
      <c r="E528" s="370">
        <f>'LIT Fed'!$E$60</f>
        <v>0</v>
      </c>
      <c r="F528" s="370">
        <f>'LIT Fed'!$F$60</f>
        <v>0</v>
      </c>
      <c r="G528" s="370">
        <f>'LIT Fed'!$G$60</f>
        <v>0</v>
      </c>
      <c r="H528" s="371"/>
    </row>
    <row r="529" spans="1:8" hidden="1" outlineLevel="1" collapsed="1">
      <c r="A529" s="368"/>
      <c r="B529" s="372"/>
      <c r="C529" s="370">
        <f>'LSCO Fed'!$C$60</f>
        <v>0</v>
      </c>
      <c r="D529" s="370">
        <f>'LSCO Fed'!$D$60</f>
        <v>0</v>
      </c>
      <c r="E529" s="370">
        <f>'LSCO Fed'!$E$60</f>
        <v>0</v>
      </c>
      <c r="F529" s="370">
        <f>'LSCO Fed'!$F$60</f>
        <v>0</v>
      </c>
      <c r="G529" s="370">
        <f>'LSCO Fed'!$G$60</f>
        <v>0</v>
      </c>
      <c r="H529" s="371"/>
    </row>
    <row r="530" spans="1:8" hidden="1" outlineLevel="1" collapsed="1">
      <c r="A530" s="368"/>
      <c r="B530" s="372"/>
      <c r="C530" s="370">
        <f>'LSCPA Fed'!$C$60</f>
        <v>0</v>
      </c>
      <c r="D530" s="370">
        <f>'LSCPA Fed'!$D$60</f>
        <v>0</v>
      </c>
      <c r="E530" s="370">
        <f>'LSCPA Fed'!$E$60</f>
        <v>0</v>
      </c>
      <c r="F530" s="370">
        <f>'LSCPA Fed'!$F$60</f>
        <v>0</v>
      </c>
      <c r="G530" s="370">
        <f>'LSCPA Fed'!$G$60</f>
        <v>0</v>
      </c>
      <c r="H530" s="371"/>
    </row>
    <row r="531" spans="1:8" hidden="1" outlineLevel="1" collapsed="1">
      <c r="A531" s="368"/>
      <c r="B531" s="372"/>
      <c r="C531" s="370">
        <f>'TSTCFB Fed'!$C$60</f>
        <v>0</v>
      </c>
      <c r="D531" s="370">
        <f>'TSTCFB Fed'!$D$60</f>
        <v>0</v>
      </c>
      <c r="E531" s="370">
        <f>'TSTCFB Fed'!$E$60</f>
        <v>0</v>
      </c>
      <c r="F531" s="370">
        <f>'TSTCFB Fed'!$F$60</f>
        <v>0</v>
      </c>
      <c r="G531" s="370">
        <f>'TSTCFB Fed'!$G$60</f>
        <v>0</v>
      </c>
      <c r="H531" s="371"/>
    </row>
    <row r="532" spans="1:8" hidden="1" outlineLevel="1" collapsed="1">
      <c r="A532" s="368"/>
      <c r="B532" s="372"/>
      <c r="C532" s="370">
        <f>'TSTCH Fed'!$C$60</f>
        <v>0</v>
      </c>
      <c r="D532" s="370">
        <f>'TSTCH Fed'!$D$60</f>
        <v>0</v>
      </c>
      <c r="E532" s="370">
        <f>'TSTCH Fed'!$E$60</f>
        <v>0</v>
      </c>
      <c r="F532" s="370">
        <f>'TSTCH Fed'!$F$60</f>
        <v>0</v>
      </c>
      <c r="G532" s="370">
        <f>'TSTCH Fed'!$G$60</f>
        <v>0</v>
      </c>
      <c r="H532" s="371"/>
    </row>
    <row r="533" spans="1:8" hidden="1" outlineLevel="1" collapsed="1">
      <c r="A533" s="368"/>
      <c r="B533" s="372"/>
      <c r="C533" s="370">
        <f>'TSTCM Fed'!$C$60</f>
        <v>0</v>
      </c>
      <c r="D533" s="370">
        <f>'TSTCM Fed'!$D$60</f>
        <v>0</v>
      </c>
      <c r="E533" s="370">
        <f>'TSTCM Fed'!$E$60</f>
        <v>0</v>
      </c>
      <c r="F533" s="370">
        <f>'TSTCM Fed'!$F$60</f>
        <v>0</v>
      </c>
      <c r="G533" s="370">
        <f>'TSTCM Fed'!$G$60</f>
        <v>0</v>
      </c>
      <c r="H533" s="371"/>
    </row>
    <row r="534" spans="1:8" hidden="1" outlineLevel="1" collapsed="1">
      <c r="A534" s="368"/>
      <c r="B534" s="372"/>
      <c r="C534" s="370">
        <f>'TSTCNT Fed'!$C$60</f>
        <v>0</v>
      </c>
      <c r="D534" s="370">
        <f>'TSTCNT Fed'!$D$60</f>
        <v>0</v>
      </c>
      <c r="E534" s="370">
        <f>'TSTCNT Fed'!$E$60</f>
        <v>0</v>
      </c>
      <c r="F534" s="370">
        <f>'TSTCNT Fed'!$F$60</f>
        <v>0</v>
      </c>
      <c r="G534" s="370">
        <f>'TSTCNT Fed'!$G$60</f>
        <v>0</v>
      </c>
      <c r="H534" s="371"/>
    </row>
    <row r="535" spans="1:8" hidden="1" outlineLevel="1" collapsed="1">
      <c r="A535" s="368"/>
      <c r="B535" s="372"/>
      <c r="C535" s="370">
        <f>'TSTCW Fed'!$C$60</f>
        <v>0</v>
      </c>
      <c r="D535" s="370">
        <f>'TSTCW Fed'!$D$60</f>
        <v>0</v>
      </c>
      <c r="E535" s="370">
        <f>'TSTCW Fed'!$E$60</f>
        <v>0</v>
      </c>
      <c r="F535" s="370">
        <f>'TSTCW Fed'!$F$60</f>
        <v>0</v>
      </c>
      <c r="G535" s="370">
        <f>'TSTCW Fed'!$G$60</f>
        <v>0</v>
      </c>
      <c r="H535" s="371"/>
    </row>
    <row r="536" spans="1:8" hidden="1" outlineLevel="1" collapsed="1">
      <c r="A536" s="368"/>
      <c r="B536" s="372"/>
      <c r="C536" s="370">
        <f>'TSTCWT Fed'!$C$60</f>
        <v>0</v>
      </c>
      <c r="D536" s="370">
        <f>'TSTCWT Fed'!$D$60</f>
        <v>0</v>
      </c>
      <c r="E536" s="370">
        <f>'TSTCWT Fed'!$E$60</f>
        <v>0</v>
      </c>
      <c r="F536" s="370">
        <f>'TSTCWT Fed'!$F$60</f>
        <v>0</v>
      </c>
      <c r="G536" s="370">
        <f>'TSTCWT Fed'!$G$60</f>
        <v>0</v>
      </c>
      <c r="H536" s="371"/>
    </row>
    <row r="537" spans="1:8" collapsed="1">
      <c r="A537" s="368" t="s">
        <v>409</v>
      </c>
      <c r="B537" s="372" t="s">
        <v>522</v>
      </c>
      <c r="C537" s="370">
        <f>SUM(C528:C536)</f>
        <v>0</v>
      </c>
      <c r="D537" s="370">
        <f>SUM(D528:D536)</f>
        <v>0</v>
      </c>
      <c r="E537" s="370">
        <f>SUM(E528:E536)</f>
        <v>0</v>
      </c>
      <c r="F537" s="370">
        <f>SUM(F528:F536)</f>
        <v>0</v>
      </c>
      <c r="G537" s="370">
        <f>SUM(G528:G536)</f>
        <v>0</v>
      </c>
      <c r="H537" s="371"/>
    </row>
    <row r="538" spans="1:8" hidden="1" outlineLevel="1">
      <c r="A538" s="368"/>
      <c r="B538" s="372"/>
      <c r="C538" s="370">
        <f>'LIT Fed'!$C$61</f>
        <v>0</v>
      </c>
      <c r="D538" s="370">
        <f>'LIT Fed'!$D$61</f>
        <v>0</v>
      </c>
      <c r="E538" s="370">
        <f>'LIT Fed'!$E$61</f>
        <v>0</v>
      </c>
      <c r="F538" s="370">
        <f>'LIT Fed'!$F$61</f>
        <v>0</v>
      </c>
      <c r="G538" s="370">
        <f>'LIT Fed'!$G$61</f>
        <v>0</v>
      </c>
      <c r="H538" s="371"/>
    </row>
    <row r="539" spans="1:8" hidden="1" outlineLevel="1" collapsed="1">
      <c r="A539" s="368"/>
      <c r="B539" s="372"/>
      <c r="C539" s="370">
        <f>'LSCO Fed'!$C$61</f>
        <v>0</v>
      </c>
      <c r="D539" s="370">
        <f>'LSCO Fed'!$D$61</f>
        <v>0</v>
      </c>
      <c r="E539" s="370">
        <f>'LSCO Fed'!$E$61</f>
        <v>0</v>
      </c>
      <c r="F539" s="370">
        <f>'LSCO Fed'!$F$61</f>
        <v>0</v>
      </c>
      <c r="G539" s="370">
        <f>'LSCO Fed'!$G$61</f>
        <v>0</v>
      </c>
      <c r="H539" s="371"/>
    </row>
    <row r="540" spans="1:8" hidden="1" outlineLevel="1" collapsed="1">
      <c r="A540" s="368"/>
      <c r="B540" s="372"/>
      <c r="C540" s="370">
        <f>'LSCPA Fed'!$C$61</f>
        <v>0</v>
      </c>
      <c r="D540" s="370">
        <f>'LSCPA Fed'!$D$61</f>
        <v>0</v>
      </c>
      <c r="E540" s="370">
        <f>'LSCPA Fed'!$E$61</f>
        <v>0</v>
      </c>
      <c r="F540" s="370">
        <f>'LSCPA Fed'!$F$61</f>
        <v>0</v>
      </c>
      <c r="G540" s="370">
        <f>'LSCPA Fed'!$G$61</f>
        <v>0</v>
      </c>
      <c r="H540" s="371"/>
    </row>
    <row r="541" spans="1:8" hidden="1" outlineLevel="1" collapsed="1">
      <c r="A541" s="368"/>
      <c r="B541" s="372"/>
      <c r="C541" s="370">
        <f>'TSTCFB Fed'!$C$61</f>
        <v>0</v>
      </c>
      <c r="D541" s="370">
        <f>'TSTCFB Fed'!$D$61</f>
        <v>0</v>
      </c>
      <c r="E541" s="370">
        <f>'TSTCFB Fed'!$E$61</f>
        <v>0</v>
      </c>
      <c r="F541" s="370">
        <f>'TSTCFB Fed'!$F$61</f>
        <v>0</v>
      </c>
      <c r="G541" s="370">
        <f>'TSTCFB Fed'!$G$61</f>
        <v>0</v>
      </c>
      <c r="H541" s="371"/>
    </row>
    <row r="542" spans="1:8" hidden="1" outlineLevel="1" collapsed="1">
      <c r="A542" s="368"/>
      <c r="B542" s="372"/>
      <c r="C542" s="370">
        <f>'TSTCH Fed'!$C$61</f>
        <v>0</v>
      </c>
      <c r="D542" s="370">
        <f>'TSTCH Fed'!$D$61</f>
        <v>0</v>
      </c>
      <c r="E542" s="370">
        <f>'TSTCH Fed'!$E$61</f>
        <v>0</v>
      </c>
      <c r="F542" s="370">
        <f>'TSTCH Fed'!$F$61</f>
        <v>0</v>
      </c>
      <c r="G542" s="370">
        <f>'TSTCH Fed'!$G$61</f>
        <v>0</v>
      </c>
      <c r="H542" s="371"/>
    </row>
    <row r="543" spans="1:8" hidden="1" outlineLevel="1" collapsed="1">
      <c r="A543" s="368"/>
      <c r="B543" s="372"/>
      <c r="C543" s="370">
        <f>'TSTCM Fed'!$C$61</f>
        <v>0</v>
      </c>
      <c r="D543" s="370">
        <f>'TSTCM Fed'!$D$61</f>
        <v>0</v>
      </c>
      <c r="E543" s="370">
        <f>'TSTCM Fed'!$E$61</f>
        <v>0</v>
      </c>
      <c r="F543" s="370">
        <f>'TSTCM Fed'!$F$61</f>
        <v>0</v>
      </c>
      <c r="G543" s="370">
        <f>'TSTCM Fed'!$G$61</f>
        <v>0</v>
      </c>
      <c r="H543" s="371"/>
    </row>
    <row r="544" spans="1:8" hidden="1" outlineLevel="1" collapsed="1">
      <c r="A544" s="368"/>
      <c r="B544" s="372"/>
      <c r="C544" s="370">
        <f>'TSTCNT Fed'!$C$61</f>
        <v>0</v>
      </c>
      <c r="D544" s="370">
        <f>'TSTCNT Fed'!$D$61</f>
        <v>0</v>
      </c>
      <c r="E544" s="370">
        <f>'TSTCNT Fed'!$E$61</f>
        <v>0</v>
      </c>
      <c r="F544" s="370">
        <f>'TSTCNT Fed'!$F$61</f>
        <v>0</v>
      </c>
      <c r="G544" s="370">
        <f>'TSTCNT Fed'!$G$61</f>
        <v>0</v>
      </c>
      <c r="H544" s="371"/>
    </row>
    <row r="545" spans="1:8" hidden="1" outlineLevel="1" collapsed="1">
      <c r="A545" s="368"/>
      <c r="B545" s="372"/>
      <c r="C545" s="370">
        <f>'TSTCW Fed'!$C$61</f>
        <v>0</v>
      </c>
      <c r="D545" s="370">
        <f>'TSTCW Fed'!$D$61</f>
        <v>0</v>
      </c>
      <c r="E545" s="370">
        <f>'TSTCW Fed'!$E$61</f>
        <v>0</v>
      </c>
      <c r="F545" s="370">
        <f>'TSTCW Fed'!$F$61</f>
        <v>0</v>
      </c>
      <c r="G545" s="370">
        <f>'TSTCW Fed'!$G$61</f>
        <v>0</v>
      </c>
      <c r="H545" s="371"/>
    </row>
    <row r="546" spans="1:8" hidden="1" outlineLevel="1" collapsed="1">
      <c r="A546" s="368"/>
      <c r="B546" s="372"/>
      <c r="C546" s="370">
        <f>'TSTCWT Fed'!$C$61</f>
        <v>0</v>
      </c>
      <c r="D546" s="370">
        <f>'TSTCWT Fed'!$D$61</f>
        <v>0</v>
      </c>
      <c r="E546" s="370">
        <f>'TSTCWT Fed'!$E$61</f>
        <v>0</v>
      </c>
      <c r="F546" s="370">
        <f>'TSTCWT Fed'!$F$61</f>
        <v>0</v>
      </c>
      <c r="G546" s="370">
        <f>'TSTCWT Fed'!$G$61</f>
        <v>0</v>
      </c>
      <c r="H546" s="371"/>
    </row>
    <row r="547" spans="1:8" collapsed="1">
      <c r="A547" s="368" t="s">
        <v>409</v>
      </c>
      <c r="B547" s="372" t="s">
        <v>522</v>
      </c>
      <c r="C547" s="370">
        <f>SUM(C538:C546)</f>
        <v>0</v>
      </c>
      <c r="D547" s="370">
        <f>SUM(D538:D546)</f>
        <v>0</v>
      </c>
      <c r="E547" s="370">
        <f>SUM(E538:E546)</f>
        <v>0</v>
      </c>
      <c r="F547" s="370">
        <f>SUM(F538:F546)</f>
        <v>0</v>
      </c>
      <c r="G547" s="370">
        <f>SUM(G538:G546)</f>
        <v>0</v>
      </c>
      <c r="H547" s="371"/>
    </row>
    <row r="548" spans="1:8" hidden="1" outlineLevel="1">
      <c r="A548" s="368"/>
      <c r="B548" s="372"/>
      <c r="C548" s="370">
        <f>'LIT Fed'!$C$62</f>
        <v>0</v>
      </c>
      <c r="D548" s="370">
        <f>'LIT Fed'!$D$62</f>
        <v>0</v>
      </c>
      <c r="E548" s="370">
        <f>'LIT Fed'!$E$62</f>
        <v>0</v>
      </c>
      <c r="F548" s="370">
        <f>'LIT Fed'!$F$62</f>
        <v>0</v>
      </c>
      <c r="G548" s="370">
        <f>'LIT Fed'!$G$62</f>
        <v>0</v>
      </c>
      <c r="H548" s="371"/>
    </row>
    <row r="549" spans="1:8" hidden="1" outlineLevel="1" collapsed="1">
      <c r="A549" s="368"/>
      <c r="B549" s="372"/>
      <c r="C549" s="370">
        <f>'LSCO Fed'!$C$62</f>
        <v>0</v>
      </c>
      <c r="D549" s="370">
        <f>'LSCO Fed'!$D$62</f>
        <v>0</v>
      </c>
      <c r="E549" s="370">
        <f>'LSCO Fed'!$E$62</f>
        <v>0</v>
      </c>
      <c r="F549" s="370">
        <f>'LSCO Fed'!$F$62</f>
        <v>0</v>
      </c>
      <c r="G549" s="370">
        <f>'LSCO Fed'!$G$62</f>
        <v>0</v>
      </c>
      <c r="H549" s="371"/>
    </row>
    <row r="550" spans="1:8" hidden="1" outlineLevel="1" collapsed="1">
      <c r="A550" s="368"/>
      <c r="B550" s="372"/>
      <c r="C550" s="370">
        <f>'LSCPA Fed'!$C$62</f>
        <v>0</v>
      </c>
      <c r="D550" s="370">
        <f>'LSCPA Fed'!$D$62</f>
        <v>0</v>
      </c>
      <c r="E550" s="370">
        <f>'LSCPA Fed'!$E$62</f>
        <v>0</v>
      </c>
      <c r="F550" s="370">
        <f>'LSCPA Fed'!$F$62</f>
        <v>0</v>
      </c>
      <c r="G550" s="370">
        <f>'LSCPA Fed'!$G$62</f>
        <v>0</v>
      </c>
      <c r="H550" s="371"/>
    </row>
    <row r="551" spans="1:8" hidden="1" outlineLevel="1" collapsed="1">
      <c r="A551" s="368"/>
      <c r="B551" s="372"/>
      <c r="C551" s="370">
        <f>'TSTCFB Fed'!$C$62</f>
        <v>0</v>
      </c>
      <c r="D551" s="370">
        <f>'TSTCFB Fed'!$D$62</f>
        <v>0</v>
      </c>
      <c r="E551" s="370">
        <f>'TSTCFB Fed'!$E$62</f>
        <v>0</v>
      </c>
      <c r="F551" s="370">
        <f>'TSTCFB Fed'!$F$62</f>
        <v>0</v>
      </c>
      <c r="G551" s="370">
        <f>'TSTCFB Fed'!$G$62</f>
        <v>0</v>
      </c>
      <c r="H551" s="371"/>
    </row>
    <row r="552" spans="1:8" hidden="1" outlineLevel="1" collapsed="1">
      <c r="A552" s="368"/>
      <c r="B552" s="372"/>
      <c r="C552" s="370">
        <f>'TSTCH Fed'!$C$62</f>
        <v>0</v>
      </c>
      <c r="D552" s="370">
        <f>'TSTCH Fed'!$D$62</f>
        <v>0</v>
      </c>
      <c r="E552" s="370">
        <f>'TSTCH Fed'!$E$62</f>
        <v>0</v>
      </c>
      <c r="F552" s="370">
        <f>'TSTCH Fed'!$F$62</f>
        <v>0</v>
      </c>
      <c r="G552" s="370">
        <f>'TSTCH Fed'!$G$62</f>
        <v>0</v>
      </c>
      <c r="H552" s="371"/>
    </row>
    <row r="553" spans="1:8" hidden="1" outlineLevel="1" collapsed="1">
      <c r="A553" s="368"/>
      <c r="B553" s="372"/>
      <c r="C553" s="370">
        <f>'TSTCM Fed'!$C$62</f>
        <v>0</v>
      </c>
      <c r="D553" s="370">
        <f>'TSTCM Fed'!$D$62</f>
        <v>0</v>
      </c>
      <c r="E553" s="370">
        <f>'TSTCM Fed'!$E$62</f>
        <v>0</v>
      </c>
      <c r="F553" s="370">
        <f>'TSTCM Fed'!$F$62</f>
        <v>0</v>
      </c>
      <c r="G553" s="370">
        <f>'TSTCM Fed'!$G$62</f>
        <v>0</v>
      </c>
      <c r="H553" s="371"/>
    </row>
    <row r="554" spans="1:8" hidden="1" outlineLevel="1" collapsed="1">
      <c r="A554" s="368"/>
      <c r="B554" s="372"/>
      <c r="C554" s="370">
        <f>'TSTCNT Fed'!$C$62</f>
        <v>0</v>
      </c>
      <c r="D554" s="370">
        <f>'TSTCNT Fed'!$D$62</f>
        <v>0</v>
      </c>
      <c r="E554" s="370">
        <f>'TSTCNT Fed'!$E$62</f>
        <v>0</v>
      </c>
      <c r="F554" s="370">
        <f>'TSTCNT Fed'!$F$62</f>
        <v>0</v>
      </c>
      <c r="G554" s="370">
        <f>'TSTCNT Fed'!$G$62</f>
        <v>0</v>
      </c>
      <c r="H554" s="371"/>
    </row>
    <row r="555" spans="1:8" hidden="1" outlineLevel="1" collapsed="1">
      <c r="A555" s="368"/>
      <c r="B555" s="372"/>
      <c r="C555" s="370">
        <f>'TSTCW Fed'!$C$62</f>
        <v>0</v>
      </c>
      <c r="D555" s="370">
        <f>'TSTCW Fed'!$D$62</f>
        <v>0</v>
      </c>
      <c r="E555" s="370">
        <f>'TSTCW Fed'!$E$62</f>
        <v>0</v>
      </c>
      <c r="F555" s="370">
        <f>'TSTCW Fed'!$F$62</f>
        <v>0</v>
      </c>
      <c r="G555" s="370">
        <f>'TSTCW Fed'!$G$62</f>
        <v>0</v>
      </c>
      <c r="H555" s="371"/>
    </row>
    <row r="556" spans="1:8" hidden="1" outlineLevel="1" collapsed="1">
      <c r="A556" s="368"/>
      <c r="B556" s="372"/>
      <c r="C556" s="370">
        <f>'TSTCWT Fed'!$C$62</f>
        <v>0</v>
      </c>
      <c r="D556" s="370">
        <f>'TSTCWT Fed'!$D$62</f>
        <v>0</v>
      </c>
      <c r="E556" s="370">
        <f>'TSTCWT Fed'!$E$62</f>
        <v>0</v>
      </c>
      <c r="F556" s="370">
        <f>'TSTCWT Fed'!$F$62</f>
        <v>0</v>
      </c>
      <c r="G556" s="370">
        <f>'TSTCWT Fed'!$G$62</f>
        <v>0</v>
      </c>
      <c r="H556" s="371"/>
    </row>
    <row r="557" spans="1:8" collapsed="1">
      <c r="A557" s="368" t="s">
        <v>409</v>
      </c>
      <c r="B557" s="372" t="s">
        <v>522</v>
      </c>
      <c r="C557" s="370">
        <f>SUM(C548:C556)</f>
        <v>0</v>
      </c>
      <c r="D557" s="370">
        <f>SUM(D548:D556)</f>
        <v>0</v>
      </c>
      <c r="E557" s="370">
        <f>SUM(E548:E556)</f>
        <v>0</v>
      </c>
      <c r="F557" s="370">
        <f>SUM(F548:F556)</f>
        <v>0</v>
      </c>
      <c r="G557" s="370">
        <f>SUM(G548:G556)</f>
        <v>0</v>
      </c>
      <c r="H557" s="371"/>
    </row>
    <row r="558" spans="1:8" hidden="1" outlineLevel="1">
      <c r="A558" s="368"/>
      <c r="B558" s="372"/>
      <c r="C558" s="370">
        <f>'LIT Fed'!$C$63</f>
        <v>0</v>
      </c>
      <c r="D558" s="370">
        <f>'LIT Fed'!$D$63</f>
        <v>0</v>
      </c>
      <c r="E558" s="370">
        <f>'LIT Fed'!$E$63</f>
        <v>0</v>
      </c>
      <c r="F558" s="370">
        <f>'LIT Fed'!$F$63</f>
        <v>0</v>
      </c>
      <c r="G558" s="370">
        <f>'LIT Fed'!$G$63</f>
        <v>0</v>
      </c>
      <c r="H558" s="371"/>
    </row>
    <row r="559" spans="1:8" hidden="1" outlineLevel="1" collapsed="1">
      <c r="A559" s="368"/>
      <c r="B559" s="372"/>
      <c r="C559" s="370">
        <f>'LSCO Fed'!$C$63</f>
        <v>0</v>
      </c>
      <c r="D559" s="370">
        <f>'LSCO Fed'!$D$63</f>
        <v>0</v>
      </c>
      <c r="E559" s="370">
        <f>'LSCO Fed'!$E$63</f>
        <v>0</v>
      </c>
      <c r="F559" s="370">
        <f>'LSCO Fed'!$F$63</f>
        <v>0</v>
      </c>
      <c r="G559" s="370">
        <f>'LSCO Fed'!$G$63</f>
        <v>0</v>
      </c>
      <c r="H559" s="371"/>
    </row>
    <row r="560" spans="1:8" hidden="1" outlineLevel="1" collapsed="1">
      <c r="A560" s="368"/>
      <c r="B560" s="372"/>
      <c r="C560" s="370">
        <f>'LSCPA Fed'!$C$63</f>
        <v>0</v>
      </c>
      <c r="D560" s="370">
        <f>'LSCPA Fed'!$D$63</f>
        <v>0</v>
      </c>
      <c r="E560" s="370">
        <f>'LSCPA Fed'!$E$63</f>
        <v>0</v>
      </c>
      <c r="F560" s="370">
        <f>'LSCPA Fed'!$F$63</f>
        <v>0</v>
      </c>
      <c r="G560" s="370">
        <f>'LSCPA Fed'!$G$63</f>
        <v>0</v>
      </c>
      <c r="H560" s="371"/>
    </row>
    <row r="561" spans="1:8" hidden="1" outlineLevel="1" collapsed="1">
      <c r="A561" s="368"/>
      <c r="B561" s="372"/>
      <c r="C561" s="370">
        <f>'TSTCFB Fed'!$C$63</f>
        <v>0</v>
      </c>
      <c r="D561" s="370">
        <f>'TSTCFB Fed'!$D$63</f>
        <v>0</v>
      </c>
      <c r="E561" s="370">
        <f>'TSTCFB Fed'!$E$63</f>
        <v>0</v>
      </c>
      <c r="F561" s="370">
        <f>'TSTCFB Fed'!$F$63</f>
        <v>0</v>
      </c>
      <c r="G561" s="370">
        <f>'TSTCFB Fed'!$G$63</f>
        <v>0</v>
      </c>
      <c r="H561" s="371"/>
    </row>
    <row r="562" spans="1:8" hidden="1" outlineLevel="1" collapsed="1">
      <c r="A562" s="368"/>
      <c r="B562" s="372"/>
      <c r="C562" s="370">
        <f>'TSTCH Fed'!$C$63</f>
        <v>0</v>
      </c>
      <c r="D562" s="370">
        <f>'TSTCH Fed'!$D$63</f>
        <v>0</v>
      </c>
      <c r="E562" s="370">
        <f>'TSTCH Fed'!$E$63</f>
        <v>0</v>
      </c>
      <c r="F562" s="370">
        <f>'TSTCH Fed'!$F$63</f>
        <v>0</v>
      </c>
      <c r="G562" s="370">
        <f>'TSTCH Fed'!$G$63</f>
        <v>0</v>
      </c>
      <c r="H562" s="371"/>
    </row>
    <row r="563" spans="1:8" hidden="1" outlineLevel="1" collapsed="1">
      <c r="A563" s="368"/>
      <c r="B563" s="372"/>
      <c r="C563" s="370">
        <f>'TSTCM Fed'!$C$63</f>
        <v>0</v>
      </c>
      <c r="D563" s="370">
        <f>'TSTCM Fed'!$D$63</f>
        <v>0</v>
      </c>
      <c r="E563" s="370">
        <f>'TSTCM Fed'!$E$63</f>
        <v>0</v>
      </c>
      <c r="F563" s="370">
        <f>'TSTCM Fed'!$F$63</f>
        <v>0</v>
      </c>
      <c r="G563" s="370">
        <f>'TSTCM Fed'!$G$63</f>
        <v>0</v>
      </c>
      <c r="H563" s="371"/>
    </row>
    <row r="564" spans="1:8" hidden="1" outlineLevel="1" collapsed="1">
      <c r="A564" s="368"/>
      <c r="B564" s="372"/>
      <c r="C564" s="370">
        <f>'TSTCNT Fed'!$C$63</f>
        <v>0</v>
      </c>
      <c r="D564" s="370">
        <f>'TSTCNT Fed'!$D$63</f>
        <v>0</v>
      </c>
      <c r="E564" s="370">
        <f>'TSTCNT Fed'!$E$63</f>
        <v>0</v>
      </c>
      <c r="F564" s="370">
        <f>'TSTCNT Fed'!$F$63</f>
        <v>0</v>
      </c>
      <c r="G564" s="370">
        <f>'TSTCNT Fed'!$G$63</f>
        <v>0</v>
      </c>
      <c r="H564" s="371"/>
    </row>
    <row r="565" spans="1:8" hidden="1" outlineLevel="1" collapsed="1">
      <c r="A565" s="368"/>
      <c r="B565" s="372"/>
      <c r="C565" s="370">
        <f>'TSTCW Fed'!$C$63</f>
        <v>0</v>
      </c>
      <c r="D565" s="370">
        <f>'TSTCW Fed'!$D$63</f>
        <v>0</v>
      </c>
      <c r="E565" s="370">
        <f>'TSTCW Fed'!$E$63</f>
        <v>0</v>
      </c>
      <c r="F565" s="370">
        <f>'TSTCW Fed'!$F$63</f>
        <v>0</v>
      </c>
      <c r="G565" s="370">
        <f>'TSTCW Fed'!$G$63</f>
        <v>0</v>
      </c>
      <c r="H565" s="371"/>
    </row>
    <row r="566" spans="1:8" hidden="1" outlineLevel="1" collapsed="1">
      <c r="A566" s="368"/>
      <c r="B566" s="372"/>
      <c r="C566" s="370">
        <f>'TSTCWT Fed'!$C$63</f>
        <v>0</v>
      </c>
      <c r="D566" s="370">
        <f>'TSTCWT Fed'!$D$63</f>
        <v>0</v>
      </c>
      <c r="E566" s="370">
        <f>'TSTCWT Fed'!$E$63</f>
        <v>0</v>
      </c>
      <c r="F566" s="370">
        <f>'TSTCWT Fed'!$F$63</f>
        <v>0</v>
      </c>
      <c r="G566" s="370">
        <f>'TSTCWT Fed'!$G$63</f>
        <v>0</v>
      </c>
      <c r="H566" s="371"/>
    </row>
    <row r="567" spans="1:8" collapsed="1">
      <c r="A567" s="368" t="s">
        <v>409</v>
      </c>
      <c r="B567" s="369" t="s">
        <v>398</v>
      </c>
      <c r="C567" s="370">
        <f>SUM(C558:C566)</f>
        <v>0</v>
      </c>
      <c r="D567" s="370">
        <f>SUM(D558:D566)</f>
        <v>0</v>
      </c>
      <c r="E567" s="370">
        <f>SUM(E558:E566)</f>
        <v>0</v>
      </c>
      <c r="F567" s="370">
        <f>SUM(F558:F566)</f>
        <v>0</v>
      </c>
      <c r="G567" s="370">
        <f>SUM(G558:G566)</f>
        <v>0</v>
      </c>
      <c r="H567" s="371"/>
    </row>
    <row r="568" spans="1:8" hidden="1" outlineLevel="1">
      <c r="A568" s="368"/>
      <c r="B568" s="369"/>
      <c r="C568" s="370">
        <f>'LIT Fed'!$C$64</f>
        <v>0</v>
      </c>
      <c r="D568" s="370">
        <f>'LIT Fed'!$D$64</f>
        <v>0</v>
      </c>
      <c r="E568" s="370">
        <f>'LIT Fed'!$E$64</f>
        <v>0</v>
      </c>
      <c r="F568" s="370">
        <f>'LIT Fed'!$F$64</f>
        <v>0</v>
      </c>
      <c r="G568" s="370">
        <f>'LIT Fed'!$G$64</f>
        <v>0</v>
      </c>
      <c r="H568" s="371"/>
    </row>
    <row r="569" spans="1:8" hidden="1" outlineLevel="1" collapsed="1">
      <c r="A569" s="368"/>
      <c r="B569" s="369"/>
      <c r="C569" s="370">
        <f>'LSCO Fed'!$C$64</f>
        <v>0</v>
      </c>
      <c r="D569" s="370">
        <f>'LSCO Fed'!$D$64</f>
        <v>0</v>
      </c>
      <c r="E569" s="370">
        <f>'LSCO Fed'!$E$64</f>
        <v>0</v>
      </c>
      <c r="F569" s="370">
        <f>'LSCO Fed'!$F$64</f>
        <v>0</v>
      </c>
      <c r="G569" s="370">
        <f>'LSCO Fed'!$G$64</f>
        <v>0</v>
      </c>
      <c r="H569" s="371"/>
    </row>
    <row r="570" spans="1:8" hidden="1" outlineLevel="1" collapsed="1">
      <c r="A570" s="368"/>
      <c r="B570" s="369"/>
      <c r="C570" s="370">
        <f>'LSCPA Fed'!$C$64</f>
        <v>0</v>
      </c>
      <c r="D570" s="370">
        <f>'LSCPA Fed'!$D$64</f>
        <v>0</v>
      </c>
      <c r="E570" s="370">
        <f>'LSCPA Fed'!$E$64</f>
        <v>0</v>
      </c>
      <c r="F570" s="370">
        <f>'LSCPA Fed'!$F$64</f>
        <v>0</v>
      </c>
      <c r="G570" s="370">
        <f>'LSCPA Fed'!$G$64</f>
        <v>0</v>
      </c>
      <c r="H570" s="371"/>
    </row>
    <row r="571" spans="1:8" hidden="1" outlineLevel="1" collapsed="1">
      <c r="A571" s="368"/>
      <c r="B571" s="369"/>
      <c r="C571" s="370">
        <f>'TSTCFB Fed'!$C$64</f>
        <v>0</v>
      </c>
      <c r="D571" s="370">
        <f>'TSTCFB Fed'!$D$64</f>
        <v>0</v>
      </c>
      <c r="E571" s="370">
        <f>'TSTCFB Fed'!$E$64</f>
        <v>0</v>
      </c>
      <c r="F571" s="370">
        <f>'TSTCFB Fed'!$F$64</f>
        <v>0</v>
      </c>
      <c r="G571" s="370">
        <f>'TSTCFB Fed'!$G$64</f>
        <v>0</v>
      </c>
      <c r="H571" s="371"/>
    </row>
    <row r="572" spans="1:8" hidden="1" outlineLevel="1" collapsed="1">
      <c r="A572" s="368"/>
      <c r="B572" s="369"/>
      <c r="C572" s="370">
        <f>'TSTCH Fed'!$C$64</f>
        <v>0</v>
      </c>
      <c r="D572" s="370">
        <f>'TSTCH Fed'!$D$64</f>
        <v>0</v>
      </c>
      <c r="E572" s="370">
        <f>'TSTCH Fed'!$E$64</f>
        <v>0</v>
      </c>
      <c r="F572" s="370">
        <f>'TSTCH Fed'!$F$64</f>
        <v>0</v>
      </c>
      <c r="G572" s="370">
        <f>'TSTCH Fed'!$G$64</f>
        <v>0</v>
      </c>
      <c r="H572" s="371"/>
    </row>
    <row r="573" spans="1:8" hidden="1" outlineLevel="1" collapsed="1">
      <c r="A573" s="368"/>
      <c r="B573" s="369"/>
      <c r="C573" s="370">
        <f>'TSTCM Fed'!$C$64</f>
        <v>0</v>
      </c>
      <c r="D573" s="370">
        <f>'TSTCM Fed'!$D$64</f>
        <v>0</v>
      </c>
      <c r="E573" s="370">
        <f>'TSTCM Fed'!$E$64</f>
        <v>0</v>
      </c>
      <c r="F573" s="370">
        <f>'TSTCM Fed'!$F$64</f>
        <v>0</v>
      </c>
      <c r="G573" s="370">
        <f>'TSTCM Fed'!$G$64</f>
        <v>0</v>
      </c>
      <c r="H573" s="371"/>
    </row>
    <row r="574" spans="1:8" hidden="1" outlineLevel="1" collapsed="1">
      <c r="A574" s="368"/>
      <c r="B574" s="369"/>
      <c r="C574" s="370">
        <f>'TSTCNT Fed'!$C$64</f>
        <v>0</v>
      </c>
      <c r="D574" s="370">
        <f>'TSTCNT Fed'!$D$64</f>
        <v>0</v>
      </c>
      <c r="E574" s="370">
        <f>'TSTCNT Fed'!$E$64</f>
        <v>0</v>
      </c>
      <c r="F574" s="370">
        <f>'TSTCNT Fed'!$F$64</f>
        <v>0</v>
      </c>
      <c r="G574" s="370">
        <f>'TSTCNT Fed'!$G$64</f>
        <v>0</v>
      </c>
      <c r="H574" s="371"/>
    </row>
    <row r="575" spans="1:8" hidden="1" outlineLevel="1" collapsed="1">
      <c r="A575" s="368"/>
      <c r="B575" s="369"/>
      <c r="C575" s="370">
        <f>'TSTCW Fed'!$C$64</f>
        <v>0</v>
      </c>
      <c r="D575" s="370">
        <f>'TSTCW Fed'!$D$64</f>
        <v>0</v>
      </c>
      <c r="E575" s="370">
        <f>'TSTCW Fed'!$E$64</f>
        <v>0</v>
      </c>
      <c r="F575" s="370">
        <f>'TSTCW Fed'!$F$64</f>
        <v>0</v>
      </c>
      <c r="G575" s="370">
        <f>'TSTCW Fed'!$G$64</f>
        <v>0</v>
      </c>
      <c r="H575" s="371"/>
    </row>
    <row r="576" spans="1:8" hidden="1" outlineLevel="1" collapsed="1">
      <c r="A576" s="368"/>
      <c r="B576" s="369"/>
      <c r="C576" s="370">
        <f>'TSTCWT Fed'!$C$64</f>
        <v>0</v>
      </c>
      <c r="D576" s="370">
        <f>'TSTCWT Fed'!$D$64</f>
        <v>0</v>
      </c>
      <c r="E576" s="370">
        <f>'TSTCWT Fed'!$E$64</f>
        <v>0</v>
      </c>
      <c r="F576" s="370">
        <f>'TSTCWT Fed'!$F$64</f>
        <v>0</v>
      </c>
      <c r="G576" s="370">
        <f>'TSTCWT Fed'!$G$64</f>
        <v>0</v>
      </c>
      <c r="H576" s="371"/>
    </row>
    <row r="577" spans="1:50" s="381" customFormat="1" collapsed="1">
      <c r="A577" s="364" t="s">
        <v>409</v>
      </c>
      <c r="B577" s="373" t="s">
        <v>410</v>
      </c>
      <c r="C577" s="374">
        <f>SUM(C568:C576)</f>
        <v>0</v>
      </c>
      <c r="D577" s="374">
        <f>SUM(D568:D576)</f>
        <v>0</v>
      </c>
      <c r="E577" s="374">
        <f>SUM(E568:E576)</f>
        <v>0</v>
      </c>
      <c r="F577" s="374">
        <f>SUM(F568:F576)</f>
        <v>0</v>
      </c>
      <c r="G577" s="374">
        <f>SUM(G568:G576)</f>
        <v>0</v>
      </c>
      <c r="H577" s="375"/>
      <c r="I577" s="291"/>
      <c r="J577" s="291"/>
      <c r="K577" s="291"/>
      <c r="L577" s="291"/>
      <c r="M577" s="291"/>
      <c r="N577" s="291"/>
      <c r="O577" s="291"/>
      <c r="P577" s="291"/>
      <c r="Q577" s="291"/>
      <c r="R577" s="291"/>
      <c r="S577" s="291"/>
      <c r="T577" s="291"/>
      <c r="U577" s="291"/>
      <c r="V577" s="291"/>
      <c r="W577" s="291"/>
      <c r="X577" s="291"/>
      <c r="Y577" s="291"/>
      <c r="Z577" s="291"/>
      <c r="AA577" s="291"/>
      <c r="AB577" s="291"/>
      <c r="AC577" s="291"/>
      <c r="AD577" s="291"/>
      <c r="AE577" s="291"/>
      <c r="AF577" s="291"/>
      <c r="AG577" s="291"/>
      <c r="AH577" s="291"/>
      <c r="AI577" s="291"/>
      <c r="AJ577" s="291"/>
      <c r="AK577" s="291"/>
      <c r="AL577" s="291"/>
      <c r="AM577" s="291"/>
      <c r="AN577" s="291"/>
      <c r="AO577" s="291"/>
      <c r="AP577" s="291"/>
      <c r="AQ577" s="291"/>
      <c r="AR577" s="291"/>
      <c r="AS577" s="291"/>
      <c r="AT577" s="291"/>
      <c r="AU577" s="291"/>
      <c r="AV577" s="291"/>
      <c r="AW577" s="291"/>
      <c r="AX577" s="291"/>
    </row>
    <row r="578" spans="1:50">
      <c r="B578" s="378"/>
      <c r="C578" s="379"/>
      <c r="D578" s="379"/>
      <c r="E578" s="379"/>
      <c r="F578" s="379"/>
      <c r="G578" s="379"/>
    </row>
    <row r="579" spans="1:50" hidden="1" outlineLevel="1">
      <c r="B579" s="378"/>
      <c r="C579" s="379">
        <f>'LIT Fed'!$C$66</f>
        <v>0</v>
      </c>
      <c r="D579" s="379">
        <f>'LIT Fed'!$D$66</f>
        <v>0</v>
      </c>
      <c r="E579" s="379">
        <f>'LIT Fed'!$E$66</f>
        <v>0</v>
      </c>
      <c r="F579" s="379">
        <f>'LIT Fed'!$F$66</f>
        <v>0</v>
      </c>
      <c r="G579" s="379">
        <f>'LIT Fed'!$G$66</f>
        <v>0</v>
      </c>
    </row>
    <row r="580" spans="1:50" hidden="1" outlineLevel="1" collapsed="1">
      <c r="B580" s="378"/>
      <c r="C580" s="379">
        <f>'LSCO Fed'!$C$66</f>
        <v>0</v>
      </c>
      <c r="D580" s="379">
        <f>'LSCO Fed'!$D$66</f>
        <v>0</v>
      </c>
      <c r="E580" s="379">
        <f>'LSCO Fed'!$E$66</f>
        <v>0</v>
      </c>
      <c r="F580" s="379">
        <f>'LSCO Fed'!$F$66</f>
        <v>0</v>
      </c>
      <c r="G580" s="379">
        <f>'LSCO Fed'!$G$66</f>
        <v>0</v>
      </c>
    </row>
    <row r="581" spans="1:50" hidden="1" outlineLevel="1" collapsed="1">
      <c r="B581" s="378"/>
      <c r="C581" s="379">
        <f>'LSCPA Fed'!$C$66</f>
        <v>0</v>
      </c>
      <c r="D581" s="379">
        <f>'LSCPA Fed'!$D$66</f>
        <v>0</v>
      </c>
      <c r="E581" s="379">
        <f>'LSCPA Fed'!$E$66</f>
        <v>0</v>
      </c>
      <c r="F581" s="379">
        <f>'LSCPA Fed'!$F$66</f>
        <v>0</v>
      </c>
      <c r="G581" s="379">
        <f>'LSCPA Fed'!$G$66</f>
        <v>0</v>
      </c>
    </row>
    <row r="582" spans="1:50" hidden="1" outlineLevel="1" collapsed="1">
      <c r="B582" s="378"/>
      <c r="C582" s="379">
        <f>'TSTCFB Fed'!$C$66</f>
        <v>0</v>
      </c>
      <c r="D582" s="379">
        <f>'TSTCFB Fed'!$D$66</f>
        <v>0</v>
      </c>
      <c r="E582" s="379">
        <f>'TSTCFB Fed'!$E$66</f>
        <v>0</v>
      </c>
      <c r="F582" s="379">
        <f>'TSTCFB Fed'!$F$66</f>
        <v>0</v>
      </c>
      <c r="G582" s="379">
        <f>'TSTCFB Fed'!$G$66</f>
        <v>0</v>
      </c>
    </row>
    <row r="583" spans="1:50" hidden="1" outlineLevel="1" collapsed="1">
      <c r="B583" s="378"/>
      <c r="C583" s="379">
        <f>'TSTCH Fed'!$C$66</f>
        <v>0</v>
      </c>
      <c r="D583" s="379">
        <f>'TSTCH Fed'!$D$66</f>
        <v>0</v>
      </c>
      <c r="E583" s="379">
        <f>'TSTCH Fed'!$E$66</f>
        <v>0</v>
      </c>
      <c r="F583" s="379">
        <f>'TSTCH Fed'!$F$66</f>
        <v>0</v>
      </c>
      <c r="G583" s="379">
        <f>'TSTCH Fed'!$G$66</f>
        <v>0</v>
      </c>
    </row>
    <row r="584" spans="1:50" hidden="1" outlineLevel="1" collapsed="1">
      <c r="B584" s="378"/>
      <c r="C584" s="379">
        <f>'TSTCM Fed'!$C$66</f>
        <v>0</v>
      </c>
      <c r="D584" s="379">
        <f>'TSTCM Fed'!$D$66</f>
        <v>0</v>
      </c>
      <c r="E584" s="379">
        <f>'TSTCM Fed'!$E$66</f>
        <v>0</v>
      </c>
      <c r="F584" s="379">
        <f>'TSTCM Fed'!$F$66</f>
        <v>0</v>
      </c>
      <c r="G584" s="379">
        <f>'TSTCM Fed'!$G$66</f>
        <v>0</v>
      </c>
    </row>
    <row r="585" spans="1:50" hidden="1" outlineLevel="1" collapsed="1">
      <c r="B585" s="378"/>
      <c r="C585" s="379">
        <f>'TSTCNT Fed'!$C$66</f>
        <v>0</v>
      </c>
      <c r="D585" s="379">
        <f>'TSTCNT Fed'!$D$66</f>
        <v>0</v>
      </c>
      <c r="E585" s="379">
        <f>'TSTCNT Fed'!$E$66</f>
        <v>0</v>
      </c>
      <c r="F585" s="379">
        <f>'TSTCNT Fed'!$F$66</f>
        <v>0</v>
      </c>
      <c r="G585" s="379">
        <f>'TSTCNT Fed'!$G$66</f>
        <v>0</v>
      </c>
    </row>
    <row r="586" spans="1:50" hidden="1" outlineLevel="1" collapsed="1">
      <c r="B586" s="378"/>
      <c r="C586" s="379">
        <f>'TSTCW Fed'!$C$66</f>
        <v>0</v>
      </c>
      <c r="D586" s="379">
        <f>'TSTCW Fed'!$D$66</f>
        <v>0</v>
      </c>
      <c r="E586" s="379">
        <f>'TSTCW Fed'!$E$66</f>
        <v>0</v>
      </c>
      <c r="F586" s="379">
        <f>'TSTCW Fed'!$F$66</f>
        <v>0</v>
      </c>
      <c r="G586" s="379">
        <f>'TSTCW Fed'!$G$66</f>
        <v>0</v>
      </c>
    </row>
    <row r="587" spans="1:50" hidden="1" outlineLevel="1" collapsed="1">
      <c r="B587" s="378"/>
      <c r="C587" s="379">
        <f>'TSTCWT Fed'!$C$66</f>
        <v>0</v>
      </c>
      <c r="D587" s="379">
        <f>'TSTCWT Fed'!$D$66</f>
        <v>0</v>
      </c>
      <c r="E587" s="379">
        <f>'TSTCWT Fed'!$E$66</f>
        <v>0</v>
      </c>
      <c r="F587" s="379">
        <f>'TSTCWT Fed'!$F$66</f>
        <v>0</v>
      </c>
      <c r="G587" s="379">
        <f>'TSTCWT Fed'!$G$66</f>
        <v>0</v>
      </c>
    </row>
    <row r="588" spans="1:50" collapsed="1">
      <c r="A588" s="368" t="s">
        <v>411</v>
      </c>
      <c r="B588" s="372" t="s">
        <v>522</v>
      </c>
      <c r="C588" s="370">
        <f>SUM(C579:C587)</f>
        <v>0</v>
      </c>
      <c r="D588" s="370">
        <f>SUM(D579:D587)</f>
        <v>0</v>
      </c>
      <c r="E588" s="370">
        <f>SUM(E579:E587)</f>
        <v>0</v>
      </c>
      <c r="F588" s="370">
        <f>SUM(F579:F587)</f>
        <v>0</v>
      </c>
      <c r="G588" s="370">
        <f>SUM(G579:G587)</f>
        <v>0</v>
      </c>
      <c r="H588" s="371"/>
    </row>
    <row r="589" spans="1:50" hidden="1" outlineLevel="1">
      <c r="A589" s="368"/>
      <c r="B589" s="372"/>
      <c r="C589" s="370">
        <f>'LIT Fed'!$C$67</f>
        <v>0</v>
      </c>
      <c r="D589" s="370">
        <f>'LIT Fed'!$D$67</f>
        <v>0</v>
      </c>
      <c r="E589" s="370">
        <f>'LIT Fed'!$E$67</f>
        <v>0</v>
      </c>
      <c r="F589" s="370">
        <f>'LIT Fed'!$F$67</f>
        <v>0</v>
      </c>
      <c r="G589" s="370">
        <f>'LIT Fed'!$G$67</f>
        <v>0</v>
      </c>
      <c r="H589" s="371"/>
    </row>
    <row r="590" spans="1:50" hidden="1" outlineLevel="1" collapsed="1">
      <c r="A590" s="368"/>
      <c r="B590" s="372"/>
      <c r="C590" s="370">
        <f>'LSCO Fed'!$C$67</f>
        <v>0</v>
      </c>
      <c r="D590" s="370">
        <f>'LSCO Fed'!$D$67</f>
        <v>0</v>
      </c>
      <c r="E590" s="370">
        <f>'LSCO Fed'!$E$67</f>
        <v>0</v>
      </c>
      <c r="F590" s="370">
        <f>'LSCO Fed'!$F$67</f>
        <v>0</v>
      </c>
      <c r="G590" s="370">
        <f>'LSCO Fed'!$G$67</f>
        <v>0</v>
      </c>
      <c r="H590" s="371"/>
    </row>
    <row r="591" spans="1:50" hidden="1" outlineLevel="1" collapsed="1">
      <c r="A591" s="368"/>
      <c r="B591" s="372"/>
      <c r="C591" s="370">
        <f>'LSCPA Fed'!$C$67</f>
        <v>0</v>
      </c>
      <c r="D591" s="370">
        <f>'LSCPA Fed'!$D$67</f>
        <v>0</v>
      </c>
      <c r="E591" s="370">
        <f>'LSCPA Fed'!$E$67</f>
        <v>0</v>
      </c>
      <c r="F591" s="370">
        <f>'LSCPA Fed'!$F$67</f>
        <v>0</v>
      </c>
      <c r="G591" s="370">
        <f>'LSCPA Fed'!$G$67</f>
        <v>0</v>
      </c>
      <c r="H591" s="371"/>
    </row>
    <row r="592" spans="1:50" hidden="1" outlineLevel="1" collapsed="1">
      <c r="A592" s="368"/>
      <c r="B592" s="372"/>
      <c r="C592" s="370">
        <f>'TSTCFB Fed'!$C$67</f>
        <v>0</v>
      </c>
      <c r="D592" s="370">
        <f>'TSTCFB Fed'!$D$67</f>
        <v>0</v>
      </c>
      <c r="E592" s="370">
        <f>'TSTCFB Fed'!$E$67</f>
        <v>0</v>
      </c>
      <c r="F592" s="370">
        <f>'TSTCFB Fed'!$F$67</f>
        <v>0</v>
      </c>
      <c r="G592" s="370">
        <f>'TSTCFB Fed'!$G$67</f>
        <v>0</v>
      </c>
      <c r="H592" s="371"/>
    </row>
    <row r="593" spans="1:8" hidden="1" outlineLevel="1" collapsed="1">
      <c r="A593" s="368"/>
      <c r="B593" s="372"/>
      <c r="C593" s="370">
        <f>'TSTCH Fed'!$C$67</f>
        <v>0</v>
      </c>
      <c r="D593" s="370">
        <f>'TSTCH Fed'!$D$67</f>
        <v>0</v>
      </c>
      <c r="E593" s="370">
        <f>'TSTCH Fed'!$E$67</f>
        <v>0</v>
      </c>
      <c r="F593" s="370">
        <f>'TSTCH Fed'!$F$67</f>
        <v>0</v>
      </c>
      <c r="G593" s="370">
        <f>'TSTCH Fed'!$G$67</f>
        <v>0</v>
      </c>
      <c r="H593" s="371"/>
    </row>
    <row r="594" spans="1:8" hidden="1" outlineLevel="1" collapsed="1">
      <c r="A594" s="368"/>
      <c r="B594" s="372"/>
      <c r="C594" s="370">
        <f>'TSTCM Fed'!$C$67</f>
        <v>0</v>
      </c>
      <c r="D594" s="370">
        <f>'TSTCM Fed'!$D$67</f>
        <v>0</v>
      </c>
      <c r="E594" s="370">
        <f>'TSTCM Fed'!$E$67</f>
        <v>0</v>
      </c>
      <c r="F594" s="370">
        <f>'TSTCM Fed'!$F$67</f>
        <v>0</v>
      </c>
      <c r="G594" s="370">
        <f>'TSTCM Fed'!$G$67</f>
        <v>0</v>
      </c>
      <c r="H594" s="371"/>
    </row>
    <row r="595" spans="1:8" hidden="1" outlineLevel="1" collapsed="1">
      <c r="A595" s="368"/>
      <c r="B595" s="372"/>
      <c r="C595" s="370">
        <f>'TSTCNT Fed'!$C$67</f>
        <v>0</v>
      </c>
      <c r="D595" s="370">
        <f>'TSTCNT Fed'!$D$67</f>
        <v>0</v>
      </c>
      <c r="E595" s="370">
        <f>'TSTCNT Fed'!$E$67</f>
        <v>0</v>
      </c>
      <c r="F595" s="370">
        <f>'TSTCNT Fed'!$F$67</f>
        <v>0</v>
      </c>
      <c r="G595" s="370">
        <f>'TSTCNT Fed'!$G$67</f>
        <v>0</v>
      </c>
      <c r="H595" s="371"/>
    </row>
    <row r="596" spans="1:8" hidden="1" outlineLevel="1" collapsed="1">
      <c r="A596" s="368"/>
      <c r="B596" s="372"/>
      <c r="C596" s="370">
        <f>'TSTCW Fed'!$C$67</f>
        <v>0</v>
      </c>
      <c r="D596" s="370">
        <f>'TSTCW Fed'!$D$67</f>
        <v>0</v>
      </c>
      <c r="E596" s="370">
        <f>'TSTCW Fed'!$E$67</f>
        <v>0</v>
      </c>
      <c r="F596" s="370">
        <f>'TSTCW Fed'!$F$67</f>
        <v>0</v>
      </c>
      <c r="G596" s="370">
        <f>'TSTCW Fed'!$G$67</f>
        <v>0</v>
      </c>
      <c r="H596" s="371"/>
    </row>
    <row r="597" spans="1:8" hidden="1" outlineLevel="1" collapsed="1">
      <c r="A597" s="368"/>
      <c r="B597" s="372"/>
      <c r="C597" s="370">
        <f>'TSTCWT Fed'!$C$67</f>
        <v>0</v>
      </c>
      <c r="D597" s="370">
        <f>'TSTCWT Fed'!$D$67</f>
        <v>0</v>
      </c>
      <c r="E597" s="370">
        <f>'TSTCWT Fed'!$E$67</f>
        <v>0</v>
      </c>
      <c r="F597" s="370">
        <f>'TSTCWT Fed'!$F$67</f>
        <v>0</v>
      </c>
      <c r="G597" s="370">
        <f>'TSTCWT Fed'!$G$67</f>
        <v>0</v>
      </c>
      <c r="H597" s="371"/>
    </row>
    <row r="598" spans="1:8" collapsed="1">
      <c r="A598" s="368" t="s">
        <v>411</v>
      </c>
      <c r="B598" s="372" t="s">
        <v>522</v>
      </c>
      <c r="C598" s="370">
        <f>SUM(C589:C597)</f>
        <v>0</v>
      </c>
      <c r="D598" s="370">
        <f>SUM(D589:D597)</f>
        <v>0</v>
      </c>
      <c r="E598" s="370">
        <f>SUM(E589:E597)</f>
        <v>0</v>
      </c>
      <c r="F598" s="370">
        <f>SUM(F589:F597)</f>
        <v>0</v>
      </c>
      <c r="G598" s="370">
        <f>SUM(G589:G597)</f>
        <v>0</v>
      </c>
      <c r="H598" s="371"/>
    </row>
    <row r="599" spans="1:8" hidden="1" outlineLevel="1">
      <c r="A599" s="368"/>
      <c r="B599" s="372"/>
      <c r="C599" s="370">
        <f>'LIT Fed'!$C$68</f>
        <v>0</v>
      </c>
      <c r="D599" s="370">
        <f>'LIT Fed'!$D$68</f>
        <v>0</v>
      </c>
      <c r="E599" s="370">
        <f>'LIT Fed'!$E$68</f>
        <v>0</v>
      </c>
      <c r="F599" s="370">
        <f>'LIT Fed'!$F$68</f>
        <v>0</v>
      </c>
      <c r="G599" s="370">
        <f>'LIT Fed'!$G$68</f>
        <v>0</v>
      </c>
      <c r="H599" s="371"/>
    </row>
    <row r="600" spans="1:8" hidden="1" outlineLevel="1" collapsed="1">
      <c r="A600" s="368"/>
      <c r="B600" s="372"/>
      <c r="C600" s="370">
        <f>'LSCO Fed'!$C$68</f>
        <v>0</v>
      </c>
      <c r="D600" s="370">
        <f>'LSCO Fed'!$D$68</f>
        <v>0</v>
      </c>
      <c r="E600" s="370">
        <f>'LSCO Fed'!$E$68</f>
        <v>0</v>
      </c>
      <c r="F600" s="370">
        <f>'LSCO Fed'!$F$68</f>
        <v>0</v>
      </c>
      <c r="G600" s="370">
        <f>'LSCO Fed'!$G$68</f>
        <v>0</v>
      </c>
      <c r="H600" s="371"/>
    </row>
    <row r="601" spans="1:8" hidden="1" outlineLevel="1" collapsed="1">
      <c r="A601" s="368"/>
      <c r="B601" s="372"/>
      <c r="C601" s="370">
        <f>'LSCPA Fed'!$C$68</f>
        <v>0</v>
      </c>
      <c r="D601" s="370">
        <f>'LSCPA Fed'!$D$68</f>
        <v>0</v>
      </c>
      <c r="E601" s="370">
        <f>'LSCPA Fed'!$E$68</f>
        <v>0</v>
      </c>
      <c r="F601" s="370">
        <f>'LSCPA Fed'!$F$68</f>
        <v>0</v>
      </c>
      <c r="G601" s="370">
        <f>'LSCPA Fed'!$G$68</f>
        <v>0</v>
      </c>
      <c r="H601" s="371"/>
    </row>
    <row r="602" spans="1:8" hidden="1" outlineLevel="1" collapsed="1">
      <c r="A602" s="368"/>
      <c r="B602" s="372"/>
      <c r="C602" s="370">
        <f>'TSTCFB Fed'!$C$68</f>
        <v>0</v>
      </c>
      <c r="D602" s="370">
        <f>'TSTCFB Fed'!$D$68</f>
        <v>0</v>
      </c>
      <c r="E602" s="370">
        <f>'TSTCFB Fed'!$E$68</f>
        <v>0</v>
      </c>
      <c r="F602" s="370">
        <f>'TSTCFB Fed'!$F$68</f>
        <v>0</v>
      </c>
      <c r="G602" s="370">
        <f>'TSTCFB Fed'!$G$68</f>
        <v>0</v>
      </c>
      <c r="H602" s="371"/>
    </row>
    <row r="603" spans="1:8" hidden="1" outlineLevel="1" collapsed="1">
      <c r="A603" s="368"/>
      <c r="B603" s="372"/>
      <c r="C603" s="370">
        <f>'TSTCH Fed'!$C$68</f>
        <v>0</v>
      </c>
      <c r="D603" s="370">
        <f>'TSTCH Fed'!$D$68</f>
        <v>0</v>
      </c>
      <c r="E603" s="370">
        <f>'TSTCH Fed'!$E$68</f>
        <v>0</v>
      </c>
      <c r="F603" s="370">
        <f>'TSTCH Fed'!$F$68</f>
        <v>0</v>
      </c>
      <c r="G603" s="370">
        <f>'TSTCH Fed'!$G$68</f>
        <v>0</v>
      </c>
      <c r="H603" s="371"/>
    </row>
    <row r="604" spans="1:8" hidden="1" outlineLevel="1" collapsed="1">
      <c r="A604" s="368"/>
      <c r="B604" s="372"/>
      <c r="C604" s="370">
        <f>'TSTCM Fed'!$C$68</f>
        <v>0</v>
      </c>
      <c r="D604" s="370">
        <f>'TSTCM Fed'!$D$68</f>
        <v>0</v>
      </c>
      <c r="E604" s="370">
        <f>'TSTCM Fed'!$E$68</f>
        <v>0</v>
      </c>
      <c r="F604" s="370">
        <f>'TSTCM Fed'!$F$68</f>
        <v>0</v>
      </c>
      <c r="G604" s="370">
        <f>'TSTCM Fed'!$G$68</f>
        <v>0</v>
      </c>
      <c r="H604" s="371"/>
    </row>
    <row r="605" spans="1:8" hidden="1" outlineLevel="1" collapsed="1">
      <c r="A605" s="368"/>
      <c r="B605" s="372"/>
      <c r="C605" s="370">
        <f>'TSTCNT Fed'!$C$68</f>
        <v>0</v>
      </c>
      <c r="D605" s="370">
        <f>'TSTCNT Fed'!$D$68</f>
        <v>0</v>
      </c>
      <c r="E605" s="370">
        <f>'TSTCNT Fed'!$E$68</f>
        <v>0</v>
      </c>
      <c r="F605" s="370">
        <f>'TSTCNT Fed'!$F$68</f>
        <v>0</v>
      </c>
      <c r="G605" s="370">
        <f>'TSTCNT Fed'!$G$68</f>
        <v>0</v>
      </c>
      <c r="H605" s="371"/>
    </row>
    <row r="606" spans="1:8" hidden="1" outlineLevel="1" collapsed="1">
      <c r="A606" s="368"/>
      <c r="B606" s="372"/>
      <c r="C606" s="370">
        <f>'TSTCW Fed'!$C$68</f>
        <v>0</v>
      </c>
      <c r="D606" s="370">
        <f>'TSTCW Fed'!$D$68</f>
        <v>0</v>
      </c>
      <c r="E606" s="370">
        <f>'TSTCW Fed'!$E$68</f>
        <v>0</v>
      </c>
      <c r="F606" s="370">
        <f>'TSTCW Fed'!$F$68</f>
        <v>0</v>
      </c>
      <c r="G606" s="370">
        <f>'TSTCW Fed'!$G$68</f>
        <v>0</v>
      </c>
      <c r="H606" s="371"/>
    </row>
    <row r="607" spans="1:8" hidden="1" outlineLevel="1" collapsed="1">
      <c r="A607" s="368"/>
      <c r="B607" s="372"/>
      <c r="C607" s="370">
        <f>'TSTCWT Fed'!$C$68</f>
        <v>0</v>
      </c>
      <c r="D607" s="370">
        <f>'TSTCWT Fed'!$D$68</f>
        <v>0</v>
      </c>
      <c r="E607" s="370">
        <f>'TSTCWT Fed'!$E$68</f>
        <v>0</v>
      </c>
      <c r="F607" s="370">
        <f>'TSTCWT Fed'!$F$68</f>
        <v>0</v>
      </c>
      <c r="G607" s="370">
        <f>'TSTCWT Fed'!$G$68</f>
        <v>0</v>
      </c>
      <c r="H607" s="371"/>
    </row>
    <row r="608" spans="1:8" collapsed="1">
      <c r="A608" s="368" t="s">
        <v>411</v>
      </c>
      <c r="B608" s="372" t="s">
        <v>522</v>
      </c>
      <c r="C608" s="370">
        <f>SUM(C599:C607)</f>
        <v>0</v>
      </c>
      <c r="D608" s="370">
        <f>SUM(D599:D607)</f>
        <v>0</v>
      </c>
      <c r="E608" s="370">
        <f>SUM(E599:E607)</f>
        <v>0</v>
      </c>
      <c r="F608" s="370">
        <f>SUM(F599:F607)</f>
        <v>0</v>
      </c>
      <c r="G608" s="370">
        <f>SUM(G599:G607)</f>
        <v>0</v>
      </c>
      <c r="H608" s="371"/>
    </row>
    <row r="609" spans="1:8" hidden="1" outlineLevel="1">
      <c r="A609" s="368"/>
      <c r="B609" s="372"/>
      <c r="C609" s="370">
        <f>'LIT Fed'!$C$69</f>
        <v>0</v>
      </c>
      <c r="D609" s="370">
        <f>'LIT Fed'!$D$69</f>
        <v>0</v>
      </c>
      <c r="E609" s="370">
        <f>'LIT Fed'!$E$69</f>
        <v>0</v>
      </c>
      <c r="F609" s="370">
        <f>'LIT Fed'!$F$69</f>
        <v>0</v>
      </c>
      <c r="G609" s="370">
        <f>'LIT Fed'!$G$69</f>
        <v>0</v>
      </c>
      <c r="H609" s="371"/>
    </row>
    <row r="610" spans="1:8" hidden="1" outlineLevel="1" collapsed="1">
      <c r="A610" s="368"/>
      <c r="B610" s="372"/>
      <c r="C610" s="370">
        <f>'LSCO Fed'!$C$69</f>
        <v>0</v>
      </c>
      <c r="D610" s="370">
        <f>'LSCO Fed'!$D$69</f>
        <v>0</v>
      </c>
      <c r="E610" s="370">
        <f>'LSCO Fed'!$E$69</f>
        <v>0</v>
      </c>
      <c r="F610" s="370">
        <f>'LSCO Fed'!$F$69</f>
        <v>0</v>
      </c>
      <c r="G610" s="370">
        <f>'LSCO Fed'!$G$69</f>
        <v>0</v>
      </c>
      <c r="H610" s="371"/>
    </row>
    <row r="611" spans="1:8" hidden="1" outlineLevel="1" collapsed="1">
      <c r="A611" s="368"/>
      <c r="B611" s="372"/>
      <c r="C611" s="370">
        <f>'LSCPA Fed'!$C$69</f>
        <v>0</v>
      </c>
      <c r="D611" s="370">
        <f>'LSCPA Fed'!$D$69</f>
        <v>0</v>
      </c>
      <c r="E611" s="370">
        <f>'LSCPA Fed'!$E$69</f>
        <v>0</v>
      </c>
      <c r="F611" s="370">
        <f>'LSCPA Fed'!$F$69</f>
        <v>0</v>
      </c>
      <c r="G611" s="370">
        <f>'LSCPA Fed'!$G$69</f>
        <v>0</v>
      </c>
      <c r="H611" s="371"/>
    </row>
    <row r="612" spans="1:8" hidden="1" outlineLevel="1" collapsed="1">
      <c r="A612" s="368"/>
      <c r="B612" s="372"/>
      <c r="C612" s="370">
        <f>'TSTCFB Fed'!$C$69</f>
        <v>0</v>
      </c>
      <c r="D612" s="370">
        <f>'TSTCFB Fed'!$D$69</f>
        <v>0</v>
      </c>
      <c r="E612" s="370">
        <f>'TSTCFB Fed'!$E$69</f>
        <v>0</v>
      </c>
      <c r="F612" s="370">
        <f>'TSTCFB Fed'!$F$69</f>
        <v>0</v>
      </c>
      <c r="G612" s="370">
        <f>'TSTCFB Fed'!$G$69</f>
        <v>0</v>
      </c>
      <c r="H612" s="371"/>
    </row>
    <row r="613" spans="1:8" hidden="1" outlineLevel="1" collapsed="1">
      <c r="A613" s="368"/>
      <c r="B613" s="372"/>
      <c r="C613" s="370">
        <f>'TSTCH Fed'!$C$69</f>
        <v>0</v>
      </c>
      <c r="D613" s="370">
        <f>'TSTCH Fed'!$D$69</f>
        <v>0</v>
      </c>
      <c r="E613" s="370">
        <f>'TSTCH Fed'!$E$69</f>
        <v>0</v>
      </c>
      <c r="F613" s="370">
        <f>'TSTCH Fed'!$F$69</f>
        <v>0</v>
      </c>
      <c r="G613" s="370">
        <f>'TSTCH Fed'!$G$69</f>
        <v>0</v>
      </c>
      <c r="H613" s="371"/>
    </row>
    <row r="614" spans="1:8" hidden="1" outlineLevel="1" collapsed="1">
      <c r="A614" s="368"/>
      <c r="B614" s="372"/>
      <c r="C614" s="370">
        <f>'TSTCM Fed'!$C$69</f>
        <v>0</v>
      </c>
      <c r="D614" s="370">
        <f>'TSTCM Fed'!$D$69</f>
        <v>0</v>
      </c>
      <c r="E614" s="370">
        <f>'TSTCM Fed'!$E$69</f>
        <v>0</v>
      </c>
      <c r="F614" s="370">
        <f>'TSTCM Fed'!$F$69</f>
        <v>0</v>
      </c>
      <c r="G614" s="370">
        <f>'TSTCM Fed'!$G$69</f>
        <v>0</v>
      </c>
      <c r="H614" s="371"/>
    </row>
    <row r="615" spans="1:8" hidden="1" outlineLevel="1" collapsed="1">
      <c r="A615" s="368"/>
      <c r="B615" s="372"/>
      <c r="C615" s="370">
        <f>'TSTCNT Fed'!$C$69</f>
        <v>0</v>
      </c>
      <c r="D615" s="370">
        <f>'TSTCNT Fed'!$D$69</f>
        <v>0</v>
      </c>
      <c r="E615" s="370">
        <f>'TSTCNT Fed'!$E$69</f>
        <v>0</v>
      </c>
      <c r="F615" s="370">
        <f>'TSTCNT Fed'!$F$69</f>
        <v>0</v>
      </c>
      <c r="G615" s="370">
        <f>'TSTCNT Fed'!$G$69</f>
        <v>0</v>
      </c>
      <c r="H615" s="371"/>
    </row>
    <row r="616" spans="1:8" hidden="1" outlineLevel="1" collapsed="1">
      <c r="A616" s="368"/>
      <c r="B616" s="372"/>
      <c r="C616" s="370">
        <f>'TSTCW Fed'!$C$69</f>
        <v>0</v>
      </c>
      <c r="D616" s="370">
        <f>'TSTCW Fed'!$D$69</f>
        <v>0</v>
      </c>
      <c r="E616" s="370">
        <f>'TSTCW Fed'!$E$69</f>
        <v>0</v>
      </c>
      <c r="F616" s="370">
        <f>'TSTCW Fed'!$F$69</f>
        <v>0</v>
      </c>
      <c r="G616" s="370">
        <f>'TSTCW Fed'!$G$69</f>
        <v>0</v>
      </c>
      <c r="H616" s="371"/>
    </row>
    <row r="617" spans="1:8" hidden="1" outlineLevel="1" collapsed="1">
      <c r="A617" s="368"/>
      <c r="B617" s="372"/>
      <c r="C617" s="370">
        <f>'TSTCWT Fed'!$C$69</f>
        <v>0</v>
      </c>
      <c r="D617" s="370">
        <f>'TSTCWT Fed'!$D$69</f>
        <v>0</v>
      </c>
      <c r="E617" s="370">
        <f>'TSTCWT Fed'!$E$69</f>
        <v>0</v>
      </c>
      <c r="F617" s="370">
        <f>'TSTCWT Fed'!$F$69</f>
        <v>0</v>
      </c>
      <c r="G617" s="370">
        <f>'TSTCWT Fed'!$G$69</f>
        <v>0</v>
      </c>
      <c r="H617" s="371"/>
    </row>
    <row r="618" spans="1:8" collapsed="1">
      <c r="A618" s="368" t="s">
        <v>411</v>
      </c>
      <c r="B618" s="372" t="s">
        <v>522</v>
      </c>
      <c r="C618" s="370">
        <f>SUM(C609:C617)</f>
        <v>0</v>
      </c>
      <c r="D618" s="370">
        <f>SUM(D609:D617)</f>
        <v>0</v>
      </c>
      <c r="E618" s="370">
        <f>SUM(E609:E617)</f>
        <v>0</v>
      </c>
      <c r="F618" s="370">
        <f>SUM(F609:F617)</f>
        <v>0</v>
      </c>
      <c r="G618" s="370">
        <f>SUM(G609:G617)</f>
        <v>0</v>
      </c>
      <c r="H618" s="371"/>
    </row>
    <row r="619" spans="1:8" hidden="1" outlineLevel="1">
      <c r="A619" s="368"/>
      <c r="B619" s="372"/>
      <c r="C619" s="370">
        <f>'LIT Fed'!$C$70</f>
        <v>0</v>
      </c>
      <c r="D619" s="370">
        <f>'LIT Fed'!$D$70</f>
        <v>0</v>
      </c>
      <c r="E619" s="370">
        <f>'LIT Fed'!$E$70</f>
        <v>0</v>
      </c>
      <c r="F619" s="370">
        <f>'LIT Fed'!$F$70</f>
        <v>0</v>
      </c>
      <c r="G619" s="370">
        <f>'LIT Fed'!$G$70</f>
        <v>0</v>
      </c>
      <c r="H619" s="371"/>
    </row>
    <row r="620" spans="1:8" hidden="1" outlineLevel="1" collapsed="1">
      <c r="A620" s="368"/>
      <c r="B620" s="372"/>
      <c r="C620" s="370">
        <f>'LSCO Fed'!$C$70</f>
        <v>0</v>
      </c>
      <c r="D620" s="370">
        <f>'LSCO Fed'!$D$70</f>
        <v>0</v>
      </c>
      <c r="E620" s="370">
        <f>'LSCO Fed'!$E$70</f>
        <v>0</v>
      </c>
      <c r="F620" s="370">
        <f>'LSCO Fed'!$F$70</f>
        <v>0</v>
      </c>
      <c r="G620" s="370">
        <f>'LSCO Fed'!$G$70</f>
        <v>0</v>
      </c>
      <c r="H620" s="371"/>
    </row>
    <row r="621" spans="1:8" hidden="1" outlineLevel="1" collapsed="1">
      <c r="A621" s="368"/>
      <c r="B621" s="372"/>
      <c r="C621" s="370">
        <f>'LSCPA Fed'!$C$70</f>
        <v>0</v>
      </c>
      <c r="D621" s="370">
        <f>'LSCPA Fed'!$D$70</f>
        <v>0</v>
      </c>
      <c r="E621" s="370">
        <f>'LSCPA Fed'!$E$70</f>
        <v>0</v>
      </c>
      <c r="F621" s="370">
        <f>'LSCPA Fed'!$F$70</f>
        <v>0</v>
      </c>
      <c r="G621" s="370">
        <f>'LSCPA Fed'!$G$70</f>
        <v>0</v>
      </c>
      <c r="H621" s="371"/>
    </row>
    <row r="622" spans="1:8" hidden="1" outlineLevel="1" collapsed="1">
      <c r="A622" s="368"/>
      <c r="B622" s="372"/>
      <c r="C622" s="370">
        <f>'TSTCFB Fed'!$C$70</f>
        <v>0</v>
      </c>
      <c r="D622" s="370">
        <f>'TSTCFB Fed'!$D$70</f>
        <v>0</v>
      </c>
      <c r="E622" s="370">
        <f>'TSTCFB Fed'!$E$70</f>
        <v>0</v>
      </c>
      <c r="F622" s="370">
        <f>'TSTCFB Fed'!$F$70</f>
        <v>0</v>
      </c>
      <c r="G622" s="370">
        <f>'TSTCFB Fed'!$G$70</f>
        <v>0</v>
      </c>
      <c r="H622" s="371"/>
    </row>
    <row r="623" spans="1:8" hidden="1" outlineLevel="1" collapsed="1">
      <c r="A623" s="368"/>
      <c r="B623" s="372"/>
      <c r="C623" s="370">
        <f>'TSTCH Fed'!$C$70</f>
        <v>0</v>
      </c>
      <c r="D623" s="370">
        <f>'TSTCH Fed'!$D$70</f>
        <v>0</v>
      </c>
      <c r="E623" s="370">
        <f>'TSTCH Fed'!$E$70</f>
        <v>0</v>
      </c>
      <c r="F623" s="370">
        <f>'TSTCH Fed'!$F$70</f>
        <v>0</v>
      </c>
      <c r="G623" s="370">
        <f>'TSTCH Fed'!$G$70</f>
        <v>0</v>
      </c>
      <c r="H623" s="371"/>
    </row>
    <row r="624" spans="1:8" hidden="1" outlineLevel="1" collapsed="1">
      <c r="A624" s="368"/>
      <c r="B624" s="372"/>
      <c r="C624" s="370">
        <f>'TSTCM Fed'!$C$70</f>
        <v>0</v>
      </c>
      <c r="D624" s="370">
        <f>'TSTCM Fed'!$D$70</f>
        <v>0</v>
      </c>
      <c r="E624" s="370">
        <f>'TSTCM Fed'!$E$70</f>
        <v>0</v>
      </c>
      <c r="F624" s="370">
        <f>'TSTCM Fed'!$F$70</f>
        <v>0</v>
      </c>
      <c r="G624" s="370">
        <f>'TSTCM Fed'!$G$70</f>
        <v>0</v>
      </c>
      <c r="H624" s="371"/>
    </row>
    <row r="625" spans="1:8" hidden="1" outlineLevel="1" collapsed="1">
      <c r="A625" s="368"/>
      <c r="B625" s="372"/>
      <c r="C625" s="370">
        <f>'TSTCNT Fed'!$C$70</f>
        <v>0</v>
      </c>
      <c r="D625" s="370">
        <f>'TSTCNT Fed'!$D$70</f>
        <v>0</v>
      </c>
      <c r="E625" s="370">
        <f>'TSTCNT Fed'!$E$70</f>
        <v>0</v>
      </c>
      <c r="F625" s="370">
        <f>'TSTCNT Fed'!$F$70</f>
        <v>0</v>
      </c>
      <c r="G625" s="370">
        <f>'TSTCNT Fed'!$G$70</f>
        <v>0</v>
      </c>
      <c r="H625" s="371"/>
    </row>
    <row r="626" spans="1:8" hidden="1" outlineLevel="1" collapsed="1">
      <c r="A626" s="368"/>
      <c r="B626" s="372"/>
      <c r="C626" s="370">
        <f>'TSTCW Fed'!$C$70</f>
        <v>0</v>
      </c>
      <c r="D626" s="370">
        <f>'TSTCW Fed'!$D$70</f>
        <v>0</v>
      </c>
      <c r="E626" s="370">
        <f>'TSTCW Fed'!$E$70</f>
        <v>0</v>
      </c>
      <c r="F626" s="370">
        <f>'TSTCW Fed'!$F$70</f>
        <v>0</v>
      </c>
      <c r="G626" s="370">
        <f>'TSTCW Fed'!$G$70</f>
        <v>0</v>
      </c>
      <c r="H626" s="371"/>
    </row>
    <row r="627" spans="1:8" hidden="1" outlineLevel="1" collapsed="1">
      <c r="A627" s="368"/>
      <c r="B627" s="372"/>
      <c r="C627" s="370">
        <f>'TSTCWT Fed'!$C$70</f>
        <v>0</v>
      </c>
      <c r="D627" s="370">
        <f>'TSTCWT Fed'!$D$70</f>
        <v>0</v>
      </c>
      <c r="E627" s="370">
        <f>'TSTCWT Fed'!$E$70</f>
        <v>0</v>
      </c>
      <c r="F627" s="370">
        <f>'TSTCWT Fed'!$F$70</f>
        <v>0</v>
      </c>
      <c r="G627" s="370">
        <f>'TSTCWT Fed'!$G$70</f>
        <v>0</v>
      </c>
      <c r="H627" s="371"/>
    </row>
    <row r="628" spans="1:8" collapsed="1">
      <c r="A628" s="368" t="s">
        <v>411</v>
      </c>
      <c r="B628" s="372" t="s">
        <v>522</v>
      </c>
      <c r="C628" s="370">
        <f>SUM(C619:C627)</f>
        <v>0</v>
      </c>
      <c r="D628" s="370">
        <f>SUM(D619:D627)</f>
        <v>0</v>
      </c>
      <c r="E628" s="370">
        <f>SUM(E619:E627)</f>
        <v>0</v>
      </c>
      <c r="F628" s="370">
        <f>SUM(F619:F627)</f>
        <v>0</v>
      </c>
      <c r="G628" s="370">
        <f>SUM(G619:G627)</f>
        <v>0</v>
      </c>
      <c r="H628" s="371"/>
    </row>
    <row r="629" spans="1:8" hidden="1" outlineLevel="1">
      <c r="A629" s="368"/>
      <c r="B629" s="372"/>
      <c r="C629" s="370">
        <f>'LIT Fed'!$C$71</f>
        <v>0</v>
      </c>
      <c r="D629" s="370">
        <f>'LIT Fed'!$D$71</f>
        <v>0</v>
      </c>
      <c r="E629" s="370">
        <f>'LIT Fed'!$E$71</f>
        <v>0</v>
      </c>
      <c r="F629" s="370">
        <f>'LIT Fed'!$F$71</f>
        <v>0</v>
      </c>
      <c r="G629" s="370">
        <f>'LIT Fed'!$G$71</f>
        <v>0</v>
      </c>
      <c r="H629" s="371"/>
    </row>
    <row r="630" spans="1:8" hidden="1" outlineLevel="1" collapsed="1">
      <c r="A630" s="368"/>
      <c r="B630" s="372"/>
      <c r="C630" s="370">
        <f>'LSCO Fed'!$C$71</f>
        <v>0</v>
      </c>
      <c r="D630" s="370">
        <f>'LSCO Fed'!$D$71</f>
        <v>0</v>
      </c>
      <c r="E630" s="370">
        <f>'LSCO Fed'!$E$71</f>
        <v>0</v>
      </c>
      <c r="F630" s="370">
        <f>'LSCO Fed'!$F$71</f>
        <v>0</v>
      </c>
      <c r="G630" s="370">
        <f>'LSCO Fed'!$G$71</f>
        <v>0</v>
      </c>
      <c r="H630" s="371"/>
    </row>
    <row r="631" spans="1:8" hidden="1" outlineLevel="1" collapsed="1">
      <c r="A631" s="368"/>
      <c r="B631" s="372"/>
      <c r="C631" s="370">
        <f>'LSCPA Fed'!$C$71</f>
        <v>0</v>
      </c>
      <c r="D631" s="370">
        <f>'LSCPA Fed'!$D$71</f>
        <v>0</v>
      </c>
      <c r="E631" s="370">
        <f>'LSCPA Fed'!$E$71</f>
        <v>0</v>
      </c>
      <c r="F631" s="370">
        <f>'LSCPA Fed'!$F$71</f>
        <v>0</v>
      </c>
      <c r="G631" s="370">
        <f>'LSCPA Fed'!$G$71</f>
        <v>0</v>
      </c>
      <c r="H631" s="371"/>
    </row>
    <row r="632" spans="1:8" hidden="1" outlineLevel="1" collapsed="1">
      <c r="A632" s="368"/>
      <c r="B632" s="372"/>
      <c r="C632" s="370">
        <f>'TSTCFB Fed'!$C$71</f>
        <v>0</v>
      </c>
      <c r="D632" s="370">
        <f>'TSTCFB Fed'!$D$71</f>
        <v>0</v>
      </c>
      <c r="E632" s="370">
        <f>'TSTCFB Fed'!$E$71</f>
        <v>0</v>
      </c>
      <c r="F632" s="370">
        <f>'TSTCFB Fed'!$F$71</f>
        <v>0</v>
      </c>
      <c r="G632" s="370">
        <f>'TSTCFB Fed'!$G$71</f>
        <v>0</v>
      </c>
      <c r="H632" s="371"/>
    </row>
    <row r="633" spans="1:8" hidden="1" outlineLevel="1" collapsed="1">
      <c r="A633" s="368"/>
      <c r="B633" s="372"/>
      <c r="C633" s="370">
        <f>'TSTCH Fed'!$C$71</f>
        <v>0</v>
      </c>
      <c r="D633" s="370">
        <f>'TSTCH Fed'!$D$71</f>
        <v>0</v>
      </c>
      <c r="E633" s="370">
        <f>'TSTCH Fed'!$E$71</f>
        <v>0</v>
      </c>
      <c r="F633" s="370">
        <f>'TSTCH Fed'!$F$71</f>
        <v>0</v>
      </c>
      <c r="G633" s="370">
        <f>'TSTCH Fed'!$G$71</f>
        <v>0</v>
      </c>
      <c r="H633" s="371"/>
    </row>
    <row r="634" spans="1:8" hidden="1" outlineLevel="1" collapsed="1">
      <c r="A634" s="368"/>
      <c r="B634" s="372"/>
      <c r="C634" s="370">
        <f>'TSTCM Fed'!$C$71</f>
        <v>0</v>
      </c>
      <c r="D634" s="370">
        <f>'TSTCM Fed'!$D$71</f>
        <v>0</v>
      </c>
      <c r="E634" s="370">
        <f>'TSTCM Fed'!$E$71</f>
        <v>0</v>
      </c>
      <c r="F634" s="370">
        <f>'TSTCM Fed'!$F$71</f>
        <v>0</v>
      </c>
      <c r="G634" s="370">
        <f>'TSTCM Fed'!$G$71</f>
        <v>0</v>
      </c>
      <c r="H634" s="371"/>
    </row>
    <row r="635" spans="1:8" hidden="1" outlineLevel="1" collapsed="1">
      <c r="A635" s="368"/>
      <c r="B635" s="372"/>
      <c r="C635" s="370">
        <f>'TSTCNT Fed'!$C$71</f>
        <v>0</v>
      </c>
      <c r="D635" s="370">
        <f>'TSTCNT Fed'!$D$71</f>
        <v>0</v>
      </c>
      <c r="E635" s="370">
        <f>'TSTCNT Fed'!$E$71</f>
        <v>0</v>
      </c>
      <c r="F635" s="370">
        <f>'TSTCNT Fed'!$F$71</f>
        <v>0</v>
      </c>
      <c r="G635" s="370">
        <f>'TSTCNT Fed'!$G$71</f>
        <v>0</v>
      </c>
      <c r="H635" s="371"/>
    </row>
    <row r="636" spans="1:8" hidden="1" outlineLevel="1" collapsed="1">
      <c r="A636" s="368"/>
      <c r="B636" s="372"/>
      <c r="C636" s="370">
        <f>'TSTCW Fed'!$C$71</f>
        <v>0</v>
      </c>
      <c r="D636" s="370">
        <f>'TSTCW Fed'!$D$71</f>
        <v>0</v>
      </c>
      <c r="E636" s="370">
        <f>'TSTCW Fed'!$E$71</f>
        <v>0</v>
      </c>
      <c r="F636" s="370">
        <f>'TSTCW Fed'!$F$71</f>
        <v>0</v>
      </c>
      <c r="G636" s="370">
        <f>'TSTCW Fed'!$G$71</f>
        <v>0</v>
      </c>
      <c r="H636" s="371"/>
    </row>
    <row r="637" spans="1:8" hidden="1" outlineLevel="1" collapsed="1">
      <c r="A637" s="368"/>
      <c r="B637" s="372"/>
      <c r="C637" s="370">
        <f>'TSTCWT Fed'!$C$71</f>
        <v>0</v>
      </c>
      <c r="D637" s="370">
        <f>'TSTCWT Fed'!$D$71</f>
        <v>0</v>
      </c>
      <c r="E637" s="370">
        <f>'TSTCWT Fed'!$E$71</f>
        <v>0</v>
      </c>
      <c r="F637" s="370">
        <f>'TSTCWT Fed'!$F$71</f>
        <v>0</v>
      </c>
      <c r="G637" s="370">
        <f>'TSTCWT Fed'!$G$71</f>
        <v>0</v>
      </c>
      <c r="H637" s="371"/>
    </row>
    <row r="638" spans="1:8" collapsed="1">
      <c r="A638" s="368" t="s">
        <v>411</v>
      </c>
      <c r="B638" s="372" t="s">
        <v>522</v>
      </c>
      <c r="C638" s="370">
        <f>SUM(C629:C637)</f>
        <v>0</v>
      </c>
      <c r="D638" s="370">
        <f>SUM(D629:D637)</f>
        <v>0</v>
      </c>
      <c r="E638" s="370">
        <f>SUM(E629:E637)</f>
        <v>0</v>
      </c>
      <c r="F638" s="370">
        <f>SUM(F629:F637)</f>
        <v>0</v>
      </c>
      <c r="G638" s="370">
        <f>SUM(G629:G637)</f>
        <v>0</v>
      </c>
      <c r="H638" s="371"/>
    </row>
    <row r="639" spans="1:8" hidden="1" outlineLevel="1">
      <c r="A639" s="368"/>
      <c r="B639" s="372"/>
      <c r="C639" s="370">
        <f>'LIT Fed'!$C$72</f>
        <v>0</v>
      </c>
      <c r="D639" s="370">
        <f>'LIT Fed'!$D$72</f>
        <v>0</v>
      </c>
      <c r="E639" s="370">
        <f>'LIT Fed'!$E$72</f>
        <v>0</v>
      </c>
      <c r="F639" s="370">
        <f>'LIT Fed'!$F$72</f>
        <v>0</v>
      </c>
      <c r="G639" s="370">
        <f>'LIT Fed'!$G$72</f>
        <v>0</v>
      </c>
      <c r="H639" s="371"/>
    </row>
    <row r="640" spans="1:8" hidden="1" outlineLevel="1" collapsed="1">
      <c r="A640" s="368"/>
      <c r="B640" s="372"/>
      <c r="C640" s="370">
        <f>'LSCO Fed'!$C$72</f>
        <v>0</v>
      </c>
      <c r="D640" s="370">
        <f>'LSCO Fed'!$D$72</f>
        <v>0</v>
      </c>
      <c r="E640" s="370">
        <f>'LSCO Fed'!$E$72</f>
        <v>0</v>
      </c>
      <c r="F640" s="370">
        <f>'LSCO Fed'!$F$72</f>
        <v>0</v>
      </c>
      <c r="G640" s="370">
        <f>'LSCO Fed'!$G$72</f>
        <v>0</v>
      </c>
      <c r="H640" s="371"/>
    </row>
    <row r="641" spans="1:8" hidden="1" outlineLevel="1" collapsed="1">
      <c r="A641" s="368"/>
      <c r="B641" s="372"/>
      <c r="C641" s="370">
        <f>'LSCPA Fed'!$C$72</f>
        <v>0</v>
      </c>
      <c r="D641" s="370">
        <f>'LSCPA Fed'!$D$72</f>
        <v>0</v>
      </c>
      <c r="E641" s="370">
        <f>'LSCPA Fed'!$E$72</f>
        <v>0</v>
      </c>
      <c r="F641" s="370">
        <f>'LSCPA Fed'!$F$72</f>
        <v>0</v>
      </c>
      <c r="G641" s="370">
        <f>'LSCPA Fed'!$G$72</f>
        <v>0</v>
      </c>
      <c r="H641" s="371"/>
    </row>
    <row r="642" spans="1:8" hidden="1" outlineLevel="1" collapsed="1">
      <c r="A642" s="368"/>
      <c r="B642" s="372"/>
      <c r="C642" s="370">
        <f>'TSTCFB Fed'!$C$72</f>
        <v>0</v>
      </c>
      <c r="D642" s="370">
        <f>'TSTCFB Fed'!$D$72</f>
        <v>0</v>
      </c>
      <c r="E642" s="370">
        <f>'TSTCFB Fed'!$E$72</f>
        <v>0</v>
      </c>
      <c r="F642" s="370">
        <f>'TSTCFB Fed'!$F$72</f>
        <v>0</v>
      </c>
      <c r="G642" s="370">
        <f>'TSTCFB Fed'!$G$72</f>
        <v>0</v>
      </c>
      <c r="H642" s="371"/>
    </row>
    <row r="643" spans="1:8" hidden="1" outlineLevel="1" collapsed="1">
      <c r="A643" s="368"/>
      <c r="B643" s="372"/>
      <c r="C643" s="370">
        <f>'TSTCH Fed'!$C$72</f>
        <v>0</v>
      </c>
      <c r="D643" s="370">
        <f>'TSTCH Fed'!$D$72</f>
        <v>0</v>
      </c>
      <c r="E643" s="370">
        <f>'TSTCH Fed'!$E$72</f>
        <v>0</v>
      </c>
      <c r="F643" s="370">
        <f>'TSTCH Fed'!$F$72</f>
        <v>0</v>
      </c>
      <c r="G643" s="370">
        <f>'TSTCH Fed'!$G$72</f>
        <v>0</v>
      </c>
      <c r="H643" s="371"/>
    </row>
    <row r="644" spans="1:8" hidden="1" outlineLevel="1" collapsed="1">
      <c r="A644" s="368"/>
      <c r="B644" s="372"/>
      <c r="C644" s="370">
        <f>'TSTCM Fed'!$C$72</f>
        <v>0</v>
      </c>
      <c r="D644" s="370">
        <f>'TSTCM Fed'!$D$72</f>
        <v>0</v>
      </c>
      <c r="E644" s="370">
        <f>'TSTCM Fed'!$E$72</f>
        <v>0</v>
      </c>
      <c r="F644" s="370">
        <f>'TSTCM Fed'!$F$72</f>
        <v>0</v>
      </c>
      <c r="G644" s="370">
        <f>'TSTCM Fed'!$G$72</f>
        <v>0</v>
      </c>
      <c r="H644" s="371"/>
    </row>
    <row r="645" spans="1:8" hidden="1" outlineLevel="1" collapsed="1">
      <c r="A645" s="368"/>
      <c r="B645" s="372"/>
      <c r="C645" s="370">
        <f>'TSTCNT Fed'!$C$72</f>
        <v>0</v>
      </c>
      <c r="D645" s="370">
        <f>'TSTCNT Fed'!$D$72</f>
        <v>0</v>
      </c>
      <c r="E645" s="370">
        <f>'TSTCNT Fed'!$E$72</f>
        <v>0</v>
      </c>
      <c r="F645" s="370">
        <f>'TSTCNT Fed'!$F$72</f>
        <v>0</v>
      </c>
      <c r="G645" s="370">
        <f>'TSTCNT Fed'!$G$72</f>
        <v>0</v>
      </c>
      <c r="H645" s="371"/>
    </row>
    <row r="646" spans="1:8" hidden="1" outlineLevel="1" collapsed="1">
      <c r="A646" s="368"/>
      <c r="B646" s="372"/>
      <c r="C646" s="370">
        <f>'TSTCW Fed'!$C$72</f>
        <v>0</v>
      </c>
      <c r="D646" s="370">
        <f>'TSTCW Fed'!$D$72</f>
        <v>0</v>
      </c>
      <c r="E646" s="370">
        <f>'TSTCW Fed'!$E$72</f>
        <v>0</v>
      </c>
      <c r="F646" s="370">
        <f>'TSTCW Fed'!$F$72</f>
        <v>0</v>
      </c>
      <c r="G646" s="370">
        <f>'TSTCW Fed'!$G$72</f>
        <v>0</v>
      </c>
      <c r="H646" s="371"/>
    </row>
    <row r="647" spans="1:8" hidden="1" outlineLevel="1" collapsed="1">
      <c r="A647" s="368"/>
      <c r="B647" s="372"/>
      <c r="C647" s="370">
        <f>'TSTCWT Fed'!$C$72</f>
        <v>0</v>
      </c>
      <c r="D647" s="370">
        <f>'TSTCWT Fed'!$D$72</f>
        <v>0</v>
      </c>
      <c r="E647" s="370">
        <f>'TSTCWT Fed'!$E$72</f>
        <v>0</v>
      </c>
      <c r="F647" s="370">
        <f>'TSTCWT Fed'!$F$72</f>
        <v>0</v>
      </c>
      <c r="G647" s="370">
        <f>'TSTCWT Fed'!$G$72</f>
        <v>0</v>
      </c>
      <c r="H647" s="371"/>
    </row>
    <row r="648" spans="1:8" collapsed="1">
      <c r="A648" s="368" t="s">
        <v>411</v>
      </c>
      <c r="B648" s="372" t="s">
        <v>522</v>
      </c>
      <c r="C648" s="370">
        <f>SUM(C639:C647)</f>
        <v>0</v>
      </c>
      <c r="D648" s="370">
        <f>SUM(D639:D647)</f>
        <v>0</v>
      </c>
      <c r="E648" s="370">
        <f>SUM(E639:E647)</f>
        <v>0</v>
      </c>
      <c r="F648" s="370">
        <f>SUM(F639:F647)</f>
        <v>0</v>
      </c>
      <c r="G648" s="370">
        <f>SUM(G639:G647)</f>
        <v>0</v>
      </c>
      <c r="H648" s="371"/>
    </row>
    <row r="649" spans="1:8" hidden="1" outlineLevel="1">
      <c r="A649" s="368"/>
      <c r="B649" s="372"/>
      <c r="C649" s="370">
        <f>'LIT Fed'!$C$73</f>
        <v>0</v>
      </c>
      <c r="D649" s="370">
        <f>'LIT Fed'!$D$73</f>
        <v>0</v>
      </c>
      <c r="E649" s="370">
        <f>'LIT Fed'!$E$73</f>
        <v>0</v>
      </c>
      <c r="F649" s="370">
        <f>'LIT Fed'!$F$73</f>
        <v>0</v>
      </c>
      <c r="G649" s="370">
        <f>'LIT Fed'!$G$73</f>
        <v>0</v>
      </c>
      <c r="H649" s="371"/>
    </row>
    <row r="650" spans="1:8" hidden="1" outlineLevel="1" collapsed="1">
      <c r="A650" s="368"/>
      <c r="B650" s="372"/>
      <c r="C650" s="370">
        <f>'LSCO Fed'!$C$73</f>
        <v>0</v>
      </c>
      <c r="D650" s="370">
        <f>'LSCO Fed'!$D$73</f>
        <v>0</v>
      </c>
      <c r="E650" s="370">
        <f>'LSCO Fed'!$E$73</f>
        <v>0</v>
      </c>
      <c r="F650" s="370">
        <f>'LSCO Fed'!$F$73</f>
        <v>0</v>
      </c>
      <c r="G650" s="370">
        <f>'LSCO Fed'!$G$73</f>
        <v>0</v>
      </c>
      <c r="H650" s="371"/>
    </row>
    <row r="651" spans="1:8" hidden="1" outlineLevel="1" collapsed="1">
      <c r="A651" s="368"/>
      <c r="B651" s="372"/>
      <c r="C651" s="370">
        <f>'LSCPA Fed'!$C$73</f>
        <v>0</v>
      </c>
      <c r="D651" s="370">
        <f>'LSCPA Fed'!$D$73</f>
        <v>0</v>
      </c>
      <c r="E651" s="370">
        <f>'LSCPA Fed'!$E$73</f>
        <v>0</v>
      </c>
      <c r="F651" s="370">
        <f>'LSCPA Fed'!$F$73</f>
        <v>0</v>
      </c>
      <c r="G651" s="370">
        <f>'LSCPA Fed'!$G$73</f>
        <v>0</v>
      </c>
      <c r="H651" s="371"/>
    </row>
    <row r="652" spans="1:8" hidden="1" outlineLevel="1" collapsed="1">
      <c r="A652" s="368"/>
      <c r="B652" s="372"/>
      <c r="C652" s="370">
        <f>'TSTCFB Fed'!$C$73</f>
        <v>0</v>
      </c>
      <c r="D652" s="370">
        <f>'TSTCFB Fed'!$D$73</f>
        <v>0</v>
      </c>
      <c r="E652" s="370">
        <f>'TSTCFB Fed'!$E$73</f>
        <v>0</v>
      </c>
      <c r="F652" s="370">
        <f>'TSTCFB Fed'!$F$73</f>
        <v>0</v>
      </c>
      <c r="G652" s="370">
        <f>'TSTCFB Fed'!$G$73</f>
        <v>0</v>
      </c>
      <c r="H652" s="371"/>
    </row>
    <row r="653" spans="1:8" hidden="1" outlineLevel="1" collapsed="1">
      <c r="A653" s="368"/>
      <c r="B653" s="372"/>
      <c r="C653" s="370">
        <f>'TSTCH Fed'!$C$73</f>
        <v>0</v>
      </c>
      <c r="D653" s="370">
        <f>'TSTCH Fed'!$D$73</f>
        <v>0</v>
      </c>
      <c r="E653" s="370">
        <f>'TSTCH Fed'!$E$73</f>
        <v>0</v>
      </c>
      <c r="F653" s="370">
        <f>'TSTCH Fed'!$F$73</f>
        <v>0</v>
      </c>
      <c r="G653" s="370">
        <f>'TSTCH Fed'!$G$73</f>
        <v>0</v>
      </c>
      <c r="H653" s="371"/>
    </row>
    <row r="654" spans="1:8" hidden="1" outlineLevel="1" collapsed="1">
      <c r="A654" s="368"/>
      <c r="B654" s="372"/>
      <c r="C654" s="370">
        <f>'TSTCM Fed'!$C$73</f>
        <v>0</v>
      </c>
      <c r="D654" s="370">
        <f>'TSTCM Fed'!$D$73</f>
        <v>0</v>
      </c>
      <c r="E654" s="370">
        <f>'TSTCM Fed'!$E$73</f>
        <v>0</v>
      </c>
      <c r="F654" s="370">
        <f>'TSTCM Fed'!$F$73</f>
        <v>0</v>
      </c>
      <c r="G654" s="370">
        <f>'TSTCM Fed'!$G$73</f>
        <v>0</v>
      </c>
      <c r="H654" s="371"/>
    </row>
    <row r="655" spans="1:8" hidden="1" outlineLevel="1" collapsed="1">
      <c r="A655" s="368"/>
      <c r="B655" s="372"/>
      <c r="C655" s="370">
        <f>'TSTCNT Fed'!$C$73</f>
        <v>0</v>
      </c>
      <c r="D655" s="370">
        <f>'TSTCNT Fed'!$D$73</f>
        <v>0</v>
      </c>
      <c r="E655" s="370">
        <f>'TSTCNT Fed'!$E$73</f>
        <v>0</v>
      </c>
      <c r="F655" s="370">
        <f>'TSTCNT Fed'!$F$73</f>
        <v>0</v>
      </c>
      <c r="G655" s="370">
        <f>'TSTCNT Fed'!$G$73</f>
        <v>0</v>
      </c>
      <c r="H655" s="371"/>
    </row>
    <row r="656" spans="1:8" hidden="1" outlineLevel="1" collapsed="1">
      <c r="A656" s="368"/>
      <c r="B656" s="372"/>
      <c r="C656" s="370">
        <f>'TSTCW Fed'!$C$73</f>
        <v>0</v>
      </c>
      <c r="D656" s="370">
        <f>'TSTCW Fed'!$D$73</f>
        <v>0</v>
      </c>
      <c r="E656" s="370">
        <f>'TSTCW Fed'!$E$73</f>
        <v>0</v>
      </c>
      <c r="F656" s="370">
        <f>'TSTCW Fed'!$F$73</f>
        <v>0</v>
      </c>
      <c r="G656" s="370">
        <f>'TSTCW Fed'!$G$73</f>
        <v>0</v>
      </c>
      <c r="H656" s="371"/>
    </row>
    <row r="657" spans="1:8" hidden="1" outlineLevel="1" collapsed="1">
      <c r="A657" s="368"/>
      <c r="B657" s="372"/>
      <c r="C657" s="370">
        <f>'TSTCWT Fed'!$C$73</f>
        <v>0</v>
      </c>
      <c r="D657" s="370">
        <f>'TSTCWT Fed'!$D$73</f>
        <v>0</v>
      </c>
      <c r="E657" s="370">
        <f>'TSTCWT Fed'!$E$73</f>
        <v>0</v>
      </c>
      <c r="F657" s="370">
        <f>'TSTCWT Fed'!$F$73</f>
        <v>0</v>
      </c>
      <c r="G657" s="370">
        <f>'TSTCWT Fed'!$G$73</f>
        <v>0</v>
      </c>
      <c r="H657" s="371"/>
    </row>
    <row r="658" spans="1:8" collapsed="1">
      <c r="A658" s="368" t="s">
        <v>411</v>
      </c>
      <c r="B658" s="372" t="s">
        <v>522</v>
      </c>
      <c r="C658" s="370">
        <f>SUM(C649:C657)</f>
        <v>0</v>
      </c>
      <c r="D658" s="370">
        <f>SUM(D649:D657)</f>
        <v>0</v>
      </c>
      <c r="E658" s="370">
        <f>SUM(E649:E657)</f>
        <v>0</v>
      </c>
      <c r="F658" s="370">
        <f>SUM(F649:F657)</f>
        <v>0</v>
      </c>
      <c r="G658" s="370">
        <f>SUM(G649:G657)</f>
        <v>0</v>
      </c>
      <c r="H658" s="371"/>
    </row>
    <row r="659" spans="1:8" hidden="1" outlineLevel="1">
      <c r="A659" s="368"/>
      <c r="B659" s="372"/>
      <c r="C659" s="370">
        <f>'LIT Fed'!$C$74</f>
        <v>0</v>
      </c>
      <c r="D659" s="370">
        <f>'LIT Fed'!$D$74</f>
        <v>0</v>
      </c>
      <c r="E659" s="370">
        <f>'LIT Fed'!$E$74</f>
        <v>0</v>
      </c>
      <c r="F659" s="370">
        <f>'LIT Fed'!$F$74</f>
        <v>0</v>
      </c>
      <c r="G659" s="370">
        <f>'LIT Fed'!$G$74</f>
        <v>0</v>
      </c>
      <c r="H659" s="371"/>
    </row>
    <row r="660" spans="1:8" hidden="1" outlineLevel="1" collapsed="1">
      <c r="A660" s="368"/>
      <c r="B660" s="372"/>
      <c r="C660" s="370">
        <f>'LSCO Fed'!$C$74</f>
        <v>0</v>
      </c>
      <c r="D660" s="370">
        <f>'LSCO Fed'!$D$74</f>
        <v>0</v>
      </c>
      <c r="E660" s="370">
        <f>'LSCO Fed'!$E$74</f>
        <v>0</v>
      </c>
      <c r="F660" s="370">
        <f>'LSCO Fed'!$F$74</f>
        <v>0</v>
      </c>
      <c r="G660" s="370">
        <f>'LSCO Fed'!$G$74</f>
        <v>0</v>
      </c>
      <c r="H660" s="371"/>
    </row>
    <row r="661" spans="1:8" hidden="1" outlineLevel="1" collapsed="1">
      <c r="A661" s="368"/>
      <c r="B661" s="372"/>
      <c r="C661" s="370">
        <f>'LSCPA Fed'!$C$74</f>
        <v>0</v>
      </c>
      <c r="D661" s="370">
        <f>'LSCPA Fed'!$D$74</f>
        <v>0</v>
      </c>
      <c r="E661" s="370">
        <f>'LSCPA Fed'!$E$74</f>
        <v>0</v>
      </c>
      <c r="F661" s="370">
        <f>'LSCPA Fed'!$F$74</f>
        <v>0</v>
      </c>
      <c r="G661" s="370">
        <f>'LSCPA Fed'!$G$74</f>
        <v>0</v>
      </c>
      <c r="H661" s="371"/>
    </row>
    <row r="662" spans="1:8" hidden="1" outlineLevel="1" collapsed="1">
      <c r="A662" s="368"/>
      <c r="B662" s="372"/>
      <c r="C662" s="370">
        <f>'TSTCFB Fed'!$C$74</f>
        <v>0</v>
      </c>
      <c r="D662" s="370">
        <f>'TSTCFB Fed'!$D$74</f>
        <v>0</v>
      </c>
      <c r="E662" s="370">
        <f>'TSTCFB Fed'!$E$74</f>
        <v>0</v>
      </c>
      <c r="F662" s="370">
        <f>'TSTCFB Fed'!$F$74</f>
        <v>0</v>
      </c>
      <c r="G662" s="370">
        <f>'TSTCFB Fed'!$G$74</f>
        <v>0</v>
      </c>
      <c r="H662" s="371"/>
    </row>
    <row r="663" spans="1:8" hidden="1" outlineLevel="1" collapsed="1">
      <c r="A663" s="368"/>
      <c r="B663" s="372"/>
      <c r="C663" s="370">
        <f>'TSTCH Fed'!$C$74</f>
        <v>0</v>
      </c>
      <c r="D663" s="370">
        <f>'TSTCH Fed'!$D$74</f>
        <v>0</v>
      </c>
      <c r="E663" s="370">
        <f>'TSTCH Fed'!$E$74</f>
        <v>0</v>
      </c>
      <c r="F663" s="370">
        <f>'TSTCH Fed'!$F$74</f>
        <v>0</v>
      </c>
      <c r="G663" s="370">
        <f>'TSTCH Fed'!$G$74</f>
        <v>0</v>
      </c>
      <c r="H663" s="371"/>
    </row>
    <row r="664" spans="1:8" hidden="1" outlineLevel="1" collapsed="1">
      <c r="A664" s="368"/>
      <c r="B664" s="372"/>
      <c r="C664" s="370">
        <f>'TSTCM Fed'!$C$74</f>
        <v>0</v>
      </c>
      <c r="D664" s="370">
        <f>'TSTCM Fed'!$D$74</f>
        <v>0</v>
      </c>
      <c r="E664" s="370">
        <f>'TSTCM Fed'!$E$74</f>
        <v>0</v>
      </c>
      <c r="F664" s="370">
        <f>'TSTCM Fed'!$F$74</f>
        <v>0</v>
      </c>
      <c r="G664" s="370">
        <f>'TSTCM Fed'!$G$74</f>
        <v>0</v>
      </c>
      <c r="H664" s="371"/>
    </row>
    <row r="665" spans="1:8" hidden="1" outlineLevel="1" collapsed="1">
      <c r="A665" s="368"/>
      <c r="B665" s="372"/>
      <c r="C665" s="370">
        <f>'TSTCNT Fed'!$C$74</f>
        <v>0</v>
      </c>
      <c r="D665" s="370">
        <f>'TSTCNT Fed'!$D$74</f>
        <v>0</v>
      </c>
      <c r="E665" s="370">
        <f>'TSTCNT Fed'!$E$74</f>
        <v>0</v>
      </c>
      <c r="F665" s="370">
        <f>'TSTCNT Fed'!$F$74</f>
        <v>0</v>
      </c>
      <c r="G665" s="370">
        <f>'TSTCNT Fed'!$G$74</f>
        <v>0</v>
      </c>
      <c r="H665" s="371"/>
    </row>
    <row r="666" spans="1:8" hidden="1" outlineLevel="1" collapsed="1">
      <c r="A666" s="368"/>
      <c r="B666" s="372"/>
      <c r="C666" s="370">
        <f>'TSTCW Fed'!$C$74</f>
        <v>0</v>
      </c>
      <c r="D666" s="370">
        <f>'TSTCW Fed'!$D$74</f>
        <v>0</v>
      </c>
      <c r="E666" s="370">
        <f>'TSTCW Fed'!$E$74</f>
        <v>0</v>
      </c>
      <c r="F666" s="370">
        <f>'TSTCW Fed'!$F$74</f>
        <v>0</v>
      </c>
      <c r="G666" s="370">
        <f>'TSTCW Fed'!$G$74</f>
        <v>0</v>
      </c>
      <c r="H666" s="371"/>
    </row>
    <row r="667" spans="1:8" hidden="1" outlineLevel="1" collapsed="1">
      <c r="A667" s="368"/>
      <c r="B667" s="372"/>
      <c r="C667" s="370">
        <f>'TSTCWT Fed'!$C$74</f>
        <v>0</v>
      </c>
      <c r="D667" s="370">
        <f>'TSTCWT Fed'!$D$74</f>
        <v>0</v>
      </c>
      <c r="E667" s="370">
        <f>'TSTCWT Fed'!$E$74</f>
        <v>0</v>
      </c>
      <c r="F667" s="370">
        <f>'TSTCWT Fed'!$F$74</f>
        <v>0</v>
      </c>
      <c r="G667" s="370">
        <f>'TSTCWT Fed'!$G$74</f>
        <v>0</v>
      </c>
      <c r="H667" s="371"/>
    </row>
    <row r="668" spans="1:8" collapsed="1">
      <c r="A668" s="368" t="s">
        <v>411</v>
      </c>
      <c r="B668" s="372" t="s">
        <v>522</v>
      </c>
      <c r="C668" s="370">
        <f>SUM(C659:C667)</f>
        <v>0</v>
      </c>
      <c r="D668" s="370">
        <f>SUM(D659:D667)</f>
        <v>0</v>
      </c>
      <c r="E668" s="370">
        <f>SUM(E659:E667)</f>
        <v>0</v>
      </c>
      <c r="F668" s="370">
        <f>SUM(F659:F667)</f>
        <v>0</v>
      </c>
      <c r="G668" s="370">
        <f>SUM(G659:G667)</f>
        <v>0</v>
      </c>
      <c r="H668" s="371"/>
    </row>
    <row r="669" spans="1:8" hidden="1" outlineLevel="1">
      <c r="A669" s="368"/>
      <c r="B669" s="372"/>
      <c r="C669" s="370">
        <f>'LIT Fed'!$C$75</f>
        <v>0</v>
      </c>
      <c r="D669" s="370">
        <f>'LIT Fed'!$D$75</f>
        <v>0</v>
      </c>
      <c r="E669" s="370">
        <f>'LIT Fed'!$E$75</f>
        <v>0</v>
      </c>
      <c r="F669" s="370">
        <f>'LIT Fed'!$F$75</f>
        <v>0</v>
      </c>
      <c r="G669" s="370">
        <f>'LIT Fed'!$G$75</f>
        <v>0</v>
      </c>
      <c r="H669" s="371"/>
    </row>
    <row r="670" spans="1:8" hidden="1" outlineLevel="1" collapsed="1">
      <c r="A670" s="368"/>
      <c r="B670" s="372"/>
      <c r="C670" s="370">
        <f>'LSCO Fed'!$C$75</f>
        <v>0</v>
      </c>
      <c r="D670" s="370">
        <f>'LSCO Fed'!$D$75</f>
        <v>0</v>
      </c>
      <c r="E670" s="370">
        <f>'LSCO Fed'!$E$75</f>
        <v>0</v>
      </c>
      <c r="F670" s="370">
        <f>'LSCO Fed'!$F$75</f>
        <v>0</v>
      </c>
      <c r="G670" s="370">
        <f>'LSCO Fed'!$G$75</f>
        <v>0</v>
      </c>
      <c r="H670" s="371"/>
    </row>
    <row r="671" spans="1:8" hidden="1" outlineLevel="1" collapsed="1">
      <c r="A671" s="368"/>
      <c r="B671" s="372"/>
      <c r="C671" s="370">
        <f>'LSCPA Fed'!$C$75</f>
        <v>0</v>
      </c>
      <c r="D671" s="370">
        <f>'LSCPA Fed'!$D$75</f>
        <v>0</v>
      </c>
      <c r="E671" s="370">
        <f>'LSCPA Fed'!$E$75</f>
        <v>0</v>
      </c>
      <c r="F671" s="370">
        <f>'LSCPA Fed'!$F$75</f>
        <v>0</v>
      </c>
      <c r="G671" s="370">
        <f>'LSCPA Fed'!$G$75</f>
        <v>0</v>
      </c>
      <c r="H671" s="371"/>
    </row>
    <row r="672" spans="1:8" hidden="1" outlineLevel="1" collapsed="1">
      <c r="A672" s="368"/>
      <c r="B672" s="372"/>
      <c r="C672" s="370">
        <f>'TSTCFB Fed'!$C$75</f>
        <v>0</v>
      </c>
      <c r="D672" s="370">
        <f>'TSTCFB Fed'!$D$75</f>
        <v>0</v>
      </c>
      <c r="E672" s="370">
        <f>'TSTCFB Fed'!$E$75</f>
        <v>0</v>
      </c>
      <c r="F672" s="370">
        <f>'TSTCFB Fed'!$F$75</f>
        <v>0</v>
      </c>
      <c r="G672" s="370">
        <f>'TSTCFB Fed'!$G$75</f>
        <v>0</v>
      </c>
      <c r="H672" s="371"/>
    </row>
    <row r="673" spans="1:8" hidden="1" outlineLevel="1" collapsed="1">
      <c r="A673" s="368"/>
      <c r="B673" s="372"/>
      <c r="C673" s="370">
        <f>'TSTCH Fed'!$C$75</f>
        <v>0</v>
      </c>
      <c r="D673" s="370">
        <f>'TSTCH Fed'!$D$75</f>
        <v>0</v>
      </c>
      <c r="E673" s="370">
        <f>'TSTCH Fed'!$E$75</f>
        <v>0</v>
      </c>
      <c r="F673" s="370">
        <f>'TSTCH Fed'!$F$75</f>
        <v>0</v>
      </c>
      <c r="G673" s="370">
        <f>'TSTCH Fed'!$G$75</f>
        <v>0</v>
      </c>
      <c r="H673" s="371"/>
    </row>
    <row r="674" spans="1:8" hidden="1" outlineLevel="1" collapsed="1">
      <c r="A674" s="368"/>
      <c r="B674" s="372"/>
      <c r="C674" s="370">
        <f>'TSTCM Fed'!$C$75</f>
        <v>0</v>
      </c>
      <c r="D674" s="370">
        <f>'TSTCM Fed'!$D$75</f>
        <v>0</v>
      </c>
      <c r="E674" s="370">
        <f>'TSTCM Fed'!$E$75</f>
        <v>0</v>
      </c>
      <c r="F674" s="370">
        <f>'TSTCM Fed'!$F$75</f>
        <v>0</v>
      </c>
      <c r="G674" s="370">
        <f>'TSTCM Fed'!$G$75</f>
        <v>0</v>
      </c>
      <c r="H674" s="371"/>
    </row>
    <row r="675" spans="1:8" hidden="1" outlineLevel="1" collapsed="1">
      <c r="A675" s="368"/>
      <c r="B675" s="372"/>
      <c r="C675" s="370">
        <f>'TSTCNT Fed'!$C$75</f>
        <v>0</v>
      </c>
      <c r="D675" s="370">
        <f>'TSTCNT Fed'!$D$75</f>
        <v>0</v>
      </c>
      <c r="E675" s="370">
        <f>'TSTCNT Fed'!$E$75</f>
        <v>0</v>
      </c>
      <c r="F675" s="370">
        <f>'TSTCNT Fed'!$F$75</f>
        <v>0</v>
      </c>
      <c r="G675" s="370">
        <f>'TSTCNT Fed'!$G$75</f>
        <v>0</v>
      </c>
      <c r="H675" s="371"/>
    </row>
    <row r="676" spans="1:8" hidden="1" outlineLevel="1" collapsed="1">
      <c r="A676" s="368"/>
      <c r="B676" s="372"/>
      <c r="C676" s="370">
        <f>'TSTCW Fed'!$C$75</f>
        <v>0</v>
      </c>
      <c r="D676" s="370">
        <f>'TSTCW Fed'!$D$75</f>
        <v>0</v>
      </c>
      <c r="E676" s="370">
        <f>'TSTCW Fed'!$E$75</f>
        <v>0</v>
      </c>
      <c r="F676" s="370">
        <f>'TSTCW Fed'!$F$75</f>
        <v>0</v>
      </c>
      <c r="G676" s="370">
        <f>'TSTCW Fed'!$G$75</f>
        <v>0</v>
      </c>
      <c r="H676" s="371"/>
    </row>
    <row r="677" spans="1:8" hidden="1" outlineLevel="1" collapsed="1">
      <c r="A677" s="368"/>
      <c r="B677" s="372"/>
      <c r="C677" s="370">
        <f>'TSTCWT Fed'!$C$75</f>
        <v>0</v>
      </c>
      <c r="D677" s="370">
        <f>'TSTCWT Fed'!$D$75</f>
        <v>0</v>
      </c>
      <c r="E677" s="370">
        <f>'TSTCWT Fed'!$E$75</f>
        <v>0</v>
      </c>
      <c r="F677" s="370">
        <f>'TSTCWT Fed'!$F$75</f>
        <v>0</v>
      </c>
      <c r="G677" s="370">
        <f>'TSTCWT Fed'!$G$75</f>
        <v>0</v>
      </c>
      <c r="H677" s="371"/>
    </row>
    <row r="678" spans="1:8" collapsed="1">
      <c r="A678" s="368" t="s">
        <v>411</v>
      </c>
      <c r="B678" s="372" t="s">
        <v>522</v>
      </c>
      <c r="C678" s="370">
        <f>SUM(C669:C677)</f>
        <v>0</v>
      </c>
      <c r="D678" s="370">
        <f>SUM(D669:D677)</f>
        <v>0</v>
      </c>
      <c r="E678" s="370">
        <f>SUM(E669:E677)</f>
        <v>0</v>
      </c>
      <c r="F678" s="370">
        <f>SUM(F669:F677)</f>
        <v>0</v>
      </c>
      <c r="G678" s="370">
        <f>SUM(G669:G677)</f>
        <v>0</v>
      </c>
      <c r="H678" s="371"/>
    </row>
    <row r="679" spans="1:8" hidden="1" outlineLevel="1">
      <c r="A679" s="368"/>
      <c r="B679" s="372"/>
      <c r="C679" s="370">
        <f>'LIT Fed'!$C$76</f>
        <v>0</v>
      </c>
      <c r="D679" s="370">
        <f>'LIT Fed'!$D$76</f>
        <v>0</v>
      </c>
      <c r="E679" s="370">
        <f>'LIT Fed'!$E$76</f>
        <v>0</v>
      </c>
      <c r="F679" s="370">
        <f>'LIT Fed'!$F$76</f>
        <v>0</v>
      </c>
      <c r="G679" s="370">
        <f>'LIT Fed'!$G$76</f>
        <v>0</v>
      </c>
      <c r="H679" s="371"/>
    </row>
    <row r="680" spans="1:8" hidden="1" outlineLevel="1" collapsed="1">
      <c r="A680" s="368"/>
      <c r="B680" s="372"/>
      <c r="C680" s="370">
        <f>'LSCO Fed'!$C$76</f>
        <v>0</v>
      </c>
      <c r="D680" s="370">
        <f>'LSCO Fed'!$D$76</f>
        <v>0</v>
      </c>
      <c r="E680" s="370">
        <f>'LSCO Fed'!$E$76</f>
        <v>0</v>
      </c>
      <c r="F680" s="370">
        <f>'LSCO Fed'!$F$76</f>
        <v>0</v>
      </c>
      <c r="G680" s="370">
        <f>'LSCO Fed'!$G$76</f>
        <v>0</v>
      </c>
      <c r="H680" s="371"/>
    </row>
    <row r="681" spans="1:8" hidden="1" outlineLevel="1" collapsed="1">
      <c r="A681" s="368"/>
      <c r="B681" s="372"/>
      <c r="C681" s="370">
        <f>'LSCPA Fed'!$C$76</f>
        <v>0</v>
      </c>
      <c r="D681" s="370">
        <f>'LSCPA Fed'!$D$76</f>
        <v>0</v>
      </c>
      <c r="E681" s="370">
        <f>'LSCPA Fed'!$E$76</f>
        <v>0</v>
      </c>
      <c r="F681" s="370">
        <f>'LSCPA Fed'!$F$76</f>
        <v>0</v>
      </c>
      <c r="G681" s="370">
        <f>'LSCPA Fed'!$G$76</f>
        <v>0</v>
      </c>
      <c r="H681" s="371"/>
    </row>
    <row r="682" spans="1:8" hidden="1" outlineLevel="1" collapsed="1">
      <c r="A682" s="368"/>
      <c r="B682" s="372"/>
      <c r="C682" s="370">
        <f>'TSTCFB Fed'!$C$76</f>
        <v>0</v>
      </c>
      <c r="D682" s="370">
        <f>'TSTCFB Fed'!$D$76</f>
        <v>0</v>
      </c>
      <c r="E682" s="370">
        <f>'TSTCFB Fed'!$E$76</f>
        <v>0</v>
      </c>
      <c r="F682" s="370">
        <f>'TSTCFB Fed'!$F$76</f>
        <v>0</v>
      </c>
      <c r="G682" s="370">
        <f>'TSTCFB Fed'!$G$76</f>
        <v>0</v>
      </c>
      <c r="H682" s="371"/>
    </row>
    <row r="683" spans="1:8" hidden="1" outlineLevel="1" collapsed="1">
      <c r="A683" s="368"/>
      <c r="B683" s="372"/>
      <c r="C683" s="370">
        <f>'TSTCH Fed'!$C$76</f>
        <v>0</v>
      </c>
      <c r="D683" s="370">
        <f>'TSTCH Fed'!$D$76</f>
        <v>0</v>
      </c>
      <c r="E683" s="370">
        <f>'TSTCH Fed'!$E$76</f>
        <v>0</v>
      </c>
      <c r="F683" s="370">
        <f>'TSTCH Fed'!$F$76</f>
        <v>0</v>
      </c>
      <c r="G683" s="370">
        <f>'TSTCH Fed'!$G$76</f>
        <v>0</v>
      </c>
      <c r="H683" s="371"/>
    </row>
    <row r="684" spans="1:8" hidden="1" outlineLevel="1" collapsed="1">
      <c r="A684" s="368"/>
      <c r="B684" s="372"/>
      <c r="C684" s="370">
        <f>'TSTCM Fed'!$C$76</f>
        <v>0</v>
      </c>
      <c r="D684" s="370">
        <f>'TSTCM Fed'!$D$76</f>
        <v>0</v>
      </c>
      <c r="E684" s="370">
        <f>'TSTCM Fed'!$E$76</f>
        <v>0</v>
      </c>
      <c r="F684" s="370">
        <f>'TSTCM Fed'!$F$76</f>
        <v>0</v>
      </c>
      <c r="G684" s="370">
        <f>'TSTCM Fed'!$G$76</f>
        <v>0</v>
      </c>
      <c r="H684" s="371"/>
    </row>
    <row r="685" spans="1:8" hidden="1" outlineLevel="1" collapsed="1">
      <c r="A685" s="368"/>
      <c r="B685" s="372"/>
      <c r="C685" s="370">
        <f>'TSTCNT Fed'!$C$76</f>
        <v>0</v>
      </c>
      <c r="D685" s="370">
        <f>'TSTCNT Fed'!$D$76</f>
        <v>0</v>
      </c>
      <c r="E685" s="370">
        <f>'TSTCNT Fed'!$E$76</f>
        <v>0</v>
      </c>
      <c r="F685" s="370">
        <f>'TSTCNT Fed'!$F$76</f>
        <v>0</v>
      </c>
      <c r="G685" s="370">
        <f>'TSTCNT Fed'!$G$76</f>
        <v>0</v>
      </c>
      <c r="H685" s="371"/>
    </row>
    <row r="686" spans="1:8" hidden="1" outlineLevel="1" collapsed="1">
      <c r="A686" s="368"/>
      <c r="B686" s="372"/>
      <c r="C686" s="370">
        <f>'TSTCW Fed'!$C$76</f>
        <v>0</v>
      </c>
      <c r="D686" s="370">
        <f>'TSTCW Fed'!$D$76</f>
        <v>0</v>
      </c>
      <c r="E686" s="370">
        <f>'TSTCW Fed'!$E$76</f>
        <v>0</v>
      </c>
      <c r="F686" s="370">
        <f>'TSTCW Fed'!$F$76</f>
        <v>0</v>
      </c>
      <c r="G686" s="370">
        <f>'TSTCW Fed'!$G$76</f>
        <v>0</v>
      </c>
      <c r="H686" s="371"/>
    </row>
    <row r="687" spans="1:8" hidden="1" outlineLevel="1" collapsed="1">
      <c r="A687" s="368"/>
      <c r="B687" s="372"/>
      <c r="C687" s="370">
        <f>'TSTCWT Fed'!$C$76</f>
        <v>0</v>
      </c>
      <c r="D687" s="370">
        <f>'TSTCWT Fed'!$D$76</f>
        <v>0</v>
      </c>
      <c r="E687" s="370">
        <f>'TSTCWT Fed'!$E$76</f>
        <v>0</v>
      </c>
      <c r="F687" s="370">
        <f>'TSTCWT Fed'!$F$76</f>
        <v>0</v>
      </c>
      <c r="G687" s="370">
        <f>'TSTCWT Fed'!$G$76</f>
        <v>0</v>
      </c>
      <c r="H687" s="371"/>
    </row>
    <row r="688" spans="1:8" collapsed="1">
      <c r="A688" s="368" t="s">
        <v>411</v>
      </c>
      <c r="B688" s="372" t="s">
        <v>522</v>
      </c>
      <c r="C688" s="370">
        <f>SUM(C679:C687)</f>
        <v>0</v>
      </c>
      <c r="D688" s="370">
        <f>SUM(D679:D687)</f>
        <v>0</v>
      </c>
      <c r="E688" s="370">
        <f>SUM(E679:E687)</f>
        <v>0</v>
      </c>
      <c r="F688" s="370">
        <f>SUM(F679:F687)</f>
        <v>0</v>
      </c>
      <c r="G688" s="370">
        <f>SUM(G679:G687)</f>
        <v>0</v>
      </c>
      <c r="H688" s="371"/>
    </row>
    <row r="689" spans="1:8" hidden="1" outlineLevel="1">
      <c r="A689" s="368"/>
      <c r="B689" s="372"/>
      <c r="C689" s="370">
        <f>'LIT Fed'!$C$77</f>
        <v>0</v>
      </c>
      <c r="D689" s="370">
        <f>'LIT Fed'!$D$77</f>
        <v>0</v>
      </c>
      <c r="E689" s="370">
        <f>'LIT Fed'!$E$77</f>
        <v>0</v>
      </c>
      <c r="F689" s="370">
        <f>'LIT Fed'!$F$77</f>
        <v>0</v>
      </c>
      <c r="G689" s="370">
        <f>'LIT Fed'!$G$77</f>
        <v>0</v>
      </c>
      <c r="H689" s="371"/>
    </row>
    <row r="690" spans="1:8" hidden="1" outlineLevel="1" collapsed="1">
      <c r="A690" s="368"/>
      <c r="B690" s="372"/>
      <c r="C690" s="370">
        <f>'LSCO Fed'!$C$77</f>
        <v>0</v>
      </c>
      <c r="D690" s="370">
        <f>'LSCO Fed'!$D$77</f>
        <v>0</v>
      </c>
      <c r="E690" s="370">
        <f>'LSCO Fed'!$E$77</f>
        <v>0</v>
      </c>
      <c r="F690" s="370">
        <f>'LSCO Fed'!$F$77</f>
        <v>0</v>
      </c>
      <c r="G690" s="370">
        <f>'LSCO Fed'!$G$77</f>
        <v>0</v>
      </c>
      <c r="H690" s="371"/>
    </row>
    <row r="691" spans="1:8" hidden="1" outlineLevel="1" collapsed="1">
      <c r="A691" s="368"/>
      <c r="B691" s="372"/>
      <c r="C691" s="370">
        <f>'LSCPA Fed'!$C$77</f>
        <v>0</v>
      </c>
      <c r="D691" s="370">
        <f>'LSCPA Fed'!$D$77</f>
        <v>0</v>
      </c>
      <c r="E691" s="370">
        <f>'LSCPA Fed'!$E$77</f>
        <v>0</v>
      </c>
      <c r="F691" s="370">
        <f>'LSCPA Fed'!$F$77</f>
        <v>0</v>
      </c>
      <c r="G691" s="370">
        <f>'LSCPA Fed'!$G$77</f>
        <v>0</v>
      </c>
      <c r="H691" s="371"/>
    </row>
    <row r="692" spans="1:8" hidden="1" outlineLevel="1" collapsed="1">
      <c r="A692" s="368"/>
      <c r="B692" s="372"/>
      <c r="C692" s="370">
        <f>'TSTCFB Fed'!$C$77</f>
        <v>0</v>
      </c>
      <c r="D692" s="370">
        <f>'TSTCFB Fed'!$D$77</f>
        <v>0</v>
      </c>
      <c r="E692" s="370">
        <f>'TSTCFB Fed'!$E$77</f>
        <v>0</v>
      </c>
      <c r="F692" s="370">
        <f>'TSTCFB Fed'!$F$77</f>
        <v>0</v>
      </c>
      <c r="G692" s="370">
        <f>'TSTCFB Fed'!$G$77</f>
        <v>0</v>
      </c>
      <c r="H692" s="371"/>
    </row>
    <row r="693" spans="1:8" hidden="1" outlineLevel="1" collapsed="1">
      <c r="A693" s="368"/>
      <c r="B693" s="372"/>
      <c r="C693" s="370">
        <f>'TSTCH Fed'!$C$77</f>
        <v>0</v>
      </c>
      <c r="D693" s="370">
        <f>'TSTCH Fed'!$D$77</f>
        <v>0</v>
      </c>
      <c r="E693" s="370">
        <f>'TSTCH Fed'!$E$77</f>
        <v>0</v>
      </c>
      <c r="F693" s="370">
        <f>'TSTCH Fed'!$F$77</f>
        <v>0</v>
      </c>
      <c r="G693" s="370">
        <f>'TSTCH Fed'!$G$77</f>
        <v>0</v>
      </c>
      <c r="H693" s="371"/>
    </row>
    <row r="694" spans="1:8" hidden="1" outlineLevel="1" collapsed="1">
      <c r="A694" s="368"/>
      <c r="B694" s="372"/>
      <c r="C694" s="370">
        <f>'TSTCM Fed'!$C$77</f>
        <v>0</v>
      </c>
      <c r="D694" s="370">
        <f>'TSTCM Fed'!$D$77</f>
        <v>0</v>
      </c>
      <c r="E694" s="370">
        <f>'TSTCM Fed'!$E$77</f>
        <v>0</v>
      </c>
      <c r="F694" s="370">
        <f>'TSTCM Fed'!$F$77</f>
        <v>0</v>
      </c>
      <c r="G694" s="370">
        <f>'TSTCM Fed'!$G$77</f>
        <v>0</v>
      </c>
      <c r="H694" s="371"/>
    </row>
    <row r="695" spans="1:8" hidden="1" outlineLevel="1" collapsed="1">
      <c r="A695" s="368"/>
      <c r="B695" s="372"/>
      <c r="C695" s="370">
        <f>'TSTCNT Fed'!$C$77</f>
        <v>0</v>
      </c>
      <c r="D695" s="370">
        <f>'TSTCNT Fed'!$D$77</f>
        <v>0</v>
      </c>
      <c r="E695" s="370">
        <f>'TSTCNT Fed'!$E$77</f>
        <v>0</v>
      </c>
      <c r="F695" s="370">
        <f>'TSTCNT Fed'!$F$77</f>
        <v>0</v>
      </c>
      <c r="G695" s="370">
        <f>'TSTCNT Fed'!$G$77</f>
        <v>0</v>
      </c>
      <c r="H695" s="371"/>
    </row>
    <row r="696" spans="1:8" hidden="1" outlineLevel="1" collapsed="1">
      <c r="A696" s="368"/>
      <c r="B696" s="372"/>
      <c r="C696" s="370">
        <f>'TSTCW Fed'!$C$77</f>
        <v>0</v>
      </c>
      <c r="D696" s="370">
        <f>'TSTCW Fed'!$D$77</f>
        <v>0</v>
      </c>
      <c r="E696" s="370">
        <f>'TSTCW Fed'!$E$77</f>
        <v>0</v>
      </c>
      <c r="F696" s="370">
        <f>'TSTCW Fed'!$F$77</f>
        <v>0</v>
      </c>
      <c r="G696" s="370">
        <f>'TSTCW Fed'!$G$77</f>
        <v>0</v>
      </c>
      <c r="H696" s="371"/>
    </row>
    <row r="697" spans="1:8" hidden="1" outlineLevel="1" collapsed="1">
      <c r="A697" s="368"/>
      <c r="B697" s="372"/>
      <c r="C697" s="370">
        <f>'TSTCWT Fed'!$C$77</f>
        <v>0</v>
      </c>
      <c r="D697" s="370">
        <f>'TSTCWT Fed'!$D$77</f>
        <v>0</v>
      </c>
      <c r="E697" s="370">
        <f>'TSTCWT Fed'!$E$77</f>
        <v>0</v>
      </c>
      <c r="F697" s="370">
        <f>'TSTCWT Fed'!$F$77</f>
        <v>0</v>
      </c>
      <c r="G697" s="370">
        <f>'TSTCWT Fed'!$G$77</f>
        <v>0</v>
      </c>
      <c r="H697" s="371"/>
    </row>
    <row r="698" spans="1:8" collapsed="1">
      <c r="A698" s="368" t="s">
        <v>411</v>
      </c>
      <c r="B698" s="372" t="s">
        <v>522</v>
      </c>
      <c r="C698" s="370">
        <f>SUM(C689:C697)</f>
        <v>0</v>
      </c>
      <c r="D698" s="370">
        <f>SUM(D689:D697)</f>
        <v>0</v>
      </c>
      <c r="E698" s="370">
        <f>SUM(E689:E697)</f>
        <v>0</v>
      </c>
      <c r="F698" s="370">
        <f>SUM(F689:F697)</f>
        <v>0</v>
      </c>
      <c r="G698" s="370">
        <f>SUM(G689:G697)</f>
        <v>0</v>
      </c>
      <c r="H698" s="371"/>
    </row>
    <row r="699" spans="1:8" hidden="1" outlineLevel="1">
      <c r="A699" s="368"/>
      <c r="B699" s="372"/>
      <c r="C699" s="370">
        <f>'LIT Fed'!$C$78</f>
        <v>0</v>
      </c>
      <c r="D699" s="370">
        <f>'LIT Fed'!$D$78</f>
        <v>0</v>
      </c>
      <c r="E699" s="370">
        <f>'LIT Fed'!$E$78</f>
        <v>0</v>
      </c>
      <c r="F699" s="370">
        <f>'LIT Fed'!$F$78</f>
        <v>0</v>
      </c>
      <c r="G699" s="370">
        <f>'LIT Fed'!$G$78</f>
        <v>0</v>
      </c>
      <c r="H699" s="371"/>
    </row>
    <row r="700" spans="1:8" hidden="1" outlineLevel="1" collapsed="1">
      <c r="A700" s="368"/>
      <c r="B700" s="372"/>
      <c r="C700" s="370">
        <f>'LSCO Fed'!$C$78</f>
        <v>0</v>
      </c>
      <c r="D700" s="370">
        <f>'LSCO Fed'!$D$78</f>
        <v>0</v>
      </c>
      <c r="E700" s="370">
        <f>'LSCO Fed'!$E$78</f>
        <v>0</v>
      </c>
      <c r="F700" s="370">
        <f>'LSCO Fed'!$F$78</f>
        <v>0</v>
      </c>
      <c r="G700" s="370">
        <f>'LSCO Fed'!$G$78</f>
        <v>0</v>
      </c>
      <c r="H700" s="371"/>
    </row>
    <row r="701" spans="1:8" hidden="1" outlineLevel="1" collapsed="1">
      <c r="A701" s="368"/>
      <c r="B701" s="372"/>
      <c r="C701" s="370">
        <f>'LSCPA Fed'!$C$78</f>
        <v>0</v>
      </c>
      <c r="D701" s="370">
        <f>'LSCPA Fed'!$D$78</f>
        <v>0</v>
      </c>
      <c r="E701" s="370">
        <f>'LSCPA Fed'!$E$78</f>
        <v>0</v>
      </c>
      <c r="F701" s="370">
        <f>'LSCPA Fed'!$F$78</f>
        <v>0</v>
      </c>
      <c r="G701" s="370">
        <f>'LSCPA Fed'!$G$78</f>
        <v>0</v>
      </c>
      <c r="H701" s="371"/>
    </row>
    <row r="702" spans="1:8" hidden="1" outlineLevel="1" collapsed="1">
      <c r="A702" s="368"/>
      <c r="B702" s="372"/>
      <c r="C702" s="370">
        <f>'TSTCFB Fed'!$C$78</f>
        <v>0</v>
      </c>
      <c r="D702" s="370">
        <f>'TSTCFB Fed'!$D$78</f>
        <v>0</v>
      </c>
      <c r="E702" s="370">
        <f>'TSTCFB Fed'!$E$78</f>
        <v>0</v>
      </c>
      <c r="F702" s="370">
        <f>'TSTCFB Fed'!$F$78</f>
        <v>0</v>
      </c>
      <c r="G702" s="370">
        <f>'TSTCFB Fed'!$G$78</f>
        <v>0</v>
      </c>
      <c r="H702" s="371"/>
    </row>
    <row r="703" spans="1:8" hidden="1" outlineLevel="1" collapsed="1">
      <c r="A703" s="368"/>
      <c r="B703" s="372"/>
      <c r="C703" s="370">
        <f>'TSTCH Fed'!$C$78</f>
        <v>0</v>
      </c>
      <c r="D703" s="370">
        <f>'TSTCH Fed'!$D$78</f>
        <v>0</v>
      </c>
      <c r="E703" s="370">
        <f>'TSTCH Fed'!$E$78</f>
        <v>0</v>
      </c>
      <c r="F703" s="370">
        <f>'TSTCH Fed'!$F$78</f>
        <v>0</v>
      </c>
      <c r="G703" s="370">
        <f>'TSTCH Fed'!$G$78</f>
        <v>0</v>
      </c>
      <c r="H703" s="371"/>
    </row>
    <row r="704" spans="1:8" hidden="1" outlineLevel="1" collapsed="1">
      <c r="A704" s="368"/>
      <c r="B704" s="372"/>
      <c r="C704" s="370">
        <f>'TSTCM Fed'!$C$78</f>
        <v>0</v>
      </c>
      <c r="D704" s="370">
        <f>'TSTCM Fed'!$D$78</f>
        <v>0</v>
      </c>
      <c r="E704" s="370">
        <f>'TSTCM Fed'!$E$78</f>
        <v>0</v>
      </c>
      <c r="F704" s="370">
        <f>'TSTCM Fed'!$F$78</f>
        <v>0</v>
      </c>
      <c r="G704" s="370">
        <f>'TSTCM Fed'!$G$78</f>
        <v>0</v>
      </c>
      <c r="H704" s="371"/>
    </row>
    <row r="705" spans="1:8" hidden="1" outlineLevel="1" collapsed="1">
      <c r="A705" s="368"/>
      <c r="B705" s="372"/>
      <c r="C705" s="370">
        <f>'TSTCNT Fed'!$C$78</f>
        <v>0</v>
      </c>
      <c r="D705" s="370">
        <f>'TSTCNT Fed'!$D$78</f>
        <v>0</v>
      </c>
      <c r="E705" s="370">
        <f>'TSTCNT Fed'!$E$78</f>
        <v>0</v>
      </c>
      <c r="F705" s="370">
        <f>'TSTCNT Fed'!$F$78</f>
        <v>0</v>
      </c>
      <c r="G705" s="370">
        <f>'TSTCNT Fed'!$G$78</f>
        <v>0</v>
      </c>
      <c r="H705" s="371"/>
    </row>
    <row r="706" spans="1:8" hidden="1" outlineLevel="1" collapsed="1">
      <c r="A706" s="368"/>
      <c r="B706" s="372"/>
      <c r="C706" s="370">
        <f>'TSTCW Fed'!$C$78</f>
        <v>0</v>
      </c>
      <c r="D706" s="370">
        <f>'TSTCW Fed'!$D$78</f>
        <v>0</v>
      </c>
      <c r="E706" s="370">
        <f>'TSTCW Fed'!$E$78</f>
        <v>0</v>
      </c>
      <c r="F706" s="370">
        <f>'TSTCW Fed'!$F$78</f>
        <v>0</v>
      </c>
      <c r="G706" s="370">
        <f>'TSTCW Fed'!$G$78</f>
        <v>0</v>
      </c>
      <c r="H706" s="371"/>
    </row>
    <row r="707" spans="1:8" hidden="1" outlineLevel="1" collapsed="1">
      <c r="A707" s="368"/>
      <c r="B707" s="372"/>
      <c r="C707" s="370">
        <f>'TSTCWT Fed'!$C$78</f>
        <v>0</v>
      </c>
      <c r="D707" s="370">
        <f>'TSTCWT Fed'!$D$78</f>
        <v>0</v>
      </c>
      <c r="E707" s="370">
        <f>'TSTCWT Fed'!$E$78</f>
        <v>0</v>
      </c>
      <c r="F707" s="370">
        <f>'TSTCWT Fed'!$F$78</f>
        <v>0</v>
      </c>
      <c r="G707" s="370">
        <f>'TSTCWT Fed'!$G$78</f>
        <v>0</v>
      </c>
      <c r="H707" s="371"/>
    </row>
    <row r="708" spans="1:8" collapsed="1">
      <c r="A708" s="368" t="s">
        <v>411</v>
      </c>
      <c r="B708" s="372" t="s">
        <v>522</v>
      </c>
      <c r="C708" s="370">
        <f>SUM(C699:C707)</f>
        <v>0</v>
      </c>
      <c r="D708" s="370">
        <f>SUM(D699:D707)</f>
        <v>0</v>
      </c>
      <c r="E708" s="370">
        <f>SUM(E699:E707)</f>
        <v>0</v>
      </c>
      <c r="F708" s="370">
        <f>SUM(F699:F707)</f>
        <v>0</v>
      </c>
      <c r="G708" s="370">
        <f>SUM(G699:G707)</f>
        <v>0</v>
      </c>
      <c r="H708" s="371"/>
    </row>
    <row r="709" spans="1:8" hidden="1" outlineLevel="1">
      <c r="A709" s="368"/>
      <c r="B709" s="372"/>
      <c r="C709" s="370">
        <f>'LIT Fed'!$C$79</f>
        <v>0</v>
      </c>
      <c r="D709" s="370">
        <f>'LIT Fed'!$D$79</f>
        <v>0</v>
      </c>
      <c r="E709" s="370">
        <f>'LIT Fed'!$E$79</f>
        <v>0</v>
      </c>
      <c r="F709" s="370">
        <f>'LIT Fed'!$F$79</f>
        <v>0</v>
      </c>
      <c r="G709" s="370">
        <f>'LIT Fed'!$G$79</f>
        <v>0</v>
      </c>
      <c r="H709" s="371"/>
    </row>
    <row r="710" spans="1:8" hidden="1" outlineLevel="1" collapsed="1">
      <c r="A710" s="368"/>
      <c r="B710" s="372"/>
      <c r="C710" s="370">
        <f>'LSCO Fed'!$C$79</f>
        <v>0</v>
      </c>
      <c r="D710" s="370">
        <f>'LSCO Fed'!$D$79</f>
        <v>0</v>
      </c>
      <c r="E710" s="370">
        <f>'LSCO Fed'!$E$79</f>
        <v>0</v>
      </c>
      <c r="F710" s="370">
        <f>'LSCO Fed'!$F$79</f>
        <v>0</v>
      </c>
      <c r="G710" s="370">
        <f>'LSCO Fed'!$G$79</f>
        <v>0</v>
      </c>
      <c r="H710" s="371"/>
    </row>
    <row r="711" spans="1:8" hidden="1" outlineLevel="1" collapsed="1">
      <c r="A711" s="368"/>
      <c r="B711" s="372"/>
      <c r="C711" s="370">
        <f>'LSCPA Fed'!$C$79</f>
        <v>0</v>
      </c>
      <c r="D711" s="370">
        <f>'LSCPA Fed'!$D$79</f>
        <v>0</v>
      </c>
      <c r="E711" s="370">
        <f>'LSCPA Fed'!$E$79</f>
        <v>0</v>
      </c>
      <c r="F711" s="370">
        <f>'LSCPA Fed'!$F$79</f>
        <v>0</v>
      </c>
      <c r="G711" s="370">
        <f>'LSCPA Fed'!$G$79</f>
        <v>0</v>
      </c>
      <c r="H711" s="371"/>
    </row>
    <row r="712" spans="1:8" hidden="1" outlineLevel="1" collapsed="1">
      <c r="A712" s="368"/>
      <c r="B712" s="372"/>
      <c r="C712" s="370">
        <f>'TSTCFB Fed'!$C$79</f>
        <v>0</v>
      </c>
      <c r="D712" s="370">
        <f>'TSTCFB Fed'!$D$79</f>
        <v>0</v>
      </c>
      <c r="E712" s="370">
        <f>'TSTCFB Fed'!$E$79</f>
        <v>0</v>
      </c>
      <c r="F712" s="370">
        <f>'TSTCFB Fed'!$F$79</f>
        <v>0</v>
      </c>
      <c r="G712" s="370">
        <f>'TSTCFB Fed'!$G$79</f>
        <v>0</v>
      </c>
      <c r="H712" s="371"/>
    </row>
    <row r="713" spans="1:8" hidden="1" outlineLevel="1" collapsed="1">
      <c r="A713" s="368"/>
      <c r="B713" s="372"/>
      <c r="C713" s="370">
        <f>'TSTCH Fed'!$C$79</f>
        <v>0</v>
      </c>
      <c r="D713" s="370">
        <f>'TSTCH Fed'!$D$79</f>
        <v>0</v>
      </c>
      <c r="E713" s="370">
        <f>'TSTCH Fed'!$E$79</f>
        <v>0</v>
      </c>
      <c r="F713" s="370">
        <f>'TSTCH Fed'!$F$79</f>
        <v>0</v>
      </c>
      <c r="G713" s="370">
        <f>'TSTCH Fed'!$G$79</f>
        <v>0</v>
      </c>
      <c r="H713" s="371"/>
    </row>
    <row r="714" spans="1:8" hidden="1" outlineLevel="1" collapsed="1">
      <c r="A714" s="368"/>
      <c r="B714" s="372"/>
      <c r="C714" s="370">
        <f>'TSTCM Fed'!$C$79</f>
        <v>0</v>
      </c>
      <c r="D714" s="370">
        <f>'TSTCM Fed'!$D$79</f>
        <v>0</v>
      </c>
      <c r="E714" s="370">
        <f>'TSTCM Fed'!$E$79</f>
        <v>0</v>
      </c>
      <c r="F714" s="370">
        <f>'TSTCM Fed'!$F$79</f>
        <v>0</v>
      </c>
      <c r="G714" s="370">
        <f>'TSTCM Fed'!$G$79</f>
        <v>0</v>
      </c>
      <c r="H714" s="371"/>
    </row>
    <row r="715" spans="1:8" hidden="1" outlineLevel="1" collapsed="1">
      <c r="A715" s="368"/>
      <c r="B715" s="372"/>
      <c r="C715" s="370">
        <f>'TSTCNT Fed'!$C$79</f>
        <v>0</v>
      </c>
      <c r="D715" s="370">
        <f>'TSTCNT Fed'!$D$79</f>
        <v>0</v>
      </c>
      <c r="E715" s="370">
        <f>'TSTCNT Fed'!$E$79</f>
        <v>0</v>
      </c>
      <c r="F715" s="370">
        <f>'TSTCNT Fed'!$F$79</f>
        <v>0</v>
      </c>
      <c r="G715" s="370">
        <f>'TSTCNT Fed'!$G$79</f>
        <v>0</v>
      </c>
      <c r="H715" s="371"/>
    </row>
    <row r="716" spans="1:8" hidden="1" outlineLevel="1" collapsed="1">
      <c r="A716" s="368"/>
      <c r="B716" s="372"/>
      <c r="C716" s="370">
        <f>'TSTCW Fed'!$C$79</f>
        <v>0</v>
      </c>
      <c r="D716" s="370">
        <f>'TSTCW Fed'!$D$79</f>
        <v>0</v>
      </c>
      <c r="E716" s="370">
        <f>'TSTCW Fed'!$E$79</f>
        <v>0</v>
      </c>
      <c r="F716" s="370">
        <f>'TSTCW Fed'!$F$79</f>
        <v>0</v>
      </c>
      <c r="G716" s="370">
        <f>'TSTCW Fed'!$G$79</f>
        <v>0</v>
      </c>
      <c r="H716" s="371"/>
    </row>
    <row r="717" spans="1:8" hidden="1" outlineLevel="1" collapsed="1">
      <c r="A717" s="368"/>
      <c r="B717" s="372"/>
      <c r="C717" s="370">
        <f>'TSTCWT Fed'!$C$79</f>
        <v>0</v>
      </c>
      <c r="D717" s="370">
        <f>'TSTCWT Fed'!$D$79</f>
        <v>0</v>
      </c>
      <c r="E717" s="370">
        <f>'TSTCWT Fed'!$E$79</f>
        <v>0</v>
      </c>
      <c r="F717" s="370">
        <f>'TSTCWT Fed'!$F$79</f>
        <v>0</v>
      </c>
      <c r="G717" s="370">
        <f>'TSTCWT Fed'!$G$79</f>
        <v>0</v>
      </c>
      <c r="H717" s="371"/>
    </row>
    <row r="718" spans="1:8" collapsed="1">
      <c r="A718" s="368" t="s">
        <v>411</v>
      </c>
      <c r="B718" s="369" t="s">
        <v>398</v>
      </c>
      <c r="C718" s="370">
        <f>SUM(C709:C717)</f>
        <v>0</v>
      </c>
      <c r="D718" s="370">
        <f>SUM(D709:D717)</f>
        <v>0</v>
      </c>
      <c r="E718" s="370">
        <f>SUM(E709:E717)</f>
        <v>0</v>
      </c>
      <c r="F718" s="370">
        <f>SUM(F709:F717)</f>
        <v>0</v>
      </c>
      <c r="G718" s="370">
        <f>SUM(G709:G717)</f>
        <v>0</v>
      </c>
      <c r="H718" s="371"/>
    </row>
    <row r="719" spans="1:8" hidden="1" outlineLevel="1">
      <c r="A719" s="368"/>
      <c r="B719" s="369"/>
      <c r="C719" s="370">
        <f>'LIT Fed'!$C$80</f>
        <v>0</v>
      </c>
      <c r="D719" s="370">
        <f>'LIT Fed'!$D$80</f>
        <v>0</v>
      </c>
      <c r="E719" s="370">
        <f>'LIT Fed'!$E$80</f>
        <v>0</v>
      </c>
      <c r="F719" s="370">
        <f>'LIT Fed'!$F$80</f>
        <v>0</v>
      </c>
      <c r="G719" s="370">
        <f>'LIT Fed'!$G$80</f>
        <v>0</v>
      </c>
      <c r="H719" s="371"/>
    </row>
    <row r="720" spans="1:8" hidden="1" outlineLevel="1" collapsed="1">
      <c r="A720" s="368"/>
      <c r="B720" s="369"/>
      <c r="C720" s="370">
        <f>'LSCO Fed'!$C$80</f>
        <v>0</v>
      </c>
      <c r="D720" s="370">
        <f>'LSCO Fed'!$D$80</f>
        <v>0</v>
      </c>
      <c r="E720" s="370">
        <f>'LSCO Fed'!$E$80</f>
        <v>0</v>
      </c>
      <c r="F720" s="370">
        <f>'LSCO Fed'!$F$80</f>
        <v>0</v>
      </c>
      <c r="G720" s="370">
        <f>'LSCO Fed'!$G$80</f>
        <v>0</v>
      </c>
      <c r="H720" s="371"/>
    </row>
    <row r="721" spans="1:50" hidden="1" outlineLevel="1" collapsed="1">
      <c r="A721" s="368"/>
      <c r="B721" s="369"/>
      <c r="C721" s="370">
        <f>'LSCPA Fed'!$C$80</f>
        <v>0</v>
      </c>
      <c r="D721" s="370">
        <f>'LSCPA Fed'!$D$80</f>
        <v>0</v>
      </c>
      <c r="E721" s="370">
        <f>'LSCPA Fed'!$E$80</f>
        <v>0</v>
      </c>
      <c r="F721" s="370">
        <f>'LSCPA Fed'!$F$80</f>
        <v>0</v>
      </c>
      <c r="G721" s="370">
        <f>'LSCPA Fed'!$G$80</f>
        <v>0</v>
      </c>
      <c r="H721" s="371"/>
    </row>
    <row r="722" spans="1:50" hidden="1" outlineLevel="1" collapsed="1">
      <c r="A722" s="368"/>
      <c r="B722" s="369"/>
      <c r="C722" s="370">
        <f>'TSTCFB Fed'!$C$80</f>
        <v>0</v>
      </c>
      <c r="D722" s="370">
        <f>'TSTCFB Fed'!$D$80</f>
        <v>0</v>
      </c>
      <c r="E722" s="370">
        <f>'TSTCFB Fed'!$E$80</f>
        <v>0</v>
      </c>
      <c r="F722" s="370">
        <f>'TSTCFB Fed'!$F$80</f>
        <v>0</v>
      </c>
      <c r="G722" s="370">
        <f>'TSTCFB Fed'!$G$80</f>
        <v>0</v>
      </c>
      <c r="H722" s="371"/>
    </row>
    <row r="723" spans="1:50" hidden="1" outlineLevel="1" collapsed="1">
      <c r="A723" s="368"/>
      <c r="B723" s="369"/>
      <c r="C723" s="370">
        <f>'TSTCH Fed'!$C$80</f>
        <v>0</v>
      </c>
      <c r="D723" s="370">
        <f>'TSTCH Fed'!$D$80</f>
        <v>0</v>
      </c>
      <c r="E723" s="370">
        <f>'TSTCH Fed'!$E$80</f>
        <v>0</v>
      </c>
      <c r="F723" s="370">
        <f>'TSTCH Fed'!$F$80</f>
        <v>0</v>
      </c>
      <c r="G723" s="370">
        <f>'TSTCH Fed'!$G$80</f>
        <v>0</v>
      </c>
      <c r="H723" s="371"/>
    </row>
    <row r="724" spans="1:50" hidden="1" outlineLevel="1" collapsed="1">
      <c r="A724" s="368"/>
      <c r="B724" s="369"/>
      <c r="C724" s="370">
        <f>'TSTCM Fed'!$C$80</f>
        <v>0</v>
      </c>
      <c r="D724" s="370">
        <f>'TSTCM Fed'!$D$80</f>
        <v>0</v>
      </c>
      <c r="E724" s="370">
        <f>'TSTCM Fed'!$E$80</f>
        <v>0</v>
      </c>
      <c r="F724" s="370">
        <f>'TSTCM Fed'!$F$80</f>
        <v>0</v>
      </c>
      <c r="G724" s="370">
        <f>'TSTCM Fed'!$G$80</f>
        <v>0</v>
      </c>
      <c r="H724" s="371"/>
    </row>
    <row r="725" spans="1:50" hidden="1" outlineLevel="1" collapsed="1">
      <c r="A725" s="368"/>
      <c r="B725" s="369"/>
      <c r="C725" s="370">
        <f>'TSTCNT Fed'!$C$80</f>
        <v>0</v>
      </c>
      <c r="D725" s="370">
        <f>'TSTCNT Fed'!$D$80</f>
        <v>0</v>
      </c>
      <c r="E725" s="370">
        <f>'TSTCNT Fed'!$E$80</f>
        <v>0</v>
      </c>
      <c r="F725" s="370">
        <f>'TSTCNT Fed'!$F$80</f>
        <v>0</v>
      </c>
      <c r="G725" s="370">
        <f>'TSTCNT Fed'!$G$80</f>
        <v>0</v>
      </c>
      <c r="H725" s="371"/>
    </row>
    <row r="726" spans="1:50" hidden="1" outlineLevel="1" collapsed="1">
      <c r="A726" s="368"/>
      <c r="B726" s="369"/>
      <c r="C726" s="370">
        <f>'TSTCW Fed'!$C$80</f>
        <v>0</v>
      </c>
      <c r="D726" s="370">
        <f>'TSTCW Fed'!$D$80</f>
        <v>0</v>
      </c>
      <c r="E726" s="370">
        <f>'TSTCW Fed'!$E$80</f>
        <v>0</v>
      </c>
      <c r="F726" s="370">
        <f>'TSTCW Fed'!$F$80</f>
        <v>0</v>
      </c>
      <c r="G726" s="370">
        <f>'TSTCW Fed'!$G$80</f>
        <v>0</v>
      </c>
      <c r="H726" s="371"/>
    </row>
    <row r="727" spans="1:50" hidden="1" outlineLevel="1" collapsed="1">
      <c r="A727" s="368"/>
      <c r="B727" s="369"/>
      <c r="C727" s="370">
        <f>'TSTCWT Fed'!$C$80</f>
        <v>0</v>
      </c>
      <c r="D727" s="370">
        <f>'TSTCWT Fed'!$D$80</f>
        <v>0</v>
      </c>
      <c r="E727" s="370">
        <f>'TSTCWT Fed'!$E$80</f>
        <v>0</v>
      </c>
      <c r="F727" s="370">
        <f>'TSTCWT Fed'!$F$80</f>
        <v>0</v>
      </c>
      <c r="G727" s="370">
        <f>'TSTCWT Fed'!$G$80</f>
        <v>0</v>
      </c>
      <c r="H727" s="371"/>
    </row>
    <row r="728" spans="1:50" s="381" customFormat="1" collapsed="1">
      <c r="A728" s="364" t="s">
        <v>411</v>
      </c>
      <c r="B728" s="373" t="s">
        <v>412</v>
      </c>
      <c r="C728" s="374">
        <f>SUM(C719:C727)</f>
        <v>0</v>
      </c>
      <c r="D728" s="374">
        <f>SUM(D719:D727)</f>
        <v>0</v>
      </c>
      <c r="E728" s="374">
        <f>SUM(E719:E727)</f>
        <v>0</v>
      </c>
      <c r="F728" s="374">
        <f>SUM(F719:F727)</f>
        <v>0</v>
      </c>
      <c r="G728" s="374">
        <f>SUM(G719:G727)</f>
        <v>0</v>
      </c>
      <c r="H728" s="375"/>
      <c r="I728" s="291"/>
      <c r="J728" s="291"/>
      <c r="K728" s="291"/>
      <c r="L728" s="291"/>
      <c r="M728" s="291"/>
      <c r="N728" s="291"/>
      <c r="O728" s="291"/>
      <c r="P728" s="291"/>
      <c r="Q728" s="291"/>
      <c r="R728" s="291"/>
      <c r="S728" s="291"/>
      <c r="T728" s="291"/>
      <c r="U728" s="291"/>
      <c r="V728" s="291"/>
      <c r="W728" s="291"/>
      <c r="X728" s="291"/>
      <c r="Y728" s="291"/>
      <c r="Z728" s="291"/>
      <c r="AA728" s="291"/>
      <c r="AB728" s="291"/>
      <c r="AC728" s="291"/>
      <c r="AD728" s="291"/>
      <c r="AE728" s="291"/>
      <c r="AF728" s="291"/>
      <c r="AG728" s="291"/>
      <c r="AH728" s="291"/>
      <c r="AI728" s="291"/>
      <c r="AJ728" s="291"/>
      <c r="AK728" s="291"/>
      <c r="AL728" s="291"/>
      <c r="AM728" s="291"/>
      <c r="AN728" s="291"/>
      <c r="AO728" s="291"/>
      <c r="AP728" s="291"/>
      <c r="AQ728" s="291"/>
      <c r="AR728" s="291"/>
      <c r="AS728" s="291"/>
      <c r="AT728" s="291"/>
      <c r="AU728" s="291"/>
      <c r="AV728" s="291"/>
      <c r="AW728" s="291"/>
      <c r="AX728" s="291"/>
    </row>
    <row r="729" spans="1:50">
      <c r="A729" s="368"/>
      <c r="C729" s="382"/>
      <c r="D729" s="382"/>
      <c r="E729" s="382"/>
      <c r="F729" s="382"/>
      <c r="G729" s="382"/>
    </row>
    <row r="730" spans="1:50" hidden="1" outlineLevel="1">
      <c r="A730" s="368"/>
      <c r="C730" s="382">
        <f>'LIT Fed'!$C$82</f>
        <v>0</v>
      </c>
      <c r="D730" s="382">
        <f>'LIT Fed'!$D$82</f>
        <v>0</v>
      </c>
      <c r="E730" s="382">
        <f>'LIT Fed'!$E$82</f>
        <v>0</v>
      </c>
      <c r="F730" s="382">
        <f>'LIT Fed'!$F$82</f>
        <v>0</v>
      </c>
      <c r="G730" s="382">
        <f>'LIT Fed'!$G$82</f>
        <v>0</v>
      </c>
    </row>
    <row r="731" spans="1:50" hidden="1" outlineLevel="1" collapsed="1">
      <c r="A731" s="368"/>
      <c r="C731" s="382">
        <f>'LSCO Fed'!$C$82</f>
        <v>0</v>
      </c>
      <c r="D731" s="382">
        <f>'LSCO Fed'!$D$82</f>
        <v>0</v>
      </c>
      <c r="E731" s="382">
        <f>'LSCO Fed'!$E$82</f>
        <v>0</v>
      </c>
      <c r="F731" s="382">
        <f>'LSCO Fed'!$F$82</f>
        <v>0</v>
      </c>
      <c r="G731" s="382">
        <f>'LSCO Fed'!$G$82</f>
        <v>0</v>
      </c>
    </row>
    <row r="732" spans="1:50" hidden="1" outlineLevel="1" collapsed="1">
      <c r="A732" s="368"/>
      <c r="C732" s="382">
        <f>'LSCPA Fed'!$C$82</f>
        <v>0</v>
      </c>
      <c r="D732" s="382">
        <f>'LSCPA Fed'!$D$82</f>
        <v>0</v>
      </c>
      <c r="E732" s="382">
        <f>'LSCPA Fed'!$E$82</f>
        <v>0</v>
      </c>
      <c r="F732" s="382">
        <f>'LSCPA Fed'!$F$82</f>
        <v>0</v>
      </c>
      <c r="G732" s="382">
        <f>'LSCPA Fed'!$G$82</f>
        <v>0</v>
      </c>
    </row>
    <row r="733" spans="1:50" hidden="1" outlineLevel="1" collapsed="1">
      <c r="A733" s="368"/>
      <c r="C733" s="382">
        <f>'TSTCFB Fed'!$C$82</f>
        <v>0</v>
      </c>
      <c r="D733" s="382">
        <f>'TSTCFB Fed'!$D$82</f>
        <v>0</v>
      </c>
      <c r="E733" s="382">
        <f>'TSTCFB Fed'!$E$82</f>
        <v>0</v>
      </c>
      <c r="F733" s="382">
        <f>'TSTCFB Fed'!$F$82</f>
        <v>0</v>
      </c>
      <c r="G733" s="382">
        <f>'TSTCFB Fed'!$G$82</f>
        <v>0</v>
      </c>
    </row>
    <row r="734" spans="1:50" hidden="1" outlineLevel="1" collapsed="1">
      <c r="A734" s="368"/>
      <c r="C734" s="382">
        <f>'TSTCH Fed'!$C$82</f>
        <v>0</v>
      </c>
      <c r="D734" s="382">
        <f>'TSTCH Fed'!$D$82</f>
        <v>0</v>
      </c>
      <c r="E734" s="382">
        <f>'TSTCH Fed'!$E$82</f>
        <v>0</v>
      </c>
      <c r="F734" s="382">
        <f>'TSTCH Fed'!$F$82</f>
        <v>0</v>
      </c>
      <c r="G734" s="382">
        <f>'TSTCH Fed'!$G$82</f>
        <v>0</v>
      </c>
    </row>
    <row r="735" spans="1:50" hidden="1" outlineLevel="1" collapsed="1">
      <c r="A735" s="368"/>
      <c r="C735" s="382">
        <f>'TSTCM Fed'!$C$82</f>
        <v>0</v>
      </c>
      <c r="D735" s="382">
        <f>'TSTCM Fed'!$D$82</f>
        <v>0</v>
      </c>
      <c r="E735" s="382">
        <f>'TSTCM Fed'!$E$82</f>
        <v>0</v>
      </c>
      <c r="F735" s="382">
        <f>'TSTCM Fed'!$F$82</f>
        <v>0</v>
      </c>
      <c r="G735" s="382">
        <f>'TSTCM Fed'!$G$82</f>
        <v>0</v>
      </c>
    </row>
    <row r="736" spans="1:50" hidden="1" outlineLevel="1" collapsed="1">
      <c r="A736" s="368"/>
      <c r="C736" s="382">
        <f>'TSTCNT Fed'!$C$82</f>
        <v>0</v>
      </c>
      <c r="D736" s="382">
        <f>'TSTCNT Fed'!$D$82</f>
        <v>0</v>
      </c>
      <c r="E736" s="382">
        <f>'TSTCNT Fed'!$E$82</f>
        <v>0</v>
      </c>
      <c r="F736" s="382">
        <f>'TSTCNT Fed'!$F$82</f>
        <v>0</v>
      </c>
      <c r="G736" s="382">
        <f>'TSTCNT Fed'!$G$82</f>
        <v>0</v>
      </c>
    </row>
    <row r="737" spans="1:8" hidden="1" outlineLevel="1" collapsed="1">
      <c r="A737" s="368"/>
      <c r="C737" s="382">
        <f>'TSTCW Fed'!$C$82</f>
        <v>0</v>
      </c>
      <c r="D737" s="382">
        <f>'TSTCW Fed'!$D$82</f>
        <v>0</v>
      </c>
      <c r="E737" s="382">
        <f>'TSTCW Fed'!$E$82</f>
        <v>0</v>
      </c>
      <c r="F737" s="382">
        <f>'TSTCW Fed'!$F$82</f>
        <v>0</v>
      </c>
      <c r="G737" s="382">
        <f>'TSTCW Fed'!$G$82</f>
        <v>0</v>
      </c>
    </row>
    <row r="738" spans="1:8" hidden="1" outlineLevel="1" collapsed="1">
      <c r="A738" s="368"/>
      <c r="C738" s="382">
        <f>'TSTCWT Fed'!$C$82</f>
        <v>0</v>
      </c>
      <c r="D738" s="382">
        <f>'TSTCWT Fed'!$D$82</f>
        <v>0</v>
      </c>
      <c r="E738" s="382">
        <f>'TSTCWT Fed'!$E$82</f>
        <v>0</v>
      </c>
      <c r="F738" s="382">
        <f>'TSTCWT Fed'!$F$82</f>
        <v>0</v>
      </c>
      <c r="G738" s="382">
        <f>'TSTCWT Fed'!$G$82</f>
        <v>0</v>
      </c>
    </row>
    <row r="739" spans="1:8" collapsed="1">
      <c r="A739" s="368" t="s">
        <v>362</v>
      </c>
      <c r="B739" s="372" t="s">
        <v>522</v>
      </c>
      <c r="C739" s="370">
        <f>SUM(C730:C738)</f>
        <v>0</v>
      </c>
      <c r="D739" s="370">
        <f>SUM(D730:D738)</f>
        <v>0</v>
      </c>
      <c r="E739" s="370">
        <f>SUM(E730:E738)</f>
        <v>0</v>
      </c>
      <c r="F739" s="370">
        <f>SUM(F730:F738)</f>
        <v>0</v>
      </c>
      <c r="G739" s="370">
        <f>SUM(G730:G738)</f>
        <v>0</v>
      </c>
      <c r="H739" s="371"/>
    </row>
    <row r="740" spans="1:8" hidden="1" outlineLevel="1">
      <c r="A740" s="368"/>
      <c r="B740" s="372"/>
      <c r="C740" s="370">
        <f>'LIT Fed'!$C$83</f>
        <v>0</v>
      </c>
      <c r="D740" s="370">
        <f>'LIT Fed'!$D$83</f>
        <v>0</v>
      </c>
      <c r="E740" s="370">
        <f>'LIT Fed'!$E$83</f>
        <v>0</v>
      </c>
      <c r="F740" s="370">
        <f>'LIT Fed'!$F$83</f>
        <v>0</v>
      </c>
      <c r="G740" s="370">
        <f>'LIT Fed'!$G$83</f>
        <v>0</v>
      </c>
      <c r="H740" s="371"/>
    </row>
    <row r="741" spans="1:8" hidden="1" outlineLevel="1" collapsed="1">
      <c r="A741" s="368"/>
      <c r="B741" s="372"/>
      <c r="C741" s="370">
        <f>'LSCO Fed'!$C$83</f>
        <v>0</v>
      </c>
      <c r="D741" s="370">
        <f>'LSCO Fed'!$D$83</f>
        <v>0</v>
      </c>
      <c r="E741" s="370">
        <f>'LSCO Fed'!$E$83</f>
        <v>0</v>
      </c>
      <c r="F741" s="370">
        <f>'LSCO Fed'!$F$83</f>
        <v>0</v>
      </c>
      <c r="G741" s="370">
        <f>'LSCO Fed'!$G$83</f>
        <v>0</v>
      </c>
      <c r="H741" s="371"/>
    </row>
    <row r="742" spans="1:8" hidden="1" outlineLevel="1" collapsed="1">
      <c r="A742" s="368"/>
      <c r="B742" s="372"/>
      <c r="C742" s="370">
        <f>'LSCPA Fed'!$C$83</f>
        <v>0</v>
      </c>
      <c r="D742" s="370">
        <f>'LSCPA Fed'!$D$83</f>
        <v>0</v>
      </c>
      <c r="E742" s="370">
        <f>'LSCPA Fed'!$E$83</f>
        <v>0</v>
      </c>
      <c r="F742" s="370">
        <f>'LSCPA Fed'!$F$83</f>
        <v>0</v>
      </c>
      <c r="G742" s="370">
        <f>'LSCPA Fed'!$G$83</f>
        <v>0</v>
      </c>
      <c r="H742" s="371"/>
    </row>
    <row r="743" spans="1:8" hidden="1" outlineLevel="1" collapsed="1">
      <c r="A743" s="368"/>
      <c r="B743" s="372"/>
      <c r="C743" s="370">
        <f>'TSTCFB Fed'!$C$83</f>
        <v>0</v>
      </c>
      <c r="D743" s="370">
        <f>'TSTCFB Fed'!$D$83</f>
        <v>0</v>
      </c>
      <c r="E743" s="370">
        <f>'TSTCFB Fed'!$E$83</f>
        <v>0</v>
      </c>
      <c r="F743" s="370">
        <f>'TSTCFB Fed'!$F$83</f>
        <v>0</v>
      </c>
      <c r="G743" s="370">
        <f>'TSTCFB Fed'!$G$83</f>
        <v>0</v>
      </c>
      <c r="H743" s="371"/>
    </row>
    <row r="744" spans="1:8" hidden="1" outlineLevel="1" collapsed="1">
      <c r="A744" s="368"/>
      <c r="B744" s="372"/>
      <c r="C744" s="370">
        <f>'TSTCH Fed'!$C$83</f>
        <v>0</v>
      </c>
      <c r="D744" s="370">
        <f>'TSTCH Fed'!$D$83</f>
        <v>0</v>
      </c>
      <c r="E744" s="370">
        <f>'TSTCH Fed'!$E$83</f>
        <v>0</v>
      </c>
      <c r="F744" s="370">
        <f>'TSTCH Fed'!$F$83</f>
        <v>0</v>
      </c>
      <c r="G744" s="370">
        <f>'TSTCH Fed'!$G$83</f>
        <v>0</v>
      </c>
      <c r="H744" s="371"/>
    </row>
    <row r="745" spans="1:8" hidden="1" outlineLevel="1" collapsed="1">
      <c r="A745" s="368"/>
      <c r="B745" s="372"/>
      <c r="C745" s="370">
        <f>'TSTCM Fed'!$C$83</f>
        <v>0</v>
      </c>
      <c r="D745" s="370">
        <f>'TSTCM Fed'!$D$83</f>
        <v>0</v>
      </c>
      <c r="E745" s="370">
        <f>'TSTCM Fed'!$E$83</f>
        <v>0</v>
      </c>
      <c r="F745" s="370">
        <f>'TSTCM Fed'!$F$83</f>
        <v>0</v>
      </c>
      <c r="G745" s="370">
        <f>'TSTCM Fed'!$G$83</f>
        <v>0</v>
      </c>
      <c r="H745" s="371"/>
    </row>
    <row r="746" spans="1:8" hidden="1" outlineLevel="1" collapsed="1">
      <c r="A746" s="368"/>
      <c r="B746" s="372"/>
      <c r="C746" s="370">
        <f>'TSTCNT Fed'!$C$83</f>
        <v>0</v>
      </c>
      <c r="D746" s="370">
        <f>'TSTCNT Fed'!$D$83</f>
        <v>0</v>
      </c>
      <c r="E746" s="370">
        <f>'TSTCNT Fed'!$E$83</f>
        <v>0</v>
      </c>
      <c r="F746" s="370">
        <f>'TSTCNT Fed'!$F$83</f>
        <v>0</v>
      </c>
      <c r="G746" s="370">
        <f>'TSTCNT Fed'!$G$83</f>
        <v>0</v>
      </c>
      <c r="H746" s="371"/>
    </row>
    <row r="747" spans="1:8" hidden="1" outlineLevel="1" collapsed="1">
      <c r="A747" s="368"/>
      <c r="B747" s="372"/>
      <c r="C747" s="370">
        <f>'TSTCW Fed'!$C$83</f>
        <v>0</v>
      </c>
      <c r="D747" s="370">
        <f>'TSTCW Fed'!$D$83</f>
        <v>0</v>
      </c>
      <c r="E747" s="370">
        <f>'TSTCW Fed'!$E$83</f>
        <v>0</v>
      </c>
      <c r="F747" s="370">
        <f>'TSTCW Fed'!$F$83</f>
        <v>0</v>
      </c>
      <c r="G747" s="370">
        <f>'TSTCW Fed'!$G$83</f>
        <v>0</v>
      </c>
      <c r="H747" s="371"/>
    </row>
    <row r="748" spans="1:8" hidden="1" outlineLevel="1" collapsed="1">
      <c r="A748" s="368"/>
      <c r="B748" s="372"/>
      <c r="C748" s="370">
        <f>'TSTCWT Fed'!$C$83</f>
        <v>0</v>
      </c>
      <c r="D748" s="370">
        <f>'TSTCWT Fed'!$D$83</f>
        <v>0</v>
      </c>
      <c r="E748" s="370">
        <f>'TSTCWT Fed'!$E$83</f>
        <v>0</v>
      </c>
      <c r="F748" s="370">
        <f>'TSTCWT Fed'!$F$83</f>
        <v>0</v>
      </c>
      <c r="G748" s="370">
        <f>'TSTCWT Fed'!$G$83</f>
        <v>0</v>
      </c>
      <c r="H748" s="371"/>
    </row>
    <row r="749" spans="1:8" collapsed="1">
      <c r="A749" s="368" t="s">
        <v>362</v>
      </c>
      <c r="B749" s="372" t="s">
        <v>522</v>
      </c>
      <c r="C749" s="370">
        <f>SUM(C740:C748)</f>
        <v>0</v>
      </c>
      <c r="D749" s="370">
        <f>SUM(D740:D748)</f>
        <v>0</v>
      </c>
      <c r="E749" s="370">
        <f>SUM(E740:E748)</f>
        <v>0</v>
      </c>
      <c r="F749" s="370">
        <f>SUM(F740:F748)</f>
        <v>0</v>
      </c>
      <c r="G749" s="370">
        <f>SUM(G740:G748)</f>
        <v>0</v>
      </c>
      <c r="H749" s="371"/>
    </row>
    <row r="750" spans="1:8" hidden="1" outlineLevel="1">
      <c r="A750" s="368"/>
      <c r="B750" s="372"/>
      <c r="C750" s="370">
        <f>'LIT Fed'!$C$84</f>
        <v>0</v>
      </c>
      <c r="D750" s="370">
        <f>'LIT Fed'!$D$84</f>
        <v>0</v>
      </c>
      <c r="E750" s="370">
        <f>'LIT Fed'!$E$84</f>
        <v>0</v>
      </c>
      <c r="F750" s="370">
        <f>'LIT Fed'!$F$84</f>
        <v>0</v>
      </c>
      <c r="G750" s="370">
        <f>'LIT Fed'!$G$84</f>
        <v>0</v>
      </c>
      <c r="H750" s="371"/>
    </row>
    <row r="751" spans="1:8" hidden="1" outlineLevel="1" collapsed="1">
      <c r="A751" s="368"/>
      <c r="B751" s="372"/>
      <c r="C751" s="370">
        <f>'LSCO Fed'!$C$84</f>
        <v>0</v>
      </c>
      <c r="D751" s="370">
        <f>'LSCO Fed'!$D$84</f>
        <v>0</v>
      </c>
      <c r="E751" s="370">
        <f>'LSCO Fed'!$E$84</f>
        <v>0</v>
      </c>
      <c r="F751" s="370">
        <f>'LSCO Fed'!$F$84</f>
        <v>0</v>
      </c>
      <c r="G751" s="370">
        <f>'LSCO Fed'!$G$84</f>
        <v>0</v>
      </c>
      <c r="H751" s="371"/>
    </row>
    <row r="752" spans="1:8" hidden="1" outlineLevel="1" collapsed="1">
      <c r="A752" s="368"/>
      <c r="B752" s="372"/>
      <c r="C752" s="370">
        <f>'LSCPA Fed'!$C$84</f>
        <v>0</v>
      </c>
      <c r="D752" s="370">
        <f>'LSCPA Fed'!$D$84</f>
        <v>0</v>
      </c>
      <c r="E752" s="370">
        <f>'LSCPA Fed'!$E$84</f>
        <v>0</v>
      </c>
      <c r="F752" s="370">
        <f>'LSCPA Fed'!$F$84</f>
        <v>0</v>
      </c>
      <c r="G752" s="370">
        <f>'LSCPA Fed'!$G$84</f>
        <v>0</v>
      </c>
      <c r="H752" s="371"/>
    </row>
    <row r="753" spans="1:8" hidden="1" outlineLevel="1" collapsed="1">
      <c r="A753" s="368"/>
      <c r="B753" s="372"/>
      <c r="C753" s="370">
        <f>'TSTCFB Fed'!$C$84</f>
        <v>0</v>
      </c>
      <c r="D753" s="370">
        <f>'TSTCFB Fed'!$D$84</f>
        <v>0</v>
      </c>
      <c r="E753" s="370">
        <f>'TSTCFB Fed'!$E$84</f>
        <v>0</v>
      </c>
      <c r="F753" s="370">
        <f>'TSTCFB Fed'!$F$84</f>
        <v>0</v>
      </c>
      <c r="G753" s="370">
        <f>'TSTCFB Fed'!$G$84</f>
        <v>0</v>
      </c>
      <c r="H753" s="371"/>
    </row>
    <row r="754" spans="1:8" hidden="1" outlineLevel="1" collapsed="1">
      <c r="A754" s="368"/>
      <c r="B754" s="372"/>
      <c r="C754" s="370">
        <f>'TSTCH Fed'!$C$84</f>
        <v>0</v>
      </c>
      <c r="D754" s="370">
        <f>'TSTCH Fed'!$D$84</f>
        <v>0</v>
      </c>
      <c r="E754" s="370">
        <f>'TSTCH Fed'!$E$84</f>
        <v>0</v>
      </c>
      <c r="F754" s="370">
        <f>'TSTCH Fed'!$F$84</f>
        <v>0</v>
      </c>
      <c r="G754" s="370">
        <f>'TSTCH Fed'!$G$84</f>
        <v>0</v>
      </c>
      <c r="H754" s="371"/>
    </row>
    <row r="755" spans="1:8" hidden="1" outlineLevel="1" collapsed="1">
      <c r="A755" s="368"/>
      <c r="B755" s="372"/>
      <c r="C755" s="370">
        <f>'TSTCM Fed'!$C$84</f>
        <v>0</v>
      </c>
      <c r="D755" s="370">
        <f>'TSTCM Fed'!$D$84</f>
        <v>0</v>
      </c>
      <c r="E755" s="370">
        <f>'TSTCM Fed'!$E$84</f>
        <v>0</v>
      </c>
      <c r="F755" s="370">
        <f>'TSTCM Fed'!$F$84</f>
        <v>0</v>
      </c>
      <c r="G755" s="370">
        <f>'TSTCM Fed'!$G$84</f>
        <v>0</v>
      </c>
      <c r="H755" s="371"/>
    </row>
    <row r="756" spans="1:8" hidden="1" outlineLevel="1" collapsed="1">
      <c r="A756" s="368"/>
      <c r="B756" s="372"/>
      <c r="C756" s="370">
        <f>'TSTCNT Fed'!$C$84</f>
        <v>0</v>
      </c>
      <c r="D756" s="370">
        <f>'TSTCNT Fed'!$D$84</f>
        <v>0</v>
      </c>
      <c r="E756" s="370">
        <f>'TSTCNT Fed'!$E$84</f>
        <v>0</v>
      </c>
      <c r="F756" s="370">
        <f>'TSTCNT Fed'!$F$84</f>
        <v>0</v>
      </c>
      <c r="G756" s="370">
        <f>'TSTCNT Fed'!$G$84</f>
        <v>0</v>
      </c>
      <c r="H756" s="371"/>
    </row>
    <row r="757" spans="1:8" hidden="1" outlineLevel="1" collapsed="1">
      <c r="A757" s="368"/>
      <c r="B757" s="372"/>
      <c r="C757" s="370">
        <f>'TSTCW Fed'!$C$84</f>
        <v>0</v>
      </c>
      <c r="D757" s="370">
        <f>'TSTCW Fed'!$D$84</f>
        <v>0</v>
      </c>
      <c r="E757" s="370">
        <f>'TSTCW Fed'!$E$84</f>
        <v>0</v>
      </c>
      <c r="F757" s="370">
        <f>'TSTCW Fed'!$F$84</f>
        <v>0</v>
      </c>
      <c r="G757" s="370">
        <f>'TSTCW Fed'!$G$84</f>
        <v>0</v>
      </c>
      <c r="H757" s="371"/>
    </row>
    <row r="758" spans="1:8" hidden="1" outlineLevel="1" collapsed="1">
      <c r="A758" s="368"/>
      <c r="B758" s="372"/>
      <c r="C758" s="370">
        <f>'TSTCWT Fed'!$C$84</f>
        <v>0</v>
      </c>
      <c r="D758" s="370">
        <f>'TSTCWT Fed'!$D$84</f>
        <v>0</v>
      </c>
      <c r="E758" s="370">
        <f>'TSTCWT Fed'!$E$84</f>
        <v>0</v>
      </c>
      <c r="F758" s="370">
        <f>'TSTCWT Fed'!$F$84</f>
        <v>0</v>
      </c>
      <c r="G758" s="370">
        <f>'TSTCWT Fed'!$G$84</f>
        <v>0</v>
      </c>
      <c r="H758" s="371"/>
    </row>
    <row r="759" spans="1:8" collapsed="1">
      <c r="A759" s="368" t="s">
        <v>362</v>
      </c>
      <c r="B759" s="372" t="s">
        <v>522</v>
      </c>
      <c r="C759" s="370">
        <f>SUM(C750:C758)</f>
        <v>0</v>
      </c>
      <c r="D759" s="370">
        <f>SUM(D750:D758)</f>
        <v>0</v>
      </c>
      <c r="E759" s="370">
        <f>SUM(E750:E758)</f>
        <v>0</v>
      </c>
      <c r="F759" s="370">
        <f>SUM(F750:F758)</f>
        <v>0</v>
      </c>
      <c r="G759" s="370">
        <f>SUM(G750:G758)</f>
        <v>0</v>
      </c>
      <c r="H759" s="371"/>
    </row>
    <row r="760" spans="1:8" hidden="1" outlineLevel="1">
      <c r="A760" s="368"/>
      <c r="B760" s="372"/>
      <c r="C760" s="370">
        <f>'LIT Fed'!$C$85</f>
        <v>0</v>
      </c>
      <c r="D760" s="370">
        <f>'LIT Fed'!$D$85</f>
        <v>0</v>
      </c>
      <c r="E760" s="370">
        <f>'LIT Fed'!$E$85</f>
        <v>0</v>
      </c>
      <c r="F760" s="370">
        <f>'LIT Fed'!$F$85</f>
        <v>0</v>
      </c>
      <c r="G760" s="370">
        <f>'LIT Fed'!$G$85</f>
        <v>0</v>
      </c>
      <c r="H760" s="371"/>
    </row>
    <row r="761" spans="1:8" hidden="1" outlineLevel="1" collapsed="1">
      <c r="A761" s="368"/>
      <c r="B761" s="372"/>
      <c r="C761" s="370">
        <f>'LSCO Fed'!$C$85</f>
        <v>0</v>
      </c>
      <c r="D761" s="370">
        <f>'LSCO Fed'!$D$85</f>
        <v>0</v>
      </c>
      <c r="E761" s="370">
        <f>'LSCO Fed'!$E$85</f>
        <v>0</v>
      </c>
      <c r="F761" s="370">
        <f>'LSCO Fed'!$F$85</f>
        <v>0</v>
      </c>
      <c r="G761" s="370">
        <f>'LSCO Fed'!$G$85</f>
        <v>0</v>
      </c>
      <c r="H761" s="371"/>
    </row>
    <row r="762" spans="1:8" hidden="1" outlineLevel="1" collapsed="1">
      <c r="A762" s="368"/>
      <c r="B762" s="372"/>
      <c r="C762" s="370">
        <f>'LSCPA Fed'!$C$85</f>
        <v>0</v>
      </c>
      <c r="D762" s="370">
        <f>'LSCPA Fed'!$D$85</f>
        <v>0</v>
      </c>
      <c r="E762" s="370">
        <f>'LSCPA Fed'!$E$85</f>
        <v>0</v>
      </c>
      <c r="F762" s="370">
        <f>'LSCPA Fed'!$F$85</f>
        <v>0</v>
      </c>
      <c r="G762" s="370">
        <f>'LSCPA Fed'!$G$85</f>
        <v>0</v>
      </c>
      <c r="H762" s="371"/>
    </row>
    <row r="763" spans="1:8" hidden="1" outlineLevel="1" collapsed="1">
      <c r="A763" s="368"/>
      <c r="B763" s="372"/>
      <c r="C763" s="370">
        <f>'TSTCFB Fed'!$C$85</f>
        <v>0</v>
      </c>
      <c r="D763" s="370">
        <f>'TSTCFB Fed'!$D$85</f>
        <v>0</v>
      </c>
      <c r="E763" s="370">
        <f>'TSTCFB Fed'!$E$85</f>
        <v>0</v>
      </c>
      <c r="F763" s="370">
        <f>'TSTCFB Fed'!$F$85</f>
        <v>0</v>
      </c>
      <c r="G763" s="370">
        <f>'TSTCFB Fed'!$G$85</f>
        <v>0</v>
      </c>
      <c r="H763" s="371"/>
    </row>
    <row r="764" spans="1:8" hidden="1" outlineLevel="1" collapsed="1">
      <c r="A764" s="368"/>
      <c r="B764" s="372"/>
      <c r="C764" s="370">
        <f>'TSTCH Fed'!$C$85</f>
        <v>0</v>
      </c>
      <c r="D764" s="370">
        <f>'TSTCH Fed'!$D$85</f>
        <v>0</v>
      </c>
      <c r="E764" s="370">
        <f>'TSTCH Fed'!$E$85</f>
        <v>0</v>
      </c>
      <c r="F764" s="370">
        <f>'TSTCH Fed'!$F$85</f>
        <v>0</v>
      </c>
      <c r="G764" s="370">
        <f>'TSTCH Fed'!$G$85</f>
        <v>0</v>
      </c>
      <c r="H764" s="371"/>
    </row>
    <row r="765" spans="1:8" hidden="1" outlineLevel="1" collapsed="1">
      <c r="A765" s="368"/>
      <c r="B765" s="372"/>
      <c r="C765" s="370">
        <f>'TSTCM Fed'!$C$85</f>
        <v>0</v>
      </c>
      <c r="D765" s="370">
        <f>'TSTCM Fed'!$D$85</f>
        <v>0</v>
      </c>
      <c r="E765" s="370">
        <f>'TSTCM Fed'!$E$85</f>
        <v>0</v>
      </c>
      <c r="F765" s="370">
        <f>'TSTCM Fed'!$F$85</f>
        <v>0</v>
      </c>
      <c r="G765" s="370">
        <f>'TSTCM Fed'!$G$85</f>
        <v>0</v>
      </c>
      <c r="H765" s="371"/>
    </row>
    <row r="766" spans="1:8" hidden="1" outlineLevel="1" collapsed="1">
      <c r="A766" s="368"/>
      <c r="B766" s="372"/>
      <c r="C766" s="370">
        <f>'TSTCNT Fed'!$C$85</f>
        <v>0</v>
      </c>
      <c r="D766" s="370">
        <f>'TSTCNT Fed'!$D$85</f>
        <v>0</v>
      </c>
      <c r="E766" s="370">
        <f>'TSTCNT Fed'!$E$85</f>
        <v>0</v>
      </c>
      <c r="F766" s="370">
        <f>'TSTCNT Fed'!$F$85</f>
        <v>0</v>
      </c>
      <c r="G766" s="370">
        <f>'TSTCNT Fed'!$G$85</f>
        <v>0</v>
      </c>
      <c r="H766" s="371"/>
    </row>
    <row r="767" spans="1:8" hidden="1" outlineLevel="1" collapsed="1">
      <c r="A767" s="368"/>
      <c r="B767" s="372"/>
      <c r="C767" s="370">
        <f>'TSTCW Fed'!$C$85</f>
        <v>0</v>
      </c>
      <c r="D767" s="370">
        <f>'TSTCW Fed'!$D$85</f>
        <v>0</v>
      </c>
      <c r="E767" s="370">
        <f>'TSTCW Fed'!$E$85</f>
        <v>0</v>
      </c>
      <c r="F767" s="370">
        <f>'TSTCW Fed'!$F$85</f>
        <v>0</v>
      </c>
      <c r="G767" s="370">
        <f>'TSTCW Fed'!$G$85</f>
        <v>0</v>
      </c>
      <c r="H767" s="371"/>
    </row>
    <row r="768" spans="1:8" hidden="1" outlineLevel="1" collapsed="1">
      <c r="A768" s="368"/>
      <c r="B768" s="372"/>
      <c r="C768" s="370">
        <f>'TSTCWT Fed'!$C$85</f>
        <v>0</v>
      </c>
      <c r="D768" s="370">
        <f>'TSTCWT Fed'!$D$85</f>
        <v>0</v>
      </c>
      <c r="E768" s="370">
        <f>'TSTCWT Fed'!$E$85</f>
        <v>0</v>
      </c>
      <c r="F768" s="370">
        <f>'TSTCWT Fed'!$F$85</f>
        <v>0</v>
      </c>
      <c r="G768" s="370">
        <f>'TSTCWT Fed'!$G$85</f>
        <v>0</v>
      </c>
      <c r="H768" s="371"/>
    </row>
    <row r="769" spans="1:8" collapsed="1">
      <c r="A769" s="368" t="s">
        <v>362</v>
      </c>
      <c r="B769" s="372" t="s">
        <v>522</v>
      </c>
      <c r="C769" s="370">
        <f>SUM(C760:C768)</f>
        <v>0</v>
      </c>
      <c r="D769" s="370">
        <f>SUM(D760:D768)</f>
        <v>0</v>
      </c>
      <c r="E769" s="370">
        <f>SUM(E760:E768)</f>
        <v>0</v>
      </c>
      <c r="F769" s="370">
        <f>SUM(F760:F768)</f>
        <v>0</v>
      </c>
      <c r="G769" s="370">
        <f>SUM(G760:G768)</f>
        <v>0</v>
      </c>
      <c r="H769" s="371"/>
    </row>
    <row r="770" spans="1:8" hidden="1" outlineLevel="1">
      <c r="A770" s="368"/>
      <c r="B770" s="372"/>
      <c r="C770" s="370">
        <f>'LIT Fed'!$C$86</f>
        <v>0</v>
      </c>
      <c r="D770" s="370">
        <f>'LIT Fed'!$D$86</f>
        <v>0</v>
      </c>
      <c r="E770" s="370">
        <f>'LIT Fed'!$E$86</f>
        <v>0</v>
      </c>
      <c r="F770" s="370">
        <f>'LIT Fed'!$F$86</f>
        <v>0</v>
      </c>
      <c r="G770" s="370">
        <f>'LIT Fed'!$G$86</f>
        <v>0</v>
      </c>
      <c r="H770" s="371"/>
    </row>
    <row r="771" spans="1:8" hidden="1" outlineLevel="1" collapsed="1">
      <c r="A771" s="368"/>
      <c r="B771" s="372"/>
      <c r="C771" s="370">
        <f>'LSCO Fed'!$C$86</f>
        <v>0</v>
      </c>
      <c r="D771" s="370">
        <f>'LSCO Fed'!$D$86</f>
        <v>0</v>
      </c>
      <c r="E771" s="370">
        <f>'LSCO Fed'!$E$86</f>
        <v>0</v>
      </c>
      <c r="F771" s="370">
        <f>'LSCO Fed'!$F$86</f>
        <v>0</v>
      </c>
      <c r="G771" s="370">
        <f>'LSCO Fed'!$G$86</f>
        <v>0</v>
      </c>
      <c r="H771" s="371"/>
    </row>
    <row r="772" spans="1:8" hidden="1" outlineLevel="1" collapsed="1">
      <c r="A772" s="368"/>
      <c r="B772" s="372"/>
      <c r="C772" s="370">
        <f>'LSCPA Fed'!$C$86</f>
        <v>0</v>
      </c>
      <c r="D772" s="370">
        <f>'LSCPA Fed'!$D$86</f>
        <v>0</v>
      </c>
      <c r="E772" s="370">
        <f>'LSCPA Fed'!$E$86</f>
        <v>0</v>
      </c>
      <c r="F772" s="370">
        <f>'LSCPA Fed'!$F$86</f>
        <v>0</v>
      </c>
      <c r="G772" s="370">
        <f>'LSCPA Fed'!$G$86</f>
        <v>0</v>
      </c>
      <c r="H772" s="371"/>
    </row>
    <row r="773" spans="1:8" hidden="1" outlineLevel="1" collapsed="1">
      <c r="A773" s="368"/>
      <c r="B773" s="372"/>
      <c r="C773" s="370">
        <f>'TSTCFB Fed'!$C$86</f>
        <v>0</v>
      </c>
      <c r="D773" s="370">
        <f>'TSTCFB Fed'!$D$86</f>
        <v>0</v>
      </c>
      <c r="E773" s="370">
        <f>'TSTCFB Fed'!$E$86</f>
        <v>0</v>
      </c>
      <c r="F773" s="370">
        <f>'TSTCFB Fed'!$F$86</f>
        <v>0</v>
      </c>
      <c r="G773" s="370">
        <f>'TSTCFB Fed'!$G$86</f>
        <v>0</v>
      </c>
      <c r="H773" s="371"/>
    </row>
    <row r="774" spans="1:8" hidden="1" outlineLevel="1" collapsed="1">
      <c r="A774" s="368"/>
      <c r="B774" s="372"/>
      <c r="C774" s="370">
        <f>'TSTCH Fed'!$C$86</f>
        <v>0</v>
      </c>
      <c r="D774" s="370">
        <f>'TSTCH Fed'!$D$86</f>
        <v>0</v>
      </c>
      <c r="E774" s="370">
        <f>'TSTCH Fed'!$E$86</f>
        <v>0</v>
      </c>
      <c r="F774" s="370">
        <f>'TSTCH Fed'!$F$86</f>
        <v>0</v>
      </c>
      <c r="G774" s="370">
        <f>'TSTCH Fed'!$G$86</f>
        <v>0</v>
      </c>
      <c r="H774" s="371"/>
    </row>
    <row r="775" spans="1:8" hidden="1" outlineLevel="1" collapsed="1">
      <c r="A775" s="368"/>
      <c r="B775" s="372"/>
      <c r="C775" s="370">
        <f>'TSTCM Fed'!$C$86</f>
        <v>0</v>
      </c>
      <c r="D775" s="370">
        <f>'TSTCM Fed'!$D$86</f>
        <v>0</v>
      </c>
      <c r="E775" s="370">
        <f>'TSTCM Fed'!$E$86</f>
        <v>0</v>
      </c>
      <c r="F775" s="370">
        <f>'TSTCM Fed'!$F$86</f>
        <v>0</v>
      </c>
      <c r="G775" s="370">
        <f>'TSTCM Fed'!$G$86</f>
        <v>0</v>
      </c>
      <c r="H775" s="371"/>
    </row>
    <row r="776" spans="1:8" hidden="1" outlineLevel="1" collapsed="1">
      <c r="A776" s="368"/>
      <c r="B776" s="372"/>
      <c r="C776" s="370">
        <f>'TSTCNT Fed'!$C$86</f>
        <v>0</v>
      </c>
      <c r="D776" s="370">
        <f>'TSTCNT Fed'!$D$86</f>
        <v>0</v>
      </c>
      <c r="E776" s="370">
        <f>'TSTCNT Fed'!$E$86</f>
        <v>0</v>
      </c>
      <c r="F776" s="370">
        <f>'TSTCNT Fed'!$F$86</f>
        <v>0</v>
      </c>
      <c r="G776" s="370">
        <f>'TSTCNT Fed'!$G$86</f>
        <v>0</v>
      </c>
      <c r="H776" s="371"/>
    </row>
    <row r="777" spans="1:8" hidden="1" outlineLevel="1" collapsed="1">
      <c r="A777" s="368"/>
      <c r="B777" s="372"/>
      <c r="C777" s="370">
        <f>'TSTCW Fed'!$C$86</f>
        <v>0</v>
      </c>
      <c r="D777" s="370">
        <f>'TSTCW Fed'!$D$86</f>
        <v>0</v>
      </c>
      <c r="E777" s="370">
        <f>'TSTCW Fed'!$E$86</f>
        <v>0</v>
      </c>
      <c r="F777" s="370">
        <f>'TSTCW Fed'!$F$86</f>
        <v>0</v>
      </c>
      <c r="G777" s="370">
        <f>'TSTCW Fed'!$G$86</f>
        <v>0</v>
      </c>
      <c r="H777" s="371"/>
    </row>
    <row r="778" spans="1:8" hidden="1" outlineLevel="1" collapsed="1">
      <c r="A778" s="368"/>
      <c r="B778" s="372"/>
      <c r="C778" s="370">
        <f>'TSTCWT Fed'!$C$86</f>
        <v>0</v>
      </c>
      <c r="D778" s="370">
        <f>'TSTCWT Fed'!$D$86</f>
        <v>0</v>
      </c>
      <c r="E778" s="370">
        <f>'TSTCWT Fed'!$E$86</f>
        <v>0</v>
      </c>
      <c r="F778" s="370">
        <f>'TSTCWT Fed'!$F$86</f>
        <v>0</v>
      </c>
      <c r="G778" s="370">
        <f>'TSTCWT Fed'!$G$86</f>
        <v>0</v>
      </c>
      <c r="H778" s="371"/>
    </row>
    <row r="779" spans="1:8" collapsed="1">
      <c r="A779" s="368" t="s">
        <v>362</v>
      </c>
      <c r="B779" s="372" t="s">
        <v>522</v>
      </c>
      <c r="C779" s="370">
        <f>SUM(C770:C778)</f>
        <v>0</v>
      </c>
      <c r="D779" s="370">
        <f>SUM(D770:D778)</f>
        <v>0</v>
      </c>
      <c r="E779" s="370">
        <f>SUM(E770:E778)</f>
        <v>0</v>
      </c>
      <c r="F779" s="370">
        <f>SUM(F770:F778)</f>
        <v>0</v>
      </c>
      <c r="G779" s="370">
        <f>SUM(G770:G778)</f>
        <v>0</v>
      </c>
      <c r="H779" s="371"/>
    </row>
    <row r="780" spans="1:8" hidden="1" outlineLevel="1">
      <c r="A780" s="368"/>
      <c r="B780" s="372"/>
      <c r="C780" s="370">
        <f>'LIT Fed'!$C$87</f>
        <v>0</v>
      </c>
      <c r="D780" s="370">
        <f>'LIT Fed'!$D$87</f>
        <v>0</v>
      </c>
      <c r="E780" s="370">
        <f>'LIT Fed'!$E$87</f>
        <v>0</v>
      </c>
      <c r="F780" s="370">
        <f>'LIT Fed'!$F$87</f>
        <v>0</v>
      </c>
      <c r="G780" s="370">
        <f>'LIT Fed'!$G$87</f>
        <v>0</v>
      </c>
      <c r="H780" s="371"/>
    </row>
    <row r="781" spans="1:8" hidden="1" outlineLevel="1" collapsed="1">
      <c r="A781" s="368"/>
      <c r="B781" s="372"/>
      <c r="C781" s="370">
        <f>'LSCO Fed'!$C$87</f>
        <v>0</v>
      </c>
      <c r="D781" s="370">
        <f>'LSCO Fed'!$D$87</f>
        <v>0</v>
      </c>
      <c r="E781" s="370">
        <f>'LSCO Fed'!$E$87</f>
        <v>0</v>
      </c>
      <c r="F781" s="370">
        <f>'LSCO Fed'!$F$87</f>
        <v>0</v>
      </c>
      <c r="G781" s="370">
        <f>'LSCO Fed'!$G$87</f>
        <v>0</v>
      </c>
      <c r="H781" s="371"/>
    </row>
    <row r="782" spans="1:8" hidden="1" outlineLevel="1" collapsed="1">
      <c r="A782" s="368"/>
      <c r="B782" s="372"/>
      <c r="C782" s="370">
        <f>'LSCPA Fed'!$C$87</f>
        <v>0</v>
      </c>
      <c r="D782" s="370">
        <f>'LSCPA Fed'!$D$87</f>
        <v>0</v>
      </c>
      <c r="E782" s="370">
        <f>'LSCPA Fed'!$E$87</f>
        <v>0</v>
      </c>
      <c r="F782" s="370">
        <f>'LSCPA Fed'!$F$87</f>
        <v>0</v>
      </c>
      <c r="G782" s="370">
        <f>'LSCPA Fed'!$G$87</f>
        <v>0</v>
      </c>
      <c r="H782" s="371"/>
    </row>
    <row r="783" spans="1:8" hidden="1" outlineLevel="1" collapsed="1">
      <c r="A783" s="368"/>
      <c r="B783" s="372"/>
      <c r="C783" s="370">
        <f>'TSTCFB Fed'!$C$87</f>
        <v>0</v>
      </c>
      <c r="D783" s="370">
        <f>'TSTCFB Fed'!$D$87</f>
        <v>0</v>
      </c>
      <c r="E783" s="370">
        <f>'TSTCFB Fed'!$E$87</f>
        <v>0</v>
      </c>
      <c r="F783" s="370">
        <f>'TSTCFB Fed'!$F$87</f>
        <v>0</v>
      </c>
      <c r="G783" s="370">
        <f>'TSTCFB Fed'!$G$87</f>
        <v>0</v>
      </c>
      <c r="H783" s="371"/>
    </row>
    <row r="784" spans="1:8" hidden="1" outlineLevel="1" collapsed="1">
      <c r="A784" s="368"/>
      <c r="B784" s="372"/>
      <c r="C784" s="370">
        <f>'TSTCH Fed'!$C$87</f>
        <v>0</v>
      </c>
      <c r="D784" s="370">
        <f>'TSTCH Fed'!$D$87</f>
        <v>0</v>
      </c>
      <c r="E784" s="370">
        <f>'TSTCH Fed'!$E$87</f>
        <v>0</v>
      </c>
      <c r="F784" s="370">
        <f>'TSTCH Fed'!$F$87</f>
        <v>0</v>
      </c>
      <c r="G784" s="370">
        <f>'TSTCH Fed'!$G$87</f>
        <v>0</v>
      </c>
      <c r="H784" s="371"/>
    </row>
    <row r="785" spans="1:8" hidden="1" outlineLevel="1" collapsed="1">
      <c r="A785" s="368"/>
      <c r="B785" s="372"/>
      <c r="C785" s="370">
        <f>'TSTCM Fed'!$C$87</f>
        <v>0</v>
      </c>
      <c r="D785" s="370">
        <f>'TSTCM Fed'!$D$87</f>
        <v>0</v>
      </c>
      <c r="E785" s="370">
        <f>'TSTCM Fed'!$E$87</f>
        <v>0</v>
      </c>
      <c r="F785" s="370">
        <f>'TSTCM Fed'!$F$87</f>
        <v>0</v>
      </c>
      <c r="G785" s="370">
        <f>'TSTCM Fed'!$G$87</f>
        <v>0</v>
      </c>
      <c r="H785" s="371"/>
    </row>
    <row r="786" spans="1:8" hidden="1" outlineLevel="1" collapsed="1">
      <c r="A786" s="368"/>
      <c r="B786" s="372"/>
      <c r="C786" s="370">
        <f>'TSTCNT Fed'!$C$87</f>
        <v>0</v>
      </c>
      <c r="D786" s="370">
        <f>'TSTCNT Fed'!$D$87</f>
        <v>0</v>
      </c>
      <c r="E786" s="370">
        <f>'TSTCNT Fed'!$E$87</f>
        <v>0</v>
      </c>
      <c r="F786" s="370">
        <f>'TSTCNT Fed'!$F$87</f>
        <v>0</v>
      </c>
      <c r="G786" s="370">
        <f>'TSTCNT Fed'!$G$87</f>
        <v>0</v>
      </c>
      <c r="H786" s="371"/>
    </row>
    <row r="787" spans="1:8" hidden="1" outlineLevel="1" collapsed="1">
      <c r="A787" s="368"/>
      <c r="B787" s="372"/>
      <c r="C787" s="370">
        <f>'TSTCW Fed'!$C$87</f>
        <v>0</v>
      </c>
      <c r="D787" s="370">
        <f>'TSTCW Fed'!$D$87</f>
        <v>0</v>
      </c>
      <c r="E787" s="370">
        <f>'TSTCW Fed'!$E$87</f>
        <v>0</v>
      </c>
      <c r="F787" s="370">
        <f>'TSTCW Fed'!$F$87</f>
        <v>0</v>
      </c>
      <c r="G787" s="370">
        <f>'TSTCW Fed'!$G$87</f>
        <v>0</v>
      </c>
      <c r="H787" s="371"/>
    </row>
    <row r="788" spans="1:8" hidden="1" outlineLevel="1" collapsed="1">
      <c r="A788" s="368"/>
      <c r="B788" s="372"/>
      <c r="C788" s="370">
        <f>'TSTCWT Fed'!$C$87</f>
        <v>0</v>
      </c>
      <c r="D788" s="370">
        <f>'TSTCWT Fed'!$D$87</f>
        <v>0</v>
      </c>
      <c r="E788" s="370">
        <f>'TSTCWT Fed'!$E$87</f>
        <v>0</v>
      </c>
      <c r="F788" s="370">
        <f>'TSTCWT Fed'!$F$87</f>
        <v>0</v>
      </c>
      <c r="G788" s="370">
        <f>'TSTCWT Fed'!$G$87</f>
        <v>0</v>
      </c>
      <c r="H788" s="371"/>
    </row>
    <row r="789" spans="1:8" collapsed="1">
      <c r="A789" s="368" t="s">
        <v>362</v>
      </c>
      <c r="B789" s="372" t="s">
        <v>522</v>
      </c>
      <c r="C789" s="370">
        <f>SUM(C780:C788)</f>
        <v>0</v>
      </c>
      <c r="D789" s="370">
        <f>SUM(D780:D788)</f>
        <v>0</v>
      </c>
      <c r="E789" s="370">
        <f>SUM(E780:E788)</f>
        <v>0</v>
      </c>
      <c r="F789" s="370">
        <f>SUM(F780:F788)</f>
        <v>0</v>
      </c>
      <c r="G789" s="370">
        <f>SUM(G780:G788)</f>
        <v>0</v>
      </c>
      <c r="H789" s="371"/>
    </row>
    <row r="790" spans="1:8" hidden="1" outlineLevel="1">
      <c r="A790" s="368"/>
      <c r="B790" s="372"/>
      <c r="C790" s="370">
        <f>'LIT Fed'!$C$88</f>
        <v>0</v>
      </c>
      <c r="D790" s="370">
        <f>'LIT Fed'!$D$88</f>
        <v>0</v>
      </c>
      <c r="E790" s="370">
        <f>'LIT Fed'!$E$88</f>
        <v>0</v>
      </c>
      <c r="F790" s="370">
        <f>'LIT Fed'!$F$88</f>
        <v>0</v>
      </c>
      <c r="G790" s="370">
        <f>'LIT Fed'!$G$88</f>
        <v>0</v>
      </c>
      <c r="H790" s="371"/>
    </row>
    <row r="791" spans="1:8" hidden="1" outlineLevel="1" collapsed="1">
      <c r="A791" s="368"/>
      <c r="B791" s="372"/>
      <c r="C791" s="370">
        <f>'LSCO Fed'!$C$88</f>
        <v>0</v>
      </c>
      <c r="D791" s="370">
        <f>'LSCO Fed'!$D$88</f>
        <v>0</v>
      </c>
      <c r="E791" s="370">
        <f>'LSCO Fed'!$E$88</f>
        <v>0</v>
      </c>
      <c r="F791" s="370">
        <f>'LSCO Fed'!$F$88</f>
        <v>0</v>
      </c>
      <c r="G791" s="370">
        <f>'LSCO Fed'!$G$88</f>
        <v>0</v>
      </c>
      <c r="H791" s="371"/>
    </row>
    <row r="792" spans="1:8" hidden="1" outlineLevel="1" collapsed="1">
      <c r="A792" s="368"/>
      <c r="B792" s="372"/>
      <c r="C792" s="370">
        <f>'LSCPA Fed'!$C$88</f>
        <v>0</v>
      </c>
      <c r="D792" s="370">
        <f>'LSCPA Fed'!$D$88</f>
        <v>0</v>
      </c>
      <c r="E792" s="370">
        <f>'LSCPA Fed'!$E$88</f>
        <v>0</v>
      </c>
      <c r="F792" s="370">
        <f>'LSCPA Fed'!$F$88</f>
        <v>0</v>
      </c>
      <c r="G792" s="370">
        <f>'LSCPA Fed'!$G$88</f>
        <v>0</v>
      </c>
      <c r="H792" s="371"/>
    </row>
    <row r="793" spans="1:8" hidden="1" outlineLevel="1" collapsed="1">
      <c r="A793" s="368"/>
      <c r="B793" s="372"/>
      <c r="C793" s="370">
        <f>'TSTCFB Fed'!$C$88</f>
        <v>0</v>
      </c>
      <c r="D793" s="370">
        <f>'TSTCFB Fed'!$D$88</f>
        <v>0</v>
      </c>
      <c r="E793" s="370">
        <f>'TSTCFB Fed'!$E$88</f>
        <v>0</v>
      </c>
      <c r="F793" s="370">
        <f>'TSTCFB Fed'!$F$88</f>
        <v>0</v>
      </c>
      <c r="G793" s="370">
        <f>'TSTCFB Fed'!$G$88</f>
        <v>0</v>
      </c>
      <c r="H793" s="371"/>
    </row>
    <row r="794" spans="1:8" hidden="1" outlineLevel="1" collapsed="1">
      <c r="A794" s="368"/>
      <c r="B794" s="372"/>
      <c r="C794" s="370">
        <f>'TSTCH Fed'!$C$88</f>
        <v>0</v>
      </c>
      <c r="D794" s="370">
        <f>'TSTCH Fed'!$D$88</f>
        <v>0</v>
      </c>
      <c r="E794" s="370">
        <f>'TSTCH Fed'!$E$88</f>
        <v>0</v>
      </c>
      <c r="F794" s="370">
        <f>'TSTCH Fed'!$F$88</f>
        <v>0</v>
      </c>
      <c r="G794" s="370">
        <f>'TSTCH Fed'!$G$88</f>
        <v>0</v>
      </c>
      <c r="H794" s="371"/>
    </row>
    <row r="795" spans="1:8" hidden="1" outlineLevel="1" collapsed="1">
      <c r="A795" s="368"/>
      <c r="B795" s="372"/>
      <c r="C795" s="370">
        <f>'TSTCM Fed'!$C$88</f>
        <v>0</v>
      </c>
      <c r="D795" s="370">
        <f>'TSTCM Fed'!$D$88</f>
        <v>0</v>
      </c>
      <c r="E795" s="370">
        <f>'TSTCM Fed'!$E$88</f>
        <v>0</v>
      </c>
      <c r="F795" s="370">
        <f>'TSTCM Fed'!$F$88</f>
        <v>0</v>
      </c>
      <c r="G795" s="370">
        <f>'TSTCM Fed'!$G$88</f>
        <v>0</v>
      </c>
      <c r="H795" s="371"/>
    </row>
    <row r="796" spans="1:8" hidden="1" outlineLevel="1" collapsed="1">
      <c r="A796" s="368"/>
      <c r="B796" s="372"/>
      <c r="C796" s="370">
        <f>'TSTCNT Fed'!$C$88</f>
        <v>0</v>
      </c>
      <c r="D796" s="370">
        <f>'TSTCNT Fed'!$D$88</f>
        <v>0</v>
      </c>
      <c r="E796" s="370">
        <f>'TSTCNT Fed'!$E$88</f>
        <v>0</v>
      </c>
      <c r="F796" s="370">
        <f>'TSTCNT Fed'!$F$88</f>
        <v>0</v>
      </c>
      <c r="G796" s="370">
        <f>'TSTCNT Fed'!$G$88</f>
        <v>0</v>
      </c>
      <c r="H796" s="371"/>
    </row>
    <row r="797" spans="1:8" hidden="1" outlineLevel="1" collapsed="1">
      <c r="A797" s="368"/>
      <c r="B797" s="372"/>
      <c r="C797" s="370">
        <f>'TSTCW Fed'!$C$88</f>
        <v>0</v>
      </c>
      <c r="D797" s="370">
        <f>'TSTCW Fed'!$D$88</f>
        <v>0</v>
      </c>
      <c r="E797" s="370">
        <f>'TSTCW Fed'!$E$88</f>
        <v>0</v>
      </c>
      <c r="F797" s="370">
        <f>'TSTCW Fed'!$F$88</f>
        <v>0</v>
      </c>
      <c r="G797" s="370">
        <f>'TSTCW Fed'!$G$88</f>
        <v>0</v>
      </c>
      <c r="H797" s="371"/>
    </row>
    <row r="798" spans="1:8" hidden="1" outlineLevel="1" collapsed="1">
      <c r="A798" s="368"/>
      <c r="B798" s="372"/>
      <c r="C798" s="370">
        <f>'TSTCWT Fed'!$C$88</f>
        <v>0</v>
      </c>
      <c r="D798" s="370">
        <f>'TSTCWT Fed'!$D$88</f>
        <v>0</v>
      </c>
      <c r="E798" s="370">
        <f>'TSTCWT Fed'!$E$88</f>
        <v>0</v>
      </c>
      <c r="F798" s="370">
        <f>'TSTCWT Fed'!$F$88</f>
        <v>0</v>
      </c>
      <c r="G798" s="370">
        <f>'TSTCWT Fed'!$G$88</f>
        <v>0</v>
      </c>
      <c r="H798" s="371"/>
    </row>
    <row r="799" spans="1:8" collapsed="1">
      <c r="A799" s="368" t="s">
        <v>362</v>
      </c>
      <c r="B799" s="372" t="s">
        <v>522</v>
      </c>
      <c r="C799" s="370">
        <f>SUM(C790:C798)</f>
        <v>0</v>
      </c>
      <c r="D799" s="370">
        <f>SUM(D790:D798)</f>
        <v>0</v>
      </c>
      <c r="E799" s="370">
        <f>SUM(E790:E798)</f>
        <v>0</v>
      </c>
      <c r="F799" s="370">
        <f>SUM(F790:F798)</f>
        <v>0</v>
      </c>
      <c r="G799" s="370">
        <f>SUM(G790:G798)</f>
        <v>0</v>
      </c>
      <c r="H799" s="371"/>
    </row>
    <row r="800" spans="1:8" hidden="1" outlineLevel="1">
      <c r="A800" s="368"/>
      <c r="B800" s="372"/>
      <c r="C800" s="370">
        <f>'LIT Fed'!$C$89</f>
        <v>0</v>
      </c>
      <c r="D800" s="370">
        <f>'LIT Fed'!$D$89</f>
        <v>0</v>
      </c>
      <c r="E800" s="370">
        <f>'LIT Fed'!$E$89</f>
        <v>0</v>
      </c>
      <c r="F800" s="370">
        <f>'LIT Fed'!$F$89</f>
        <v>0</v>
      </c>
      <c r="G800" s="370">
        <f>'LIT Fed'!$G$89</f>
        <v>0</v>
      </c>
      <c r="H800" s="371"/>
    </row>
    <row r="801" spans="1:8" hidden="1" outlineLevel="1" collapsed="1">
      <c r="A801" s="368"/>
      <c r="B801" s="372"/>
      <c r="C801" s="370">
        <f>'LSCO Fed'!$C$89</f>
        <v>0</v>
      </c>
      <c r="D801" s="370">
        <f>'LSCO Fed'!$D$89</f>
        <v>0</v>
      </c>
      <c r="E801" s="370">
        <f>'LSCO Fed'!$E$89</f>
        <v>0</v>
      </c>
      <c r="F801" s="370">
        <f>'LSCO Fed'!$F$89</f>
        <v>0</v>
      </c>
      <c r="G801" s="370">
        <f>'LSCO Fed'!$G$89</f>
        <v>0</v>
      </c>
      <c r="H801" s="371"/>
    </row>
    <row r="802" spans="1:8" hidden="1" outlineLevel="1" collapsed="1">
      <c r="A802" s="368"/>
      <c r="B802" s="372"/>
      <c r="C802" s="370">
        <f>'LSCPA Fed'!$C$89</f>
        <v>0</v>
      </c>
      <c r="D802" s="370">
        <f>'LSCPA Fed'!$D$89</f>
        <v>0</v>
      </c>
      <c r="E802" s="370">
        <f>'LSCPA Fed'!$E$89</f>
        <v>0</v>
      </c>
      <c r="F802" s="370">
        <f>'LSCPA Fed'!$F$89</f>
        <v>0</v>
      </c>
      <c r="G802" s="370">
        <f>'LSCPA Fed'!$G$89</f>
        <v>0</v>
      </c>
      <c r="H802" s="371"/>
    </row>
    <row r="803" spans="1:8" hidden="1" outlineLevel="1" collapsed="1">
      <c r="A803" s="368"/>
      <c r="B803" s="372"/>
      <c r="C803" s="370">
        <f>'TSTCFB Fed'!$C$89</f>
        <v>0</v>
      </c>
      <c r="D803" s="370">
        <f>'TSTCFB Fed'!$D$89</f>
        <v>0</v>
      </c>
      <c r="E803" s="370">
        <f>'TSTCFB Fed'!$E$89</f>
        <v>0</v>
      </c>
      <c r="F803" s="370">
        <f>'TSTCFB Fed'!$F$89</f>
        <v>0</v>
      </c>
      <c r="G803" s="370">
        <f>'TSTCFB Fed'!$G$89</f>
        <v>0</v>
      </c>
      <c r="H803" s="371"/>
    </row>
    <row r="804" spans="1:8" hidden="1" outlineLevel="1" collapsed="1">
      <c r="A804" s="368"/>
      <c r="B804" s="372"/>
      <c r="C804" s="370">
        <f>'TSTCH Fed'!$C$89</f>
        <v>0</v>
      </c>
      <c r="D804" s="370">
        <f>'TSTCH Fed'!$D$89</f>
        <v>0</v>
      </c>
      <c r="E804" s="370">
        <f>'TSTCH Fed'!$E$89</f>
        <v>0</v>
      </c>
      <c r="F804" s="370">
        <f>'TSTCH Fed'!$F$89</f>
        <v>0</v>
      </c>
      <c r="G804" s="370">
        <f>'TSTCH Fed'!$G$89</f>
        <v>0</v>
      </c>
      <c r="H804" s="371"/>
    </row>
    <row r="805" spans="1:8" hidden="1" outlineLevel="1" collapsed="1">
      <c r="A805" s="368"/>
      <c r="B805" s="372"/>
      <c r="C805" s="370">
        <f>'TSTCM Fed'!$C$89</f>
        <v>0</v>
      </c>
      <c r="D805" s="370">
        <f>'TSTCM Fed'!$D$89</f>
        <v>0</v>
      </c>
      <c r="E805" s="370">
        <f>'TSTCM Fed'!$E$89</f>
        <v>0</v>
      </c>
      <c r="F805" s="370">
        <f>'TSTCM Fed'!$F$89</f>
        <v>0</v>
      </c>
      <c r="G805" s="370">
        <f>'TSTCM Fed'!$G$89</f>
        <v>0</v>
      </c>
      <c r="H805" s="371"/>
    </row>
    <row r="806" spans="1:8" hidden="1" outlineLevel="1" collapsed="1">
      <c r="A806" s="368"/>
      <c r="B806" s="372"/>
      <c r="C806" s="370">
        <f>'TSTCNT Fed'!$C$89</f>
        <v>0</v>
      </c>
      <c r="D806" s="370">
        <f>'TSTCNT Fed'!$D$89</f>
        <v>0</v>
      </c>
      <c r="E806" s="370">
        <f>'TSTCNT Fed'!$E$89</f>
        <v>0</v>
      </c>
      <c r="F806" s="370">
        <f>'TSTCNT Fed'!$F$89</f>
        <v>0</v>
      </c>
      <c r="G806" s="370">
        <f>'TSTCNT Fed'!$G$89</f>
        <v>0</v>
      </c>
      <c r="H806" s="371"/>
    </row>
    <row r="807" spans="1:8" hidden="1" outlineLevel="1" collapsed="1">
      <c r="A807" s="368"/>
      <c r="B807" s="372"/>
      <c r="C807" s="370">
        <f>'TSTCW Fed'!$C$89</f>
        <v>0</v>
      </c>
      <c r="D807" s="370">
        <f>'TSTCW Fed'!$D$89</f>
        <v>0</v>
      </c>
      <c r="E807" s="370">
        <f>'TSTCW Fed'!$E$89</f>
        <v>0</v>
      </c>
      <c r="F807" s="370">
        <f>'TSTCW Fed'!$F$89</f>
        <v>0</v>
      </c>
      <c r="G807" s="370">
        <f>'TSTCW Fed'!$G$89</f>
        <v>0</v>
      </c>
      <c r="H807" s="371"/>
    </row>
    <row r="808" spans="1:8" hidden="1" outlineLevel="1" collapsed="1">
      <c r="A808" s="368"/>
      <c r="B808" s="372"/>
      <c r="C808" s="370">
        <f>'TSTCWT Fed'!$C$89</f>
        <v>0</v>
      </c>
      <c r="D808" s="370">
        <f>'TSTCWT Fed'!$D$89</f>
        <v>0</v>
      </c>
      <c r="E808" s="370">
        <f>'TSTCWT Fed'!$E$89</f>
        <v>0</v>
      </c>
      <c r="F808" s="370">
        <f>'TSTCWT Fed'!$F$89</f>
        <v>0</v>
      </c>
      <c r="G808" s="370">
        <f>'TSTCWT Fed'!$G$89</f>
        <v>0</v>
      </c>
      <c r="H808" s="371"/>
    </row>
    <row r="809" spans="1:8" collapsed="1">
      <c r="A809" s="368" t="s">
        <v>362</v>
      </c>
      <c r="B809" s="372" t="s">
        <v>522</v>
      </c>
      <c r="C809" s="370">
        <f>SUM(C800:C808)</f>
        <v>0</v>
      </c>
      <c r="D809" s="370">
        <f>SUM(D800:D808)</f>
        <v>0</v>
      </c>
      <c r="E809" s="370">
        <f>SUM(E800:E808)</f>
        <v>0</v>
      </c>
      <c r="F809" s="370">
        <f>SUM(F800:F808)</f>
        <v>0</v>
      </c>
      <c r="G809" s="370">
        <f>SUM(G800:G808)</f>
        <v>0</v>
      </c>
      <c r="H809" s="371"/>
    </row>
    <row r="810" spans="1:8" hidden="1" outlineLevel="1">
      <c r="A810" s="368"/>
      <c r="B810" s="372"/>
      <c r="C810" s="370">
        <f>'LIT Fed'!$C$90</f>
        <v>0</v>
      </c>
      <c r="D810" s="370">
        <f>'LIT Fed'!$D$90</f>
        <v>0</v>
      </c>
      <c r="E810" s="370">
        <f>'LIT Fed'!$E$90</f>
        <v>0</v>
      </c>
      <c r="F810" s="370">
        <f>'LIT Fed'!$F$90</f>
        <v>0</v>
      </c>
      <c r="G810" s="370">
        <f>'LIT Fed'!$G$90</f>
        <v>0</v>
      </c>
      <c r="H810" s="371"/>
    </row>
    <row r="811" spans="1:8" hidden="1" outlineLevel="1" collapsed="1">
      <c r="A811" s="368"/>
      <c r="B811" s="372"/>
      <c r="C811" s="370">
        <f>'LSCO Fed'!$C$90</f>
        <v>0</v>
      </c>
      <c r="D811" s="370">
        <f>'LSCO Fed'!$D$90</f>
        <v>0</v>
      </c>
      <c r="E811" s="370">
        <f>'LSCO Fed'!$E$90</f>
        <v>0</v>
      </c>
      <c r="F811" s="370">
        <f>'LSCO Fed'!$F$90</f>
        <v>0</v>
      </c>
      <c r="G811" s="370">
        <f>'LSCO Fed'!$G$90</f>
        <v>0</v>
      </c>
      <c r="H811" s="371"/>
    </row>
    <row r="812" spans="1:8" hidden="1" outlineLevel="1" collapsed="1">
      <c r="A812" s="368"/>
      <c r="B812" s="372"/>
      <c r="C812" s="370">
        <f>'LSCPA Fed'!$C$90</f>
        <v>0</v>
      </c>
      <c r="D812" s="370">
        <f>'LSCPA Fed'!$D$90</f>
        <v>0</v>
      </c>
      <c r="E812" s="370">
        <f>'LSCPA Fed'!$E$90</f>
        <v>0</v>
      </c>
      <c r="F812" s="370">
        <f>'LSCPA Fed'!$F$90</f>
        <v>0</v>
      </c>
      <c r="G812" s="370">
        <f>'LSCPA Fed'!$G$90</f>
        <v>0</v>
      </c>
      <c r="H812" s="371"/>
    </row>
    <row r="813" spans="1:8" hidden="1" outlineLevel="1" collapsed="1">
      <c r="A813" s="368"/>
      <c r="B813" s="372"/>
      <c r="C813" s="370">
        <f>'TSTCFB Fed'!$C$90</f>
        <v>0</v>
      </c>
      <c r="D813" s="370">
        <f>'TSTCFB Fed'!$D$90</f>
        <v>0</v>
      </c>
      <c r="E813" s="370">
        <f>'TSTCFB Fed'!$E$90</f>
        <v>0</v>
      </c>
      <c r="F813" s="370">
        <f>'TSTCFB Fed'!$F$90</f>
        <v>0</v>
      </c>
      <c r="G813" s="370">
        <f>'TSTCFB Fed'!$G$90</f>
        <v>0</v>
      </c>
      <c r="H813" s="371"/>
    </row>
    <row r="814" spans="1:8" hidden="1" outlineLevel="1" collapsed="1">
      <c r="A814" s="368"/>
      <c r="B814" s="372"/>
      <c r="C814" s="370">
        <f>'TSTCH Fed'!$C$90</f>
        <v>0</v>
      </c>
      <c r="D814" s="370">
        <f>'TSTCH Fed'!$D$90</f>
        <v>0</v>
      </c>
      <c r="E814" s="370">
        <f>'TSTCH Fed'!$E$90</f>
        <v>0</v>
      </c>
      <c r="F814" s="370">
        <f>'TSTCH Fed'!$F$90</f>
        <v>0</v>
      </c>
      <c r="G814" s="370">
        <f>'TSTCH Fed'!$G$90</f>
        <v>0</v>
      </c>
      <c r="H814" s="371"/>
    </row>
    <row r="815" spans="1:8" hidden="1" outlineLevel="1" collapsed="1">
      <c r="A815" s="368"/>
      <c r="B815" s="372"/>
      <c r="C815" s="370">
        <f>'TSTCM Fed'!$C$90</f>
        <v>0</v>
      </c>
      <c r="D815" s="370">
        <f>'TSTCM Fed'!$D$90</f>
        <v>0</v>
      </c>
      <c r="E815" s="370">
        <f>'TSTCM Fed'!$E$90</f>
        <v>0</v>
      </c>
      <c r="F815" s="370">
        <f>'TSTCM Fed'!$F$90</f>
        <v>0</v>
      </c>
      <c r="G815" s="370">
        <f>'TSTCM Fed'!$G$90</f>
        <v>0</v>
      </c>
      <c r="H815" s="371"/>
    </row>
    <row r="816" spans="1:8" hidden="1" outlineLevel="1" collapsed="1">
      <c r="A816" s="368"/>
      <c r="B816" s="372"/>
      <c r="C816" s="370">
        <f>'TSTCNT Fed'!$C$90</f>
        <v>0</v>
      </c>
      <c r="D816" s="370">
        <f>'TSTCNT Fed'!$D$90</f>
        <v>0</v>
      </c>
      <c r="E816" s="370">
        <f>'TSTCNT Fed'!$E$90</f>
        <v>0</v>
      </c>
      <c r="F816" s="370">
        <f>'TSTCNT Fed'!$F$90</f>
        <v>0</v>
      </c>
      <c r="G816" s="370">
        <f>'TSTCNT Fed'!$G$90</f>
        <v>0</v>
      </c>
      <c r="H816" s="371"/>
    </row>
    <row r="817" spans="1:50" hidden="1" outlineLevel="1" collapsed="1">
      <c r="A817" s="368"/>
      <c r="B817" s="372"/>
      <c r="C817" s="370">
        <f>'TSTCW Fed'!$C$90</f>
        <v>0</v>
      </c>
      <c r="D817" s="370">
        <f>'TSTCW Fed'!$D$90</f>
        <v>0</v>
      </c>
      <c r="E817" s="370">
        <f>'TSTCW Fed'!$E$90</f>
        <v>0</v>
      </c>
      <c r="F817" s="370">
        <f>'TSTCW Fed'!$F$90</f>
        <v>0</v>
      </c>
      <c r="G817" s="370">
        <f>'TSTCW Fed'!$G$90</f>
        <v>0</v>
      </c>
      <c r="H817" s="371"/>
    </row>
    <row r="818" spans="1:50" hidden="1" outlineLevel="1" collapsed="1">
      <c r="A818" s="368"/>
      <c r="B818" s="372"/>
      <c r="C818" s="370">
        <f>'TSTCWT Fed'!$C$90</f>
        <v>0</v>
      </c>
      <c r="D818" s="370">
        <f>'TSTCWT Fed'!$D$90</f>
        <v>0</v>
      </c>
      <c r="E818" s="370">
        <f>'TSTCWT Fed'!$E$90</f>
        <v>0</v>
      </c>
      <c r="F818" s="370">
        <f>'TSTCWT Fed'!$F$90</f>
        <v>0</v>
      </c>
      <c r="G818" s="370">
        <f>'TSTCWT Fed'!$G$90</f>
        <v>0</v>
      </c>
      <c r="H818" s="371"/>
    </row>
    <row r="819" spans="1:50" s="381" customFormat="1" collapsed="1">
      <c r="A819" s="364" t="s">
        <v>362</v>
      </c>
      <c r="B819" s="373" t="s">
        <v>413</v>
      </c>
      <c r="C819" s="374">
        <f>SUM(C810:C818)</f>
        <v>0</v>
      </c>
      <c r="D819" s="374">
        <f>SUM(D810:D818)</f>
        <v>0</v>
      </c>
      <c r="E819" s="374">
        <f>SUM(E810:E818)</f>
        <v>0</v>
      </c>
      <c r="F819" s="374">
        <f>SUM(F810:F818)</f>
        <v>0</v>
      </c>
      <c r="G819" s="374">
        <f>SUM(G810:G818)</f>
        <v>0</v>
      </c>
      <c r="H819" s="375"/>
      <c r="I819" s="291"/>
      <c r="J819" s="291"/>
      <c r="K819" s="291"/>
      <c r="L819" s="291"/>
      <c r="M819" s="291"/>
      <c r="N819" s="291"/>
      <c r="O819" s="291"/>
      <c r="P819" s="291"/>
      <c r="Q819" s="291"/>
      <c r="R819" s="291"/>
      <c r="S819" s="291"/>
      <c r="T819" s="291"/>
      <c r="U819" s="291"/>
      <c r="V819" s="291"/>
      <c r="W819" s="291"/>
      <c r="X819" s="291"/>
      <c r="Y819" s="291"/>
      <c r="Z819" s="291"/>
      <c r="AA819" s="291"/>
      <c r="AB819" s="291"/>
      <c r="AC819" s="291"/>
      <c r="AD819" s="291"/>
      <c r="AE819" s="291"/>
      <c r="AF819" s="291"/>
      <c r="AG819" s="291"/>
      <c r="AH819" s="291"/>
      <c r="AI819" s="291"/>
      <c r="AJ819" s="291"/>
      <c r="AK819" s="291"/>
      <c r="AL819" s="291"/>
      <c r="AM819" s="291"/>
      <c r="AN819" s="291"/>
      <c r="AO819" s="291"/>
      <c r="AP819" s="291"/>
      <c r="AQ819" s="291"/>
      <c r="AR819" s="291"/>
      <c r="AS819" s="291"/>
      <c r="AT819" s="291"/>
      <c r="AU819" s="291"/>
      <c r="AV819" s="291"/>
      <c r="AW819" s="291"/>
      <c r="AX819" s="291"/>
    </row>
    <row r="820" spans="1:50">
      <c r="C820" s="382"/>
      <c r="D820" s="382"/>
      <c r="E820" s="382"/>
      <c r="F820" s="382"/>
      <c r="G820" s="382"/>
    </row>
    <row r="821" spans="1:50" s="381" customFormat="1">
      <c r="A821" s="364" t="s">
        <v>414</v>
      </c>
      <c r="B821" s="373"/>
      <c r="C821" s="374"/>
      <c r="D821" s="374"/>
      <c r="E821" s="374"/>
      <c r="F821" s="374"/>
      <c r="G821" s="374"/>
      <c r="H821" s="375"/>
      <c r="I821" s="291"/>
      <c r="J821" s="291"/>
      <c r="K821" s="291"/>
      <c r="L821" s="291"/>
      <c r="M821" s="291"/>
      <c r="N821" s="291"/>
      <c r="O821" s="291"/>
      <c r="P821" s="291"/>
      <c r="Q821" s="291"/>
      <c r="R821" s="291"/>
      <c r="S821" s="291"/>
      <c r="T821" s="291"/>
      <c r="U821" s="291"/>
      <c r="V821" s="291"/>
      <c r="W821" s="291"/>
      <c r="X821" s="291"/>
      <c r="Y821" s="291"/>
      <c r="Z821" s="291"/>
      <c r="AA821" s="291"/>
      <c r="AB821" s="291"/>
      <c r="AC821" s="291"/>
      <c r="AD821" s="291"/>
      <c r="AE821" s="291"/>
      <c r="AF821" s="291"/>
      <c r="AG821" s="291"/>
      <c r="AH821" s="291"/>
      <c r="AI821" s="291"/>
      <c r="AJ821" s="291"/>
      <c r="AK821" s="291"/>
      <c r="AL821" s="291"/>
      <c r="AM821" s="291"/>
      <c r="AN821" s="291"/>
      <c r="AO821" s="291"/>
      <c r="AP821" s="291"/>
      <c r="AQ821" s="291"/>
      <c r="AR821" s="291"/>
      <c r="AS821" s="291"/>
      <c r="AT821" s="291"/>
      <c r="AU821" s="291"/>
      <c r="AV821" s="291"/>
      <c r="AW821" s="291"/>
      <c r="AX821" s="291"/>
    </row>
    <row r="822" spans="1:50" s="381" customFormat="1" hidden="1" outlineLevel="1">
      <c r="A822" s="364"/>
      <c r="B822" s="398"/>
      <c r="C822" s="374">
        <f>'LIT Fed'!$C$93</f>
        <v>0</v>
      </c>
      <c r="D822" s="374">
        <f>'LIT Fed'!$D$93</f>
        <v>0</v>
      </c>
      <c r="E822" s="374">
        <f>'LIT Fed'!$E$93</f>
        <v>0</v>
      </c>
      <c r="F822" s="374">
        <f>'LIT Fed'!$F$93</f>
        <v>0</v>
      </c>
      <c r="G822" s="374">
        <f>'LIT Fed'!$G$93</f>
        <v>0</v>
      </c>
      <c r="H822" s="375"/>
      <c r="I822" s="291"/>
      <c r="J822" s="291"/>
      <c r="K822" s="291"/>
      <c r="L822" s="291"/>
      <c r="M822" s="291"/>
      <c r="N822" s="291"/>
      <c r="O822" s="291"/>
      <c r="P822" s="291"/>
      <c r="Q822" s="291"/>
      <c r="R822" s="291"/>
      <c r="S822" s="291"/>
      <c r="T822" s="291"/>
      <c r="U822" s="291"/>
      <c r="V822" s="291"/>
      <c r="W822" s="291"/>
      <c r="X822" s="291"/>
      <c r="Y822" s="291"/>
      <c r="Z822" s="291"/>
      <c r="AA822" s="291"/>
      <c r="AB822" s="291"/>
      <c r="AC822" s="291"/>
      <c r="AD822" s="291"/>
      <c r="AE822" s="291"/>
      <c r="AF822" s="291"/>
      <c r="AG822" s="291"/>
      <c r="AH822" s="291"/>
      <c r="AI822" s="291"/>
      <c r="AJ822" s="291"/>
      <c r="AK822" s="291"/>
      <c r="AL822" s="291"/>
      <c r="AM822" s="291"/>
      <c r="AN822" s="291"/>
      <c r="AO822" s="291"/>
      <c r="AP822" s="291"/>
      <c r="AQ822" s="291"/>
      <c r="AR822" s="291"/>
      <c r="AS822" s="291"/>
      <c r="AT822" s="291"/>
      <c r="AU822" s="291"/>
      <c r="AV822" s="291"/>
      <c r="AW822" s="291"/>
      <c r="AX822" s="291"/>
    </row>
    <row r="823" spans="1:50" s="381" customFormat="1" hidden="1" outlineLevel="1" collapsed="1">
      <c r="A823" s="364"/>
      <c r="B823" s="398"/>
      <c r="C823" s="374">
        <f>'LSCO Fed'!$C$93</f>
        <v>0</v>
      </c>
      <c r="D823" s="374">
        <f>'LSCO Fed'!$D$93</f>
        <v>0</v>
      </c>
      <c r="E823" s="374">
        <f>'LSCO Fed'!$E$93</f>
        <v>0</v>
      </c>
      <c r="F823" s="374">
        <f>'LSCO Fed'!$F$93</f>
        <v>0</v>
      </c>
      <c r="G823" s="374">
        <f>'LSCO Fed'!$G$93</f>
        <v>0</v>
      </c>
      <c r="H823" s="375"/>
      <c r="I823" s="291"/>
      <c r="J823" s="291"/>
      <c r="K823" s="291"/>
      <c r="L823" s="291"/>
      <c r="M823" s="291"/>
      <c r="N823" s="291"/>
      <c r="O823" s="291"/>
      <c r="P823" s="291"/>
      <c r="Q823" s="291"/>
      <c r="R823" s="291"/>
      <c r="S823" s="291"/>
      <c r="T823" s="291"/>
      <c r="U823" s="291"/>
      <c r="V823" s="291"/>
      <c r="W823" s="291"/>
      <c r="X823" s="291"/>
      <c r="Y823" s="291"/>
      <c r="Z823" s="291"/>
      <c r="AA823" s="291"/>
      <c r="AB823" s="291"/>
      <c r="AC823" s="291"/>
      <c r="AD823" s="291"/>
      <c r="AE823" s="291"/>
      <c r="AF823" s="291"/>
      <c r="AG823" s="291"/>
      <c r="AH823" s="291"/>
      <c r="AI823" s="291"/>
      <c r="AJ823" s="291"/>
      <c r="AK823" s="291"/>
      <c r="AL823" s="291"/>
      <c r="AM823" s="291"/>
      <c r="AN823" s="291"/>
      <c r="AO823" s="291"/>
      <c r="AP823" s="291"/>
      <c r="AQ823" s="291"/>
      <c r="AR823" s="291"/>
      <c r="AS823" s="291"/>
      <c r="AT823" s="291"/>
      <c r="AU823" s="291"/>
      <c r="AV823" s="291"/>
      <c r="AW823" s="291"/>
      <c r="AX823" s="291"/>
    </row>
    <row r="824" spans="1:50" s="381" customFormat="1" hidden="1" outlineLevel="1" collapsed="1">
      <c r="A824" s="364"/>
      <c r="B824" s="398"/>
      <c r="C824" s="374">
        <f>'LSCPA Fed'!$C$93</f>
        <v>0</v>
      </c>
      <c r="D824" s="374">
        <f>'LSCPA Fed'!$D$93</f>
        <v>0</v>
      </c>
      <c r="E824" s="374">
        <f>'LSCPA Fed'!$E$93</f>
        <v>0</v>
      </c>
      <c r="F824" s="374">
        <f>'LSCPA Fed'!$F$93</f>
        <v>0</v>
      </c>
      <c r="G824" s="374">
        <f>'LSCPA Fed'!$G$93</f>
        <v>0</v>
      </c>
      <c r="H824" s="375"/>
      <c r="I824" s="291"/>
      <c r="J824" s="291"/>
      <c r="K824" s="291"/>
      <c r="L824" s="291"/>
      <c r="M824" s="291"/>
      <c r="N824" s="291"/>
      <c r="O824" s="291"/>
      <c r="P824" s="291"/>
      <c r="Q824" s="291"/>
      <c r="R824" s="291"/>
      <c r="S824" s="291"/>
      <c r="T824" s="291"/>
      <c r="U824" s="291"/>
      <c r="V824" s="291"/>
      <c r="W824" s="291"/>
      <c r="X824" s="291"/>
      <c r="Y824" s="291"/>
      <c r="Z824" s="291"/>
      <c r="AA824" s="291"/>
      <c r="AB824" s="291"/>
      <c r="AC824" s="291"/>
      <c r="AD824" s="291"/>
      <c r="AE824" s="291"/>
      <c r="AF824" s="291"/>
      <c r="AG824" s="291"/>
      <c r="AH824" s="291"/>
      <c r="AI824" s="291"/>
      <c r="AJ824" s="291"/>
      <c r="AK824" s="291"/>
      <c r="AL824" s="291"/>
      <c r="AM824" s="291"/>
      <c r="AN824" s="291"/>
      <c r="AO824" s="291"/>
      <c r="AP824" s="291"/>
      <c r="AQ824" s="291"/>
      <c r="AR824" s="291"/>
      <c r="AS824" s="291"/>
      <c r="AT824" s="291"/>
      <c r="AU824" s="291"/>
      <c r="AV824" s="291"/>
      <c r="AW824" s="291"/>
      <c r="AX824" s="291"/>
    </row>
    <row r="825" spans="1:50" s="381" customFormat="1" hidden="1" outlineLevel="1" collapsed="1">
      <c r="A825" s="364"/>
      <c r="B825" s="398"/>
      <c r="C825" s="374">
        <f>'TSTCFB Fed'!$C$93</f>
        <v>0</v>
      </c>
      <c r="D825" s="374">
        <f>'TSTCFB Fed'!$D$93</f>
        <v>0</v>
      </c>
      <c r="E825" s="374">
        <f>'TSTCFB Fed'!$E$93</f>
        <v>0</v>
      </c>
      <c r="F825" s="374">
        <f>'TSTCFB Fed'!$F$93</f>
        <v>0</v>
      </c>
      <c r="G825" s="374">
        <f>'TSTCFB Fed'!$G$93</f>
        <v>0</v>
      </c>
      <c r="H825" s="375"/>
      <c r="I825" s="291"/>
      <c r="J825" s="291"/>
      <c r="K825" s="291"/>
      <c r="L825" s="291"/>
      <c r="M825" s="291"/>
      <c r="N825" s="291"/>
      <c r="O825" s="291"/>
      <c r="P825" s="291"/>
      <c r="Q825" s="291"/>
      <c r="R825" s="291"/>
      <c r="S825" s="291"/>
      <c r="T825" s="291"/>
      <c r="U825" s="291"/>
      <c r="V825" s="291"/>
      <c r="W825" s="291"/>
      <c r="X825" s="291"/>
      <c r="Y825" s="291"/>
      <c r="Z825" s="291"/>
      <c r="AA825" s="291"/>
      <c r="AB825" s="291"/>
      <c r="AC825" s="291"/>
      <c r="AD825" s="291"/>
      <c r="AE825" s="291"/>
      <c r="AF825" s="291"/>
      <c r="AG825" s="291"/>
      <c r="AH825" s="291"/>
      <c r="AI825" s="291"/>
      <c r="AJ825" s="291"/>
      <c r="AK825" s="291"/>
      <c r="AL825" s="291"/>
      <c r="AM825" s="291"/>
      <c r="AN825" s="291"/>
      <c r="AO825" s="291"/>
      <c r="AP825" s="291"/>
      <c r="AQ825" s="291"/>
      <c r="AR825" s="291"/>
      <c r="AS825" s="291"/>
      <c r="AT825" s="291"/>
      <c r="AU825" s="291"/>
      <c r="AV825" s="291"/>
      <c r="AW825" s="291"/>
      <c r="AX825" s="291"/>
    </row>
    <row r="826" spans="1:50" s="381" customFormat="1" hidden="1" outlineLevel="1" collapsed="1">
      <c r="A826" s="364"/>
      <c r="B826" s="398"/>
      <c r="C826" s="374">
        <f>'TSTCH Fed'!$C$93</f>
        <v>0</v>
      </c>
      <c r="D826" s="374">
        <f>'TSTCH Fed'!$D$93</f>
        <v>0</v>
      </c>
      <c r="E826" s="374">
        <f>'TSTCH Fed'!$E$93</f>
        <v>0</v>
      </c>
      <c r="F826" s="374">
        <f>'TSTCH Fed'!$F$93</f>
        <v>0</v>
      </c>
      <c r="G826" s="374">
        <f>'TSTCH Fed'!$G$93</f>
        <v>0</v>
      </c>
      <c r="H826" s="375"/>
      <c r="I826" s="291"/>
      <c r="J826" s="291"/>
      <c r="K826" s="291"/>
      <c r="L826" s="291"/>
      <c r="M826" s="291"/>
      <c r="N826" s="291"/>
      <c r="O826" s="291"/>
      <c r="P826" s="291"/>
      <c r="Q826" s="291"/>
      <c r="R826" s="291"/>
      <c r="S826" s="291"/>
      <c r="T826" s="291"/>
      <c r="U826" s="291"/>
      <c r="V826" s="291"/>
      <c r="W826" s="291"/>
      <c r="X826" s="291"/>
      <c r="Y826" s="291"/>
      <c r="Z826" s="291"/>
      <c r="AA826" s="291"/>
      <c r="AB826" s="291"/>
      <c r="AC826" s="291"/>
      <c r="AD826" s="291"/>
      <c r="AE826" s="291"/>
      <c r="AF826" s="291"/>
      <c r="AG826" s="291"/>
      <c r="AH826" s="291"/>
      <c r="AI826" s="291"/>
      <c r="AJ826" s="291"/>
      <c r="AK826" s="291"/>
      <c r="AL826" s="291"/>
      <c r="AM826" s="291"/>
      <c r="AN826" s="291"/>
      <c r="AO826" s="291"/>
      <c r="AP826" s="291"/>
      <c r="AQ826" s="291"/>
      <c r="AR826" s="291"/>
      <c r="AS826" s="291"/>
      <c r="AT826" s="291"/>
      <c r="AU826" s="291"/>
      <c r="AV826" s="291"/>
      <c r="AW826" s="291"/>
      <c r="AX826" s="291"/>
    </row>
    <row r="827" spans="1:50" s="381" customFormat="1" hidden="1" outlineLevel="1" collapsed="1">
      <c r="A827" s="364"/>
      <c r="B827" s="398"/>
      <c r="C827" s="374">
        <f>'TSTCM Fed'!$C$93</f>
        <v>0</v>
      </c>
      <c r="D827" s="374">
        <f>'TSTCM Fed'!$D$93</f>
        <v>0</v>
      </c>
      <c r="E827" s="374">
        <f>'TSTCM Fed'!$E$93</f>
        <v>0</v>
      </c>
      <c r="F827" s="374">
        <f>'TSTCM Fed'!$F$93</f>
        <v>0</v>
      </c>
      <c r="G827" s="374">
        <f>'TSTCM Fed'!$G$93</f>
        <v>0</v>
      </c>
      <c r="H827" s="375"/>
      <c r="I827" s="291"/>
      <c r="J827" s="291"/>
      <c r="K827" s="291"/>
      <c r="L827" s="291"/>
      <c r="M827" s="291"/>
      <c r="N827" s="291"/>
      <c r="O827" s="291"/>
      <c r="P827" s="291"/>
      <c r="Q827" s="291"/>
      <c r="R827" s="291"/>
      <c r="S827" s="291"/>
      <c r="T827" s="291"/>
      <c r="U827" s="291"/>
      <c r="V827" s="291"/>
      <c r="W827" s="291"/>
      <c r="X827" s="291"/>
      <c r="Y827" s="291"/>
      <c r="Z827" s="291"/>
      <c r="AA827" s="291"/>
      <c r="AB827" s="291"/>
      <c r="AC827" s="291"/>
      <c r="AD827" s="291"/>
      <c r="AE827" s="291"/>
      <c r="AF827" s="291"/>
      <c r="AG827" s="291"/>
      <c r="AH827" s="291"/>
      <c r="AI827" s="291"/>
      <c r="AJ827" s="291"/>
      <c r="AK827" s="291"/>
      <c r="AL827" s="291"/>
      <c r="AM827" s="291"/>
      <c r="AN827" s="291"/>
      <c r="AO827" s="291"/>
      <c r="AP827" s="291"/>
      <c r="AQ827" s="291"/>
      <c r="AR827" s="291"/>
      <c r="AS827" s="291"/>
      <c r="AT827" s="291"/>
      <c r="AU827" s="291"/>
      <c r="AV827" s="291"/>
      <c r="AW827" s="291"/>
      <c r="AX827" s="291"/>
    </row>
    <row r="828" spans="1:50" s="381" customFormat="1" hidden="1" outlineLevel="1" collapsed="1">
      <c r="A828" s="364"/>
      <c r="B828" s="398"/>
      <c r="C828" s="374">
        <f>'TSTCNT Fed'!$C$93</f>
        <v>0</v>
      </c>
      <c r="D828" s="374">
        <f>'TSTCNT Fed'!$D$93</f>
        <v>0</v>
      </c>
      <c r="E828" s="374">
        <f>'TSTCNT Fed'!$E$93</f>
        <v>0</v>
      </c>
      <c r="F828" s="374">
        <f>'TSTCNT Fed'!$F$93</f>
        <v>0</v>
      </c>
      <c r="G828" s="374">
        <f>'TSTCNT Fed'!$G$93</f>
        <v>0</v>
      </c>
      <c r="H828" s="375"/>
      <c r="I828" s="291"/>
      <c r="J828" s="291"/>
      <c r="K828" s="291"/>
      <c r="L828" s="291"/>
      <c r="M828" s="291"/>
      <c r="N828" s="291"/>
      <c r="O828" s="291"/>
      <c r="P828" s="291"/>
      <c r="Q828" s="291"/>
      <c r="R828" s="291"/>
      <c r="S828" s="291"/>
      <c r="T828" s="291"/>
      <c r="U828" s="291"/>
      <c r="V828" s="291"/>
      <c r="W828" s="291"/>
      <c r="X828" s="291"/>
      <c r="Y828" s="291"/>
      <c r="Z828" s="291"/>
      <c r="AA828" s="291"/>
      <c r="AB828" s="291"/>
      <c r="AC828" s="291"/>
      <c r="AD828" s="291"/>
      <c r="AE828" s="291"/>
      <c r="AF828" s="291"/>
      <c r="AG828" s="291"/>
      <c r="AH828" s="291"/>
      <c r="AI828" s="291"/>
      <c r="AJ828" s="291"/>
      <c r="AK828" s="291"/>
      <c r="AL828" s="291"/>
      <c r="AM828" s="291"/>
      <c r="AN828" s="291"/>
      <c r="AO828" s="291"/>
      <c r="AP828" s="291"/>
      <c r="AQ828" s="291"/>
      <c r="AR828" s="291"/>
      <c r="AS828" s="291"/>
      <c r="AT828" s="291"/>
      <c r="AU828" s="291"/>
      <c r="AV828" s="291"/>
      <c r="AW828" s="291"/>
      <c r="AX828" s="291"/>
    </row>
    <row r="829" spans="1:50" s="381" customFormat="1" hidden="1" outlineLevel="1" collapsed="1">
      <c r="A829" s="364"/>
      <c r="B829" s="398"/>
      <c r="C829" s="374">
        <f>'TSTCW Fed'!$C$93</f>
        <v>0</v>
      </c>
      <c r="D829" s="374">
        <f>'TSTCW Fed'!$D$93</f>
        <v>0</v>
      </c>
      <c r="E829" s="374">
        <f>'TSTCW Fed'!$E$93</f>
        <v>0</v>
      </c>
      <c r="F829" s="374">
        <f>'TSTCW Fed'!$F$93</f>
        <v>0</v>
      </c>
      <c r="G829" s="374">
        <f>'TSTCW Fed'!$G$93</f>
        <v>0</v>
      </c>
      <c r="H829" s="375"/>
      <c r="I829" s="291"/>
      <c r="J829" s="291"/>
      <c r="K829" s="291"/>
      <c r="L829" s="291"/>
      <c r="M829" s="291"/>
      <c r="N829" s="291"/>
      <c r="O829" s="291"/>
      <c r="P829" s="291"/>
      <c r="Q829" s="291"/>
      <c r="R829" s="291"/>
      <c r="S829" s="291"/>
      <c r="T829" s="291"/>
      <c r="U829" s="291"/>
      <c r="V829" s="291"/>
      <c r="W829" s="291"/>
      <c r="X829" s="291"/>
      <c r="Y829" s="291"/>
      <c r="Z829" s="291"/>
      <c r="AA829" s="291"/>
      <c r="AB829" s="291"/>
      <c r="AC829" s="291"/>
      <c r="AD829" s="291"/>
      <c r="AE829" s="291"/>
      <c r="AF829" s="291"/>
      <c r="AG829" s="291"/>
      <c r="AH829" s="291"/>
      <c r="AI829" s="291"/>
      <c r="AJ829" s="291"/>
      <c r="AK829" s="291"/>
      <c r="AL829" s="291"/>
      <c r="AM829" s="291"/>
      <c r="AN829" s="291"/>
      <c r="AO829" s="291"/>
      <c r="AP829" s="291"/>
      <c r="AQ829" s="291"/>
      <c r="AR829" s="291"/>
      <c r="AS829" s="291"/>
      <c r="AT829" s="291"/>
      <c r="AU829" s="291"/>
      <c r="AV829" s="291"/>
      <c r="AW829" s="291"/>
      <c r="AX829" s="291"/>
    </row>
    <row r="830" spans="1:50" s="381" customFormat="1" hidden="1" outlineLevel="1" collapsed="1">
      <c r="A830" s="364"/>
      <c r="B830" s="398"/>
      <c r="C830" s="374">
        <f>'TSTCWT Fed'!$C$93</f>
        <v>0</v>
      </c>
      <c r="D830" s="374">
        <f>'TSTCWT Fed'!$D$93</f>
        <v>0</v>
      </c>
      <c r="E830" s="374">
        <f>'TSTCWT Fed'!$E$93</f>
        <v>0</v>
      </c>
      <c r="F830" s="374">
        <f>'TSTCWT Fed'!$F$93</f>
        <v>0</v>
      </c>
      <c r="G830" s="374">
        <f>'TSTCWT Fed'!$G$93</f>
        <v>0</v>
      </c>
      <c r="H830" s="375"/>
      <c r="I830" s="291"/>
      <c r="J830" s="291"/>
      <c r="K830" s="291"/>
      <c r="L830" s="291"/>
      <c r="M830" s="291"/>
      <c r="N830" s="291"/>
      <c r="O830" s="291"/>
      <c r="P830" s="291"/>
      <c r="Q830" s="291"/>
      <c r="R830" s="291"/>
      <c r="S830" s="291"/>
      <c r="T830" s="291"/>
      <c r="U830" s="291"/>
      <c r="V830" s="291"/>
      <c r="W830" s="291"/>
      <c r="X830" s="291"/>
      <c r="Y830" s="291"/>
      <c r="Z830" s="291"/>
      <c r="AA830" s="291"/>
      <c r="AB830" s="291"/>
      <c r="AC830" s="291"/>
      <c r="AD830" s="291"/>
      <c r="AE830" s="291"/>
      <c r="AF830" s="291"/>
      <c r="AG830" s="291"/>
      <c r="AH830" s="291"/>
      <c r="AI830" s="291"/>
      <c r="AJ830" s="291"/>
      <c r="AK830" s="291"/>
      <c r="AL830" s="291"/>
      <c r="AM830" s="291"/>
      <c r="AN830" s="291"/>
      <c r="AO830" s="291"/>
      <c r="AP830" s="291"/>
      <c r="AQ830" s="291"/>
      <c r="AR830" s="291"/>
      <c r="AS830" s="291"/>
      <c r="AT830" s="291"/>
      <c r="AU830" s="291"/>
      <c r="AV830" s="291"/>
      <c r="AW830" s="291"/>
      <c r="AX830" s="291"/>
    </row>
    <row r="831" spans="1:50" ht="31.5" collapsed="1">
      <c r="A831" s="368" t="s">
        <v>415</v>
      </c>
      <c r="B831" s="329" t="s">
        <v>416</v>
      </c>
      <c r="C831" s="370">
        <f>SUM(C822:C830)</f>
        <v>0</v>
      </c>
      <c r="D831" s="370">
        <f>SUM(D822:D830)</f>
        <v>0</v>
      </c>
      <c r="E831" s="370">
        <f>SUM(E822:E830)</f>
        <v>0</v>
      </c>
      <c r="F831" s="370">
        <f>SUM(F822:F830)</f>
        <v>0</v>
      </c>
      <c r="G831" s="370">
        <f>SUM(G822:G830)</f>
        <v>0</v>
      </c>
      <c r="H831" s="371"/>
    </row>
    <row r="832" spans="1:50" ht="15.75" hidden="1" outlineLevel="1">
      <c r="A832" s="368"/>
      <c r="B832" s="329"/>
      <c r="C832" s="370">
        <f>'LIT Fed'!$C$94</f>
        <v>0</v>
      </c>
      <c r="D832" s="370">
        <f>'LIT Fed'!$D$94</f>
        <v>0</v>
      </c>
      <c r="E832" s="370">
        <f>'LIT Fed'!$E$94</f>
        <v>0</v>
      </c>
      <c r="F832" s="370">
        <f>'LIT Fed'!$F$94</f>
        <v>0</v>
      </c>
      <c r="G832" s="370">
        <f>'LIT Fed'!$G$94</f>
        <v>0</v>
      </c>
      <c r="H832" s="371"/>
    </row>
    <row r="833" spans="1:8" ht="15.75" hidden="1" outlineLevel="1" collapsed="1">
      <c r="A833" s="368"/>
      <c r="B833" s="329"/>
      <c r="C833" s="370">
        <f>'LSCO Fed'!$C$94</f>
        <v>0</v>
      </c>
      <c r="D833" s="370">
        <f>'LSCO Fed'!$D$94</f>
        <v>0</v>
      </c>
      <c r="E833" s="370">
        <f>'LSCO Fed'!$E$94</f>
        <v>0</v>
      </c>
      <c r="F833" s="370">
        <f>'LSCO Fed'!$F$94</f>
        <v>0</v>
      </c>
      <c r="G833" s="370">
        <f>'LSCO Fed'!$G$94</f>
        <v>0</v>
      </c>
      <c r="H833" s="371"/>
    </row>
    <row r="834" spans="1:8" ht="15.75" hidden="1" outlineLevel="1" collapsed="1">
      <c r="A834" s="368"/>
      <c r="B834" s="329"/>
      <c r="C834" s="370">
        <f>'LSCPA Fed'!$C$94</f>
        <v>51000</v>
      </c>
      <c r="D834" s="370">
        <f>'LSCPA Fed'!$D$94</f>
        <v>51000</v>
      </c>
      <c r="E834" s="370">
        <f>'LSCPA Fed'!$E$94</f>
        <v>0</v>
      </c>
      <c r="F834" s="370">
        <f>'LSCPA Fed'!$F$94</f>
        <v>0</v>
      </c>
      <c r="G834" s="370">
        <f>'LSCPA Fed'!$G$94</f>
        <v>0</v>
      </c>
      <c r="H834" s="371"/>
    </row>
    <row r="835" spans="1:8" ht="15.75" hidden="1" outlineLevel="1" collapsed="1">
      <c r="A835" s="368"/>
      <c r="B835" s="329"/>
      <c r="C835" s="370">
        <f>'TSTCFB Fed'!$C$94</f>
        <v>0</v>
      </c>
      <c r="D835" s="370">
        <f>'TSTCFB Fed'!$D$94</f>
        <v>0</v>
      </c>
      <c r="E835" s="370">
        <f>'TSTCFB Fed'!$E$94</f>
        <v>0</v>
      </c>
      <c r="F835" s="370">
        <f>'TSTCFB Fed'!$F$94</f>
        <v>0</v>
      </c>
      <c r="G835" s="370">
        <f>'TSTCFB Fed'!$G$94</f>
        <v>0</v>
      </c>
      <c r="H835" s="371"/>
    </row>
    <row r="836" spans="1:8" ht="15.75" hidden="1" outlineLevel="1" collapsed="1">
      <c r="A836" s="368"/>
      <c r="B836" s="329"/>
      <c r="C836" s="370">
        <f>'TSTCH Fed'!$C$94</f>
        <v>0</v>
      </c>
      <c r="D836" s="370">
        <f>'TSTCH Fed'!$D$94</f>
        <v>0</v>
      </c>
      <c r="E836" s="370">
        <f>'TSTCH Fed'!$E$94</f>
        <v>0</v>
      </c>
      <c r="F836" s="370">
        <f>'TSTCH Fed'!$F$94</f>
        <v>0</v>
      </c>
      <c r="G836" s="370">
        <f>'TSTCH Fed'!$G$94</f>
        <v>0</v>
      </c>
      <c r="H836" s="371"/>
    </row>
    <row r="837" spans="1:8" ht="15.75" hidden="1" outlineLevel="1" collapsed="1">
      <c r="A837" s="368"/>
      <c r="B837" s="329"/>
      <c r="C837" s="370">
        <f>'TSTCM Fed'!$C$94</f>
        <v>0</v>
      </c>
      <c r="D837" s="370">
        <f>'TSTCM Fed'!$D$94</f>
        <v>0</v>
      </c>
      <c r="E837" s="370">
        <f>'TSTCM Fed'!$E$94</f>
        <v>0</v>
      </c>
      <c r="F837" s="370">
        <f>'TSTCM Fed'!$F$94</f>
        <v>0</v>
      </c>
      <c r="G837" s="370">
        <f>'TSTCM Fed'!$G$94</f>
        <v>0</v>
      </c>
      <c r="H837" s="371"/>
    </row>
    <row r="838" spans="1:8" ht="15.75" hidden="1" outlineLevel="1" collapsed="1">
      <c r="A838" s="368"/>
      <c r="B838" s="329"/>
      <c r="C838" s="370">
        <f>'TSTCNT Fed'!$C$94</f>
        <v>0</v>
      </c>
      <c r="D838" s="370">
        <f>'TSTCNT Fed'!$D$94</f>
        <v>0</v>
      </c>
      <c r="E838" s="370">
        <f>'TSTCNT Fed'!$E$94</f>
        <v>0</v>
      </c>
      <c r="F838" s="370">
        <f>'TSTCNT Fed'!$F$94</f>
        <v>0</v>
      </c>
      <c r="G838" s="370">
        <f>'TSTCNT Fed'!$G$94</f>
        <v>0</v>
      </c>
      <c r="H838" s="371"/>
    </row>
    <row r="839" spans="1:8" ht="15.75" hidden="1" outlineLevel="1" collapsed="1">
      <c r="A839" s="368"/>
      <c r="B839" s="329"/>
      <c r="C839" s="370">
        <f>'TSTCW Fed'!$C$94</f>
        <v>0</v>
      </c>
      <c r="D839" s="370">
        <f>'TSTCW Fed'!$D$94</f>
        <v>0</v>
      </c>
      <c r="E839" s="370">
        <f>'TSTCW Fed'!$E$94</f>
        <v>0</v>
      </c>
      <c r="F839" s="370">
        <f>'TSTCW Fed'!$F$94</f>
        <v>0</v>
      </c>
      <c r="G839" s="370">
        <f>'TSTCW Fed'!$G$94</f>
        <v>0</v>
      </c>
      <c r="H839" s="371"/>
    </row>
    <row r="840" spans="1:8" ht="15.75" hidden="1" outlineLevel="1" collapsed="1">
      <c r="A840" s="368"/>
      <c r="B840" s="329"/>
      <c r="C840" s="370">
        <f>'TSTCWT Fed'!$C$94</f>
        <v>0</v>
      </c>
      <c r="D840" s="370">
        <f>'TSTCWT Fed'!$D$94</f>
        <v>0</v>
      </c>
      <c r="E840" s="370">
        <f>'TSTCWT Fed'!$E$94</f>
        <v>0</v>
      </c>
      <c r="F840" s="370">
        <f>'TSTCWT Fed'!$F$94</f>
        <v>0</v>
      </c>
      <c r="G840" s="370">
        <f>'TSTCWT Fed'!$G$94</f>
        <v>0</v>
      </c>
      <c r="H840" s="371"/>
    </row>
    <row r="841" spans="1:8" ht="47.25" collapsed="1">
      <c r="A841" s="368" t="s">
        <v>417</v>
      </c>
      <c r="B841" s="329" t="s">
        <v>418</v>
      </c>
      <c r="C841" s="370">
        <f>SUM(C832:C840)</f>
        <v>51000</v>
      </c>
      <c r="D841" s="370">
        <f>SUM(D832:D840)</f>
        <v>51000</v>
      </c>
      <c r="E841" s="370">
        <f>SUM(E832:E840)</f>
        <v>0</v>
      </c>
      <c r="F841" s="370">
        <f>SUM(F832:F840)</f>
        <v>0</v>
      </c>
      <c r="G841" s="370">
        <f>SUM(G832:G840)</f>
        <v>0</v>
      </c>
      <c r="H841" s="371"/>
    </row>
    <row r="842" spans="1:8" ht="15.75" hidden="1" outlineLevel="1">
      <c r="A842" s="368"/>
      <c r="B842" s="329"/>
      <c r="C842" s="370">
        <f>'LIT Fed'!$C$95</f>
        <v>0</v>
      </c>
      <c r="D842" s="370">
        <f>'LIT Fed'!$D$95</f>
        <v>0</v>
      </c>
      <c r="E842" s="370">
        <f>'LIT Fed'!$E$95</f>
        <v>0</v>
      </c>
      <c r="F842" s="370">
        <f>'LIT Fed'!$F$95</f>
        <v>0</v>
      </c>
      <c r="G842" s="370">
        <f>'LIT Fed'!$G$95</f>
        <v>0</v>
      </c>
      <c r="H842" s="371"/>
    </row>
    <row r="843" spans="1:8" ht="15.75" hidden="1" outlineLevel="1" collapsed="1">
      <c r="A843" s="368"/>
      <c r="B843" s="329"/>
      <c r="C843" s="370">
        <f>'LSCO Fed'!$C$95</f>
        <v>0</v>
      </c>
      <c r="D843" s="370">
        <f>'LSCO Fed'!$D$95</f>
        <v>0</v>
      </c>
      <c r="E843" s="370">
        <f>'LSCO Fed'!$E$95</f>
        <v>0</v>
      </c>
      <c r="F843" s="370">
        <f>'LSCO Fed'!$F$95</f>
        <v>0</v>
      </c>
      <c r="G843" s="370">
        <f>'LSCO Fed'!$G$95</f>
        <v>0</v>
      </c>
      <c r="H843" s="371"/>
    </row>
    <row r="844" spans="1:8" ht="15.75" hidden="1" outlineLevel="1" collapsed="1">
      <c r="A844" s="368"/>
      <c r="B844" s="329"/>
      <c r="C844" s="370">
        <f>'LSCPA Fed'!$C$95</f>
        <v>51000</v>
      </c>
      <c r="D844" s="370">
        <f>'LSCPA Fed'!$D$95</f>
        <v>51000</v>
      </c>
      <c r="E844" s="370">
        <f>'LSCPA Fed'!$E$95</f>
        <v>0</v>
      </c>
      <c r="F844" s="370">
        <f>'LSCPA Fed'!$F$95</f>
        <v>0</v>
      </c>
      <c r="G844" s="370">
        <f>'LSCPA Fed'!$G$95</f>
        <v>0</v>
      </c>
      <c r="H844" s="371"/>
    </row>
    <row r="845" spans="1:8" ht="15.75" hidden="1" outlineLevel="1" collapsed="1">
      <c r="A845" s="368"/>
      <c r="B845" s="329"/>
      <c r="C845" s="370">
        <f>'TSTCFB Fed'!$C$95</f>
        <v>0</v>
      </c>
      <c r="D845" s="370">
        <f>'TSTCFB Fed'!$D$95</f>
        <v>0</v>
      </c>
      <c r="E845" s="370">
        <f>'TSTCFB Fed'!$E$95</f>
        <v>0</v>
      </c>
      <c r="F845" s="370">
        <f>'TSTCFB Fed'!$F$95</f>
        <v>0</v>
      </c>
      <c r="G845" s="370">
        <f>'TSTCFB Fed'!$G$95</f>
        <v>0</v>
      </c>
      <c r="H845" s="371"/>
    </row>
    <row r="846" spans="1:8" ht="15.75" hidden="1" outlineLevel="1" collapsed="1">
      <c r="A846" s="368"/>
      <c r="B846" s="329"/>
      <c r="C846" s="370">
        <f>'TSTCH Fed'!$C$95</f>
        <v>0</v>
      </c>
      <c r="D846" s="370">
        <f>'TSTCH Fed'!$D$95</f>
        <v>0</v>
      </c>
      <c r="E846" s="370">
        <f>'TSTCH Fed'!$E$95</f>
        <v>0</v>
      </c>
      <c r="F846" s="370">
        <f>'TSTCH Fed'!$F$95</f>
        <v>0</v>
      </c>
      <c r="G846" s="370">
        <f>'TSTCH Fed'!$G$95</f>
        <v>0</v>
      </c>
      <c r="H846" s="371"/>
    </row>
    <row r="847" spans="1:8" ht="15.75" hidden="1" outlineLevel="1" collapsed="1">
      <c r="A847" s="368"/>
      <c r="B847" s="329"/>
      <c r="C847" s="370">
        <f>'TSTCM Fed'!$C$95</f>
        <v>0</v>
      </c>
      <c r="D847" s="370">
        <f>'TSTCM Fed'!$D$95</f>
        <v>0</v>
      </c>
      <c r="E847" s="370">
        <f>'TSTCM Fed'!$E$95</f>
        <v>0</v>
      </c>
      <c r="F847" s="370">
        <f>'TSTCM Fed'!$F$95</f>
        <v>0</v>
      </c>
      <c r="G847" s="370">
        <f>'TSTCM Fed'!$G$95</f>
        <v>0</v>
      </c>
      <c r="H847" s="371"/>
    </row>
    <row r="848" spans="1:8" ht="15.75" hidden="1" outlineLevel="1" collapsed="1">
      <c r="A848" s="368"/>
      <c r="B848" s="329"/>
      <c r="C848" s="370">
        <f>'TSTCNT Fed'!$C$95</f>
        <v>0</v>
      </c>
      <c r="D848" s="370">
        <f>'TSTCNT Fed'!$D$95</f>
        <v>0</v>
      </c>
      <c r="E848" s="370">
        <f>'TSTCNT Fed'!$E$95</f>
        <v>0</v>
      </c>
      <c r="F848" s="370">
        <f>'TSTCNT Fed'!$F$95</f>
        <v>0</v>
      </c>
      <c r="G848" s="370">
        <f>'TSTCNT Fed'!$G$95</f>
        <v>0</v>
      </c>
      <c r="H848" s="371"/>
    </row>
    <row r="849" spans="1:50" ht="15.75" hidden="1" outlineLevel="1" collapsed="1">
      <c r="A849" s="368"/>
      <c r="B849" s="329"/>
      <c r="C849" s="370">
        <f>'TSTCW Fed'!$C$95</f>
        <v>0</v>
      </c>
      <c r="D849" s="370">
        <f>'TSTCW Fed'!$D$95</f>
        <v>0</v>
      </c>
      <c r="E849" s="370">
        <f>'TSTCW Fed'!$E$95</f>
        <v>0</v>
      </c>
      <c r="F849" s="370">
        <f>'TSTCW Fed'!$F$95</f>
        <v>0</v>
      </c>
      <c r="G849" s="370">
        <f>'TSTCW Fed'!$G$95</f>
        <v>0</v>
      </c>
      <c r="H849" s="371"/>
    </row>
    <row r="850" spans="1:50" ht="15.75" hidden="1" outlineLevel="1" collapsed="1">
      <c r="A850" s="368"/>
      <c r="B850" s="329"/>
      <c r="C850" s="370">
        <f>'TSTCWT Fed'!$C$95</f>
        <v>0</v>
      </c>
      <c r="D850" s="370">
        <f>'TSTCWT Fed'!$D$95</f>
        <v>0</v>
      </c>
      <c r="E850" s="370">
        <f>'TSTCWT Fed'!$E$95</f>
        <v>0</v>
      </c>
      <c r="F850" s="370">
        <f>'TSTCWT Fed'!$F$95</f>
        <v>0</v>
      </c>
      <c r="G850" s="370">
        <f>'TSTCWT Fed'!$G$95</f>
        <v>0</v>
      </c>
      <c r="H850" s="371"/>
    </row>
    <row r="851" spans="1:50" s="381" customFormat="1" ht="30" collapsed="1">
      <c r="A851" s="375" t="s">
        <v>419</v>
      </c>
      <c r="B851" s="373" t="s">
        <v>420</v>
      </c>
      <c r="C851" s="374">
        <f>SUM(C842:C850)</f>
        <v>51000</v>
      </c>
      <c r="D851" s="374">
        <f>SUM(D842:D850)</f>
        <v>51000</v>
      </c>
      <c r="E851" s="374">
        <f>SUM(E842:E850)</f>
        <v>0</v>
      </c>
      <c r="F851" s="374">
        <f>SUM(F842:F850)</f>
        <v>0</v>
      </c>
      <c r="G851" s="374">
        <f>SUM(G842:G850)</f>
        <v>0</v>
      </c>
      <c r="H851" s="375"/>
      <c r="I851" s="291"/>
      <c r="J851" s="291"/>
      <c r="K851" s="291"/>
      <c r="L851" s="291"/>
      <c r="M851" s="291"/>
      <c r="N851" s="291"/>
      <c r="O851" s="291"/>
      <c r="P851" s="291"/>
      <c r="Q851" s="291"/>
      <c r="R851" s="291"/>
      <c r="S851" s="291"/>
      <c r="T851" s="291"/>
      <c r="U851" s="291"/>
      <c r="V851" s="291"/>
      <c r="W851" s="291"/>
      <c r="X851" s="291"/>
      <c r="Y851" s="291"/>
      <c r="Z851" s="291"/>
      <c r="AA851" s="291"/>
      <c r="AB851" s="291"/>
      <c r="AC851" s="291"/>
      <c r="AD851" s="291"/>
      <c r="AE851" s="291"/>
      <c r="AF851" s="291"/>
      <c r="AG851" s="291"/>
      <c r="AH851" s="291"/>
      <c r="AI851" s="291"/>
      <c r="AJ851" s="291"/>
      <c r="AK851" s="291"/>
      <c r="AL851" s="291"/>
      <c r="AM851" s="291"/>
      <c r="AN851" s="291"/>
      <c r="AO851" s="291"/>
      <c r="AP851" s="291"/>
      <c r="AQ851" s="291"/>
      <c r="AR851" s="291"/>
      <c r="AS851" s="291"/>
      <c r="AT851" s="291"/>
      <c r="AU851" s="291"/>
      <c r="AV851" s="291"/>
      <c r="AW851" s="291"/>
      <c r="AX851" s="291"/>
    </row>
    <row r="852" spans="1:50">
      <c r="C852" s="382"/>
      <c r="D852" s="382"/>
      <c r="E852" s="382"/>
      <c r="F852" s="382"/>
      <c r="G852" s="382"/>
    </row>
    <row r="853" spans="1:50" hidden="1" outlineLevel="1">
      <c r="C853" s="382">
        <f>'LIT Fed'!$C$97</f>
        <v>1836302</v>
      </c>
      <c r="D853" s="382">
        <f>'LIT Fed'!$D$97</f>
        <v>543691</v>
      </c>
      <c r="E853" s="382">
        <f>'LIT Fed'!$E$97</f>
        <v>10415409</v>
      </c>
      <c r="F853" s="382">
        <f>'LIT Fed'!$F$97</f>
        <v>1679733</v>
      </c>
      <c r="G853" s="382">
        <f>'LIT Fed'!$G$97</f>
        <v>738499</v>
      </c>
    </row>
    <row r="854" spans="1:50" hidden="1" outlineLevel="1" collapsed="1">
      <c r="C854" s="382">
        <f>'LSCO Fed'!$C$97</f>
        <v>1043319</v>
      </c>
      <c r="D854" s="382">
        <f>'LSCO Fed'!$D$97</f>
        <v>1043319</v>
      </c>
      <c r="E854" s="382">
        <f>'LSCO Fed'!$E$97</f>
        <v>6447235</v>
      </c>
      <c r="F854" s="382">
        <f>'LSCO Fed'!$F$97</f>
        <v>1674969</v>
      </c>
      <c r="G854" s="382">
        <f>'LSCO Fed'!$G$97</f>
        <v>60612</v>
      </c>
    </row>
    <row r="855" spans="1:50" hidden="1" outlineLevel="1" collapsed="1">
      <c r="C855" s="382">
        <f>'LSCPA Fed'!$C$97</f>
        <v>1174623</v>
      </c>
      <c r="D855" s="382">
        <f>'LSCPA Fed'!$D$97</f>
        <v>1021410</v>
      </c>
      <c r="E855" s="382">
        <f>'LSCPA Fed'!$E$97</f>
        <v>8548503</v>
      </c>
      <c r="F855" s="382">
        <f>'LSCPA Fed'!$F$97</f>
        <v>2313464</v>
      </c>
      <c r="G855" s="382">
        <f>'LSCPA Fed'!$G$97</f>
        <v>0</v>
      </c>
    </row>
    <row r="856" spans="1:50" hidden="1" outlineLevel="1" collapsed="1">
      <c r="C856" s="382">
        <f>'TSTCFB Fed'!$C$97</f>
        <v>0</v>
      </c>
      <c r="D856" s="382">
        <f>'TSTCFB Fed'!$D$97</f>
        <v>0</v>
      </c>
      <c r="E856" s="382">
        <f>'TSTCFB Fed'!$E$97</f>
        <v>0</v>
      </c>
      <c r="F856" s="382">
        <f>'TSTCFB Fed'!$F$97</f>
        <v>0</v>
      </c>
      <c r="G856" s="382">
        <f>'TSTCFB Fed'!$G$97</f>
        <v>0</v>
      </c>
    </row>
    <row r="857" spans="1:50" hidden="1" outlineLevel="1" collapsed="1">
      <c r="C857" s="382">
        <f>'TSTCH Fed'!$C$97</f>
        <v>0</v>
      </c>
      <c r="D857" s="382">
        <f>'TSTCH Fed'!$D$97</f>
        <v>0</v>
      </c>
      <c r="E857" s="382">
        <f>'TSTCH Fed'!$E$97</f>
        <v>0</v>
      </c>
      <c r="F857" s="382">
        <f>'TSTCH Fed'!$F$97</f>
        <v>0</v>
      </c>
      <c r="G857" s="382">
        <f>'TSTCH Fed'!$G$97</f>
        <v>0</v>
      </c>
    </row>
    <row r="858" spans="1:50" hidden="1" outlineLevel="1" collapsed="1">
      <c r="C858" s="382">
        <f>'TSTCM Fed'!$C$97</f>
        <v>0</v>
      </c>
      <c r="D858" s="382">
        <f>'TSTCM Fed'!$D$97</f>
        <v>0</v>
      </c>
      <c r="E858" s="382">
        <f>'TSTCM Fed'!$E$97</f>
        <v>0</v>
      </c>
      <c r="F858" s="382">
        <f>'TSTCM Fed'!$F$97</f>
        <v>0</v>
      </c>
      <c r="G858" s="382">
        <f>'TSTCM Fed'!$G$97</f>
        <v>0</v>
      </c>
    </row>
    <row r="859" spans="1:50" hidden="1" outlineLevel="1" collapsed="1">
      <c r="C859" s="382">
        <f>'TSTCNT Fed'!$C$97</f>
        <v>0</v>
      </c>
      <c r="D859" s="382">
        <f>'TSTCNT Fed'!$D$97</f>
        <v>0</v>
      </c>
      <c r="E859" s="382">
        <f>'TSTCNT Fed'!$E$97</f>
        <v>0</v>
      </c>
      <c r="F859" s="382">
        <f>'TSTCNT Fed'!$F$97</f>
        <v>0</v>
      </c>
      <c r="G859" s="382">
        <f>'TSTCNT Fed'!$G$97</f>
        <v>0</v>
      </c>
    </row>
    <row r="860" spans="1:50" hidden="1" outlineLevel="1" collapsed="1">
      <c r="C860" s="382">
        <f>'TSTCW Fed'!$C$97</f>
        <v>10586659</v>
      </c>
      <c r="D860" s="382">
        <f>'TSTCW Fed'!$D$97</f>
        <v>5241824</v>
      </c>
      <c r="E860" s="382">
        <f>'TSTCW Fed'!$E$97</f>
        <v>66489829</v>
      </c>
      <c r="F860" s="382">
        <f>'TSTCW Fed'!$F$97</f>
        <v>24668805</v>
      </c>
      <c r="G860" s="382">
        <f>'TSTCW Fed'!$G$97</f>
        <v>3840750</v>
      </c>
    </row>
    <row r="861" spans="1:50" hidden="1" outlineLevel="1" collapsed="1">
      <c r="C861" s="382">
        <f>'TSTCWT Fed'!$C$97</f>
        <v>0</v>
      </c>
      <c r="D861" s="382">
        <f>'TSTCWT Fed'!$D$97</f>
        <v>0</v>
      </c>
      <c r="E861" s="382">
        <f>'TSTCWT Fed'!$E$97</f>
        <v>0</v>
      </c>
      <c r="F861" s="382">
        <f>'TSTCWT Fed'!$F$97</f>
        <v>0</v>
      </c>
      <c r="G861" s="382">
        <f>'TSTCWT Fed'!$G$97</f>
        <v>0</v>
      </c>
    </row>
    <row r="862" spans="1:50" s="381" customFormat="1" collapsed="1">
      <c r="A862" s="383" t="s">
        <v>421</v>
      </c>
      <c r="B862" s="384"/>
      <c r="C862" s="374">
        <f>SUM(C853:C861)</f>
        <v>14640903</v>
      </c>
      <c r="D862" s="374">
        <f>SUM(D853:D861)</f>
        <v>7850244</v>
      </c>
      <c r="E862" s="374">
        <f>SUM(E853:E861)</f>
        <v>91900976</v>
      </c>
      <c r="F862" s="374">
        <f>SUM(F853:F861)</f>
        <v>30336971</v>
      </c>
      <c r="G862" s="374">
        <f>SUM(G853:G861)</f>
        <v>4639861</v>
      </c>
      <c r="H862" s="375"/>
      <c r="I862" s="291"/>
      <c r="J862" s="291"/>
      <c r="K862" s="291"/>
      <c r="L862" s="291"/>
      <c r="M862" s="291"/>
      <c r="N862" s="291"/>
      <c r="O862" s="291"/>
      <c r="P862" s="291"/>
      <c r="Q862" s="291"/>
      <c r="R862" s="291"/>
      <c r="S862" s="291"/>
      <c r="T862" s="291"/>
      <c r="U862" s="291"/>
      <c r="V862" s="291"/>
      <c r="W862" s="291"/>
      <c r="X862" s="291"/>
      <c r="Y862" s="291"/>
      <c r="Z862" s="291"/>
      <c r="AA862" s="291"/>
      <c r="AB862" s="291"/>
      <c r="AC862" s="291"/>
      <c r="AD862" s="291"/>
      <c r="AE862" s="291"/>
      <c r="AF862" s="291"/>
      <c r="AG862" s="291"/>
      <c r="AH862" s="291"/>
      <c r="AI862" s="291"/>
      <c r="AJ862" s="291"/>
      <c r="AK862" s="291"/>
      <c r="AL862" s="291"/>
      <c r="AM862" s="291"/>
      <c r="AN862" s="291"/>
      <c r="AO862" s="291"/>
      <c r="AP862" s="291"/>
      <c r="AQ862" s="291"/>
      <c r="AR862" s="291"/>
      <c r="AS862" s="291"/>
      <c r="AT862" s="291"/>
      <c r="AU862" s="291"/>
      <c r="AV862" s="291"/>
      <c r="AW862" s="291"/>
      <c r="AX862" s="291"/>
    </row>
    <row r="863" spans="1:50">
      <c r="C863" s="382"/>
      <c r="D863" s="382"/>
      <c r="E863" s="382"/>
      <c r="F863" s="382"/>
      <c r="G863" s="382"/>
    </row>
    <row r="864" spans="1:50">
      <c r="B864" s="362" t="s">
        <v>422</v>
      </c>
      <c r="C864" s="382"/>
      <c r="D864" s="382">
        <f>'Summary Uses'!C484</f>
        <v>7850244</v>
      </c>
      <c r="E864" s="382"/>
      <c r="F864" s="382">
        <f>'Summary Uses'!D484</f>
        <v>30336971</v>
      </c>
      <c r="G864" s="382">
        <f>'Summary Uses'!E484</f>
        <v>4639861</v>
      </c>
    </row>
    <row r="865" spans="2:8">
      <c r="B865" s="362" t="s">
        <v>9</v>
      </c>
      <c r="D865" s="290">
        <f>D862-D864</f>
        <v>0</v>
      </c>
      <c r="F865" s="290">
        <f>F862-F864</f>
        <v>0</v>
      </c>
      <c r="G865" s="290">
        <f>G862-G864</f>
        <v>0</v>
      </c>
    </row>
    <row r="866" spans="2:8">
      <c r="D866" s="290"/>
    </row>
    <row r="867" spans="2:8">
      <c r="C867" s="290" t="str">
        <f>IF(C862-INT(C862)=0,"",C862-INT(C862))</f>
        <v/>
      </c>
      <c r="D867" s="290" t="str">
        <f>IF(D862-INT(D862)=0,"",D862-INT(D862))</f>
        <v/>
      </c>
      <c r="E867" s="290" t="str">
        <f>IF(E862-INT(E862)=0,"",E862-INT(E862))</f>
        <v/>
      </c>
      <c r="F867" s="290" t="str">
        <f>IF(F862-INT(F862)=0,"",F862-INT(F862))</f>
        <v/>
      </c>
      <c r="G867" s="290" t="str">
        <f>IF(G862-INT(G862)=0,"",G862-INT(G862))</f>
        <v/>
      </c>
      <c r="H867" s="385">
        <f>SUM(C867:G867)</f>
        <v>0</v>
      </c>
    </row>
  </sheetData>
  <dataConsolidate link="1">
    <dataRefs count="9">
      <dataRef ref="C5:H97" sheet="LIT Fed"/>
      <dataRef ref="C5:H97" sheet="LSCO Fed"/>
      <dataRef ref="C5:H97" sheet="LSCPA Fed"/>
      <dataRef ref="C5:H97" sheet="TSTCFB Fed"/>
      <dataRef ref="C5:H97" sheet="TSTCH Fed"/>
      <dataRef ref="C5:H97" sheet="TSTCM Fed"/>
      <dataRef ref="C5:H97" sheet="TSTCNT Fed"/>
      <dataRef ref="C5:H97" sheet="TSTCW Fed"/>
      <dataRef ref="C5:H97" sheet="TSTCWT Fed"/>
    </dataRefs>
  </dataConsolidate>
  <conditionalFormatting sqref="F865">
    <cfRule type="expression" dxfId="189" priority="10">
      <formula>$F$865&lt;&gt;0</formula>
    </cfRule>
  </conditionalFormatting>
  <conditionalFormatting sqref="G865">
    <cfRule type="expression" dxfId="188" priority="9">
      <formula>$G$865&lt;&gt;0</formula>
    </cfRule>
  </conditionalFormatting>
  <conditionalFormatting sqref="F867">
    <cfRule type="expression" dxfId="187" priority="8">
      <formula>$F$867&lt;&gt;""</formula>
    </cfRule>
  </conditionalFormatting>
  <conditionalFormatting sqref="G867">
    <cfRule type="expression" dxfId="186" priority="7">
      <formula>$G$867&lt;&gt;""</formula>
    </cfRule>
  </conditionalFormatting>
  <conditionalFormatting sqref="D865">
    <cfRule type="expression" dxfId="185" priority="6">
      <formula>$D$865&lt;&gt;0</formula>
    </cfRule>
  </conditionalFormatting>
  <conditionalFormatting sqref="D867">
    <cfRule type="expression" dxfId="184" priority="5">
      <formula>$D$867&lt;&gt;""</formula>
    </cfRule>
  </conditionalFormatting>
  <conditionalFormatting sqref="C867">
    <cfRule type="expression" dxfId="183" priority="4">
      <formula>$C$867&lt;&gt;""</formula>
    </cfRule>
  </conditionalFormatting>
  <conditionalFormatting sqref="E867">
    <cfRule type="expression" dxfId="182" priority="3">
      <formula>$E$867&lt;&gt;""</formula>
    </cfRule>
  </conditionalFormatting>
  <conditionalFormatting sqref="H2">
    <cfRule type="expression" dxfId="181" priority="2">
      <formula>OR($C$865&lt;&gt;0,$D$865&lt;&gt;0,$E$865&lt;&gt;0,$F$865&lt;&gt;0,$G$865&lt;&gt;0)</formula>
    </cfRule>
  </conditionalFormatting>
  <conditionalFormatting sqref="H1">
    <cfRule type="expression" dxfId="180" priority="1">
      <formula>OR($C$867&lt;&gt;"",$D$867&lt;&gt;"",$E$867&lt;&gt;"",$F$867&lt;&gt;"",$G$867&lt;&gt;"")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9D40-CA65-4885-98FF-2E6CAF2DE36F}">
  <sheetPr>
    <tabColor theme="6" tint="0.79998168889431442"/>
  </sheetPr>
  <dimension ref="A1:F82"/>
  <sheetViews>
    <sheetView showGridLines="0" zoomScale="90" zoomScaleNormal="90" zoomScaleSheetLayoutView="100" zoomScalePageLayoutView="57" workbookViewId="0">
      <pane ySplit="4" topLeftCell="A5" activePane="bottomLeft" state="frozen"/>
      <selection activeCell="F2" sqref="F2"/>
      <selection pane="bottomLeft" activeCell="F1" sqref="F1:F2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5703125" style="151" customWidth="1"/>
    <col min="7" max="16384" width="9.140625" style="146"/>
  </cols>
  <sheetData>
    <row r="1" spans="1:6" ht="18.75">
      <c r="A1" s="143" t="s">
        <v>302</v>
      </c>
      <c r="B1" s="144" t="s">
        <v>0</v>
      </c>
      <c r="E1" s="147" t="s">
        <v>303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304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</row>
    <row r="4" spans="1:6" ht="47.25">
      <c r="A4" s="152" t="s">
        <v>305</v>
      </c>
      <c r="B4" s="152" t="s">
        <v>306</v>
      </c>
      <c r="C4" s="153" t="s">
        <v>307</v>
      </c>
      <c r="D4" s="152" t="s">
        <v>308</v>
      </c>
      <c r="E4" s="152" t="s">
        <v>309</v>
      </c>
      <c r="F4" s="152" t="s">
        <v>310</v>
      </c>
    </row>
    <row r="5" spans="1:6" ht="15.75">
      <c r="A5" s="154">
        <v>1</v>
      </c>
      <c r="B5" s="279" t="s">
        <v>311</v>
      </c>
      <c r="C5" s="280"/>
      <c r="D5" s="280"/>
      <c r="E5" s="280"/>
      <c r="F5" s="281"/>
    </row>
    <row r="6" spans="1:6" ht="15.75">
      <c r="A6" s="155" t="s">
        <v>312</v>
      </c>
      <c r="B6" s="246" t="s">
        <v>313</v>
      </c>
      <c r="C6" s="156">
        <f>Input!$N$6</f>
        <v>362975</v>
      </c>
      <c r="D6" s="247">
        <f>Input!$O$6</f>
        <v>1018557</v>
      </c>
      <c r="E6" s="247">
        <f>Input!$P$6</f>
        <v>474076</v>
      </c>
      <c r="F6" s="248" t="str">
        <f>Input!$Q$6</f>
        <v xml:space="preserve">Students Grants </v>
      </c>
    </row>
    <row r="7" spans="1:6" ht="15.75">
      <c r="A7" s="157" t="s">
        <v>312</v>
      </c>
      <c r="B7" s="249" t="s">
        <v>314</v>
      </c>
      <c r="C7" s="158">
        <f>Input!$R$6</f>
        <v>781</v>
      </c>
      <c r="D7" s="158">
        <f>Input!$S$6</f>
        <v>1849</v>
      </c>
      <c r="E7" s="159"/>
      <c r="F7" s="250" t="str">
        <f>Input!$T$6</f>
        <v>Duplicated</v>
      </c>
    </row>
    <row r="8" spans="1:6" ht="15.75">
      <c r="A8" s="160" t="s">
        <v>315</v>
      </c>
      <c r="B8" s="251" t="s">
        <v>316</v>
      </c>
      <c r="C8" s="156">
        <f>Input!$U$6</f>
        <v>99709</v>
      </c>
      <c r="D8" s="247">
        <f>Input!$V$6</f>
        <v>0</v>
      </c>
      <c r="E8" s="247">
        <f>Input!$W$6</f>
        <v>0</v>
      </c>
      <c r="F8" s="248" t="str">
        <f>Input!$X$6</f>
        <v>Refunded the distance learning fee</v>
      </c>
    </row>
    <row r="9" spans="1:6" ht="15.75">
      <c r="A9" s="157" t="s">
        <v>315</v>
      </c>
      <c r="B9" s="249" t="s">
        <v>314</v>
      </c>
      <c r="C9" s="158">
        <f>Input!$Y$6</f>
        <v>893</v>
      </c>
      <c r="D9" s="158">
        <f>Input!$Z$6</f>
        <v>0</v>
      </c>
      <c r="E9" s="159"/>
      <c r="F9" s="250" t="str">
        <f>Input!$AA$6</f>
        <v>Duplicated</v>
      </c>
    </row>
    <row r="10" spans="1:6" ht="15.75">
      <c r="A10" s="160" t="s">
        <v>317</v>
      </c>
      <c r="B10" s="251" t="s">
        <v>318</v>
      </c>
      <c r="C10" s="156">
        <f>Input!$AB$6</f>
        <v>0</v>
      </c>
      <c r="D10" s="247">
        <f>Input!$AC$6</f>
        <v>57023</v>
      </c>
      <c r="E10" s="247">
        <f>Input!$AD$6</f>
        <v>0</v>
      </c>
      <c r="F10" s="248" t="str">
        <f>Input!$AE$6</f>
        <v xml:space="preserve">Gave one course fee for students who qualified </v>
      </c>
    </row>
    <row r="11" spans="1:6" ht="15.75">
      <c r="A11" s="157" t="s">
        <v>317</v>
      </c>
      <c r="B11" s="249" t="s">
        <v>314</v>
      </c>
      <c r="C11" s="158">
        <f>Input!$AF$6</f>
        <v>0</v>
      </c>
      <c r="D11" s="158">
        <f>Input!$AG$6</f>
        <v>152</v>
      </c>
      <c r="E11" s="159"/>
      <c r="F11" s="250" t="str">
        <f>Input!$AH$6</f>
        <v>Duplicated</v>
      </c>
    </row>
    <row r="12" spans="1:6" ht="31.5">
      <c r="A12" s="160" t="s">
        <v>319</v>
      </c>
      <c r="B12" s="251" t="s">
        <v>320</v>
      </c>
      <c r="C12" s="156">
        <f>Input!$AI$6</f>
        <v>0</v>
      </c>
      <c r="D12" s="247">
        <f>Input!$AJ$6</f>
        <v>0</v>
      </c>
      <c r="E12" s="247">
        <f>Input!$AK$6</f>
        <v>0</v>
      </c>
      <c r="F12" s="248">
        <f>Input!$AL$6</f>
        <v>0</v>
      </c>
    </row>
    <row r="13" spans="1:6" ht="15.75">
      <c r="A13" s="157" t="s">
        <v>319</v>
      </c>
      <c r="B13" s="249" t="s">
        <v>314</v>
      </c>
      <c r="C13" s="158">
        <f>Input!$AM$6</f>
        <v>0</v>
      </c>
      <c r="D13" s="158">
        <f>Input!$AN$6</f>
        <v>0</v>
      </c>
      <c r="E13" s="159"/>
      <c r="F13" s="250">
        <f>Input!$AO$6</f>
        <v>0</v>
      </c>
    </row>
    <row r="14" spans="1:6" ht="31.5">
      <c r="A14" s="160" t="s">
        <v>321</v>
      </c>
      <c r="B14" s="251" t="s">
        <v>322</v>
      </c>
      <c r="C14" s="156">
        <f>Input!$AP$6</f>
        <v>0</v>
      </c>
      <c r="D14" s="247">
        <f>Input!$AQ$6</f>
        <v>0</v>
      </c>
      <c r="E14" s="247">
        <f>Input!$AR$6</f>
        <v>0</v>
      </c>
      <c r="F14" s="248">
        <f>Input!$AS$6</f>
        <v>0</v>
      </c>
    </row>
    <row r="15" spans="1:6" ht="15.75">
      <c r="A15" s="157" t="s">
        <v>321</v>
      </c>
      <c r="B15" s="249" t="s">
        <v>314</v>
      </c>
      <c r="C15" s="158">
        <f>Input!$AT$6</f>
        <v>0</v>
      </c>
      <c r="D15" s="158">
        <f>Input!$AU$6</f>
        <v>0</v>
      </c>
      <c r="E15" s="159"/>
      <c r="F15" s="250">
        <f>Input!$AV$6</f>
        <v>0</v>
      </c>
    </row>
    <row r="16" spans="1:6" ht="63">
      <c r="A16" s="160" t="s">
        <v>323</v>
      </c>
      <c r="B16" s="251" t="s">
        <v>324</v>
      </c>
      <c r="C16" s="156">
        <f>Input!$AW$6</f>
        <v>0</v>
      </c>
      <c r="D16" s="247">
        <f>Input!$AX$6</f>
        <v>0</v>
      </c>
      <c r="E16" s="247">
        <f>Input!$AY$6</f>
        <v>0</v>
      </c>
      <c r="F16" s="248">
        <f>Input!$AZ$6</f>
        <v>0</v>
      </c>
    </row>
    <row r="17" spans="1:6" ht="15.75">
      <c r="A17" s="157" t="s">
        <v>323</v>
      </c>
      <c r="B17" s="249" t="s">
        <v>314</v>
      </c>
      <c r="C17" s="158">
        <f>Input!$BA$6</f>
        <v>0</v>
      </c>
      <c r="D17" s="158">
        <f>Input!$BB$6</f>
        <v>0</v>
      </c>
      <c r="E17" s="159"/>
      <c r="F17" s="250">
        <f>Input!$BC$6</f>
        <v>0</v>
      </c>
    </row>
    <row r="18" spans="1:6" ht="15.75">
      <c r="A18" s="160" t="s">
        <v>325</v>
      </c>
      <c r="B18" s="251" t="s">
        <v>326</v>
      </c>
      <c r="C18" s="156">
        <f>Input!$BD$6</f>
        <v>0</v>
      </c>
      <c r="D18" s="247">
        <f>Input!$BE$6</f>
        <v>0</v>
      </c>
      <c r="E18" s="247">
        <f>Input!$BF$6</f>
        <v>183067</v>
      </c>
      <c r="F18" s="248" t="str">
        <f>Input!$BG$6</f>
        <v xml:space="preserve">paying off past due balances </v>
      </c>
    </row>
    <row r="19" spans="1:6" ht="15.75">
      <c r="A19" s="157" t="s">
        <v>325</v>
      </c>
      <c r="B19" s="249" t="s">
        <v>314</v>
      </c>
      <c r="C19" s="158">
        <f>Input!$BH$6</f>
        <v>0</v>
      </c>
      <c r="D19" s="158">
        <f>Input!$BI$6</f>
        <v>0</v>
      </c>
      <c r="E19" s="159"/>
      <c r="F19" s="250">
        <f>Input!$BJ$6</f>
        <v>0</v>
      </c>
    </row>
    <row r="20" spans="1:6" ht="15.75">
      <c r="A20" s="160"/>
      <c r="B20" s="252" t="s">
        <v>327</v>
      </c>
      <c r="C20" s="161">
        <f t="shared" ref="C20:E21" si="0">C18+C16+C14+C12+C10+C8+C6</f>
        <v>462684</v>
      </c>
      <c r="D20" s="161">
        <f t="shared" si="0"/>
        <v>1075580</v>
      </c>
      <c r="E20" s="161">
        <f t="shared" si="0"/>
        <v>657143</v>
      </c>
      <c r="F20" s="253"/>
    </row>
    <row r="21" spans="1:6" ht="15.75">
      <c r="A21" s="160"/>
      <c r="B21" s="254" t="s">
        <v>328</v>
      </c>
      <c r="C21" s="163">
        <f t="shared" si="0"/>
        <v>1674</v>
      </c>
      <c r="D21" s="163">
        <f t="shared" si="0"/>
        <v>2001</v>
      </c>
      <c r="E21" s="163"/>
      <c r="F21" s="253"/>
    </row>
    <row r="22" spans="1:6" ht="15.75">
      <c r="A22" s="164"/>
      <c r="B22" s="255"/>
      <c r="C22" s="165"/>
      <c r="D22" s="256"/>
      <c r="E22" s="256"/>
      <c r="F22" s="257"/>
    </row>
    <row r="23" spans="1:6" ht="15.75">
      <c r="A23" s="168">
        <v>2</v>
      </c>
      <c r="B23" s="282" t="s">
        <v>329</v>
      </c>
      <c r="C23" s="283"/>
      <c r="D23" s="283"/>
      <c r="E23" s="283"/>
      <c r="F23" s="284"/>
    </row>
    <row r="24" spans="1:6" ht="31.5">
      <c r="A24" s="160" t="s">
        <v>330</v>
      </c>
      <c r="B24" s="251" t="s">
        <v>331</v>
      </c>
      <c r="C24" s="156">
        <f>Input!$BK$6</f>
        <v>0</v>
      </c>
      <c r="D24" s="247">
        <f>Input!$BL$6</f>
        <v>0</v>
      </c>
      <c r="E24" s="247">
        <f>Input!$BM$6</f>
        <v>0</v>
      </c>
      <c r="F24" s="248">
        <f>Input!$BN$6</f>
        <v>0</v>
      </c>
    </row>
    <row r="25" spans="1:6" ht="31.5">
      <c r="A25" s="160" t="s">
        <v>332</v>
      </c>
      <c r="B25" s="251" t="s">
        <v>333</v>
      </c>
      <c r="C25" s="156">
        <f>Input!$BO$6</f>
        <v>0</v>
      </c>
      <c r="D25" s="247">
        <f>Input!$BP$6</f>
        <v>0</v>
      </c>
      <c r="E25" s="247">
        <f>Input!$BQ$6</f>
        <v>0</v>
      </c>
      <c r="F25" s="248">
        <f>Input!$BR$6</f>
        <v>0</v>
      </c>
    </row>
    <row r="26" spans="1:6" ht="47.25">
      <c r="A26" s="160" t="s">
        <v>334</v>
      </c>
      <c r="B26" s="258" t="s">
        <v>335</v>
      </c>
      <c r="C26" s="156">
        <f>Input!$BS$6</f>
        <v>0</v>
      </c>
      <c r="D26" s="247">
        <f>Input!$BT$6</f>
        <v>0</v>
      </c>
      <c r="E26" s="247">
        <f>Input!$BU$6</f>
        <v>0</v>
      </c>
      <c r="F26" s="248">
        <f>Input!$BV$6</f>
        <v>0</v>
      </c>
    </row>
    <row r="27" spans="1:6" ht="31.5">
      <c r="A27" s="160" t="s">
        <v>336</v>
      </c>
      <c r="B27" s="251" t="s">
        <v>337</v>
      </c>
      <c r="C27" s="156">
        <f>Input!$BW$6</f>
        <v>0</v>
      </c>
      <c r="D27" s="247">
        <f>Input!$BX$6</f>
        <v>0</v>
      </c>
      <c r="E27" s="247">
        <f>Input!$BY$6</f>
        <v>10024</v>
      </c>
      <c r="F27" s="248" t="str">
        <f>Input!$BZ$6</f>
        <v xml:space="preserve">training provided to faculty and staff regarding online courses </v>
      </c>
    </row>
    <row r="28" spans="1:6" ht="31.5">
      <c r="A28" s="169" t="s">
        <v>338</v>
      </c>
      <c r="B28" s="259" t="s">
        <v>339</v>
      </c>
      <c r="C28" s="156">
        <f>Input!$CA$6</f>
        <v>7658</v>
      </c>
      <c r="D28" s="247">
        <f>Input!$CB$6</f>
        <v>240004</v>
      </c>
      <c r="E28" s="247">
        <f>Input!$CC$6</f>
        <v>0</v>
      </c>
      <c r="F28" s="248" t="str">
        <f>Input!$CD$6</f>
        <v xml:space="preserve">upgrade campus Wi-Fi/ laptops/ Wi-Fi in parking lots </v>
      </c>
    </row>
    <row r="29" spans="1:6" ht="15.75">
      <c r="A29" s="170"/>
      <c r="B29" s="260" t="s">
        <v>340</v>
      </c>
      <c r="C29" s="171">
        <f>SUM(C24:C28)</f>
        <v>7658</v>
      </c>
      <c r="D29" s="171">
        <f t="shared" ref="D29:E29" si="1">SUM(D24:D28)</f>
        <v>240004</v>
      </c>
      <c r="E29" s="171">
        <f t="shared" si="1"/>
        <v>10024</v>
      </c>
      <c r="F29" s="248"/>
    </row>
    <row r="30" spans="1:6" ht="15.75">
      <c r="A30" s="164"/>
      <c r="B30" s="255"/>
      <c r="C30" s="165"/>
      <c r="D30" s="256"/>
      <c r="E30" s="256"/>
      <c r="F30" s="257"/>
    </row>
    <row r="31" spans="1:6" ht="15.75">
      <c r="A31" s="154">
        <v>3</v>
      </c>
      <c r="B31" s="282" t="s">
        <v>341</v>
      </c>
      <c r="C31" s="283"/>
      <c r="D31" s="283"/>
      <c r="E31" s="283"/>
      <c r="F31" s="284"/>
    </row>
    <row r="32" spans="1:6" ht="31.5">
      <c r="A32" s="160" t="s">
        <v>342</v>
      </c>
      <c r="B32" s="251" t="s">
        <v>343</v>
      </c>
      <c r="C32" s="156">
        <f>Input!$CE$6</f>
        <v>19921</v>
      </c>
      <c r="D32" s="247">
        <f>Input!$CF$6</f>
        <v>140</v>
      </c>
      <c r="E32" s="247">
        <f>Input!$CG$6</f>
        <v>0</v>
      </c>
      <c r="F32" s="248" t="str">
        <f>Input!$CH$6</f>
        <v xml:space="preserve">cleaning supplies and additional custodial </v>
      </c>
    </row>
    <row r="33" spans="1:6" ht="15.75">
      <c r="A33" s="160" t="s">
        <v>344</v>
      </c>
      <c r="B33" s="251" t="s">
        <v>516</v>
      </c>
      <c r="C33" s="156">
        <f>Input!$CI$6</f>
        <v>53428</v>
      </c>
      <c r="D33" s="247">
        <f>Input!$CJ$6</f>
        <v>32666</v>
      </c>
      <c r="E33" s="247">
        <f>Input!$CK$6</f>
        <v>0</v>
      </c>
      <c r="F33" s="248" t="str">
        <f>Input!$CL$6</f>
        <v>Masks, sneeze guards, etc.</v>
      </c>
    </row>
    <row r="34" spans="1:6" ht="31.5">
      <c r="A34" s="160" t="s">
        <v>345</v>
      </c>
      <c r="B34" s="251" t="s">
        <v>346</v>
      </c>
      <c r="C34" s="156">
        <f>Input!$CM$6</f>
        <v>0</v>
      </c>
      <c r="D34" s="247">
        <f>Input!$CN$6</f>
        <v>0</v>
      </c>
      <c r="E34" s="247">
        <f>Input!$CO$6</f>
        <v>0</v>
      </c>
      <c r="F34" s="248">
        <f>Input!$CP$6</f>
        <v>0</v>
      </c>
    </row>
    <row r="35" spans="1:6" ht="31.5">
      <c r="A35" s="170" t="s">
        <v>347</v>
      </c>
      <c r="B35" s="251" t="s">
        <v>348</v>
      </c>
      <c r="C35" s="156">
        <f>Input!$CQ$6</f>
        <v>0</v>
      </c>
      <c r="D35" s="247">
        <f>Input!$CR$6</f>
        <v>0</v>
      </c>
      <c r="E35" s="247">
        <f>Input!$CS$6</f>
        <v>0</v>
      </c>
      <c r="F35" s="248">
        <f>Input!$CT$6</f>
        <v>0</v>
      </c>
    </row>
    <row r="36" spans="1:6" ht="15.75">
      <c r="A36" s="170"/>
      <c r="B36" s="260" t="s">
        <v>340</v>
      </c>
      <c r="C36" s="171">
        <f>SUM(C32:C35)</f>
        <v>73349</v>
      </c>
      <c r="D36" s="171">
        <f t="shared" ref="D36:E36" si="2">SUM(D32:D35)</f>
        <v>32806</v>
      </c>
      <c r="E36" s="171">
        <f t="shared" si="2"/>
        <v>0</v>
      </c>
      <c r="F36" s="248"/>
    </row>
    <row r="37" spans="1:6" ht="15.75">
      <c r="A37" s="164"/>
      <c r="B37" s="255"/>
      <c r="C37" s="165"/>
      <c r="D37" s="256"/>
      <c r="E37" s="256"/>
      <c r="F37" s="257"/>
    </row>
    <row r="38" spans="1:6" ht="15.75">
      <c r="A38" s="168">
        <v>4</v>
      </c>
      <c r="B38" s="282" t="s">
        <v>349</v>
      </c>
      <c r="C38" s="283"/>
      <c r="D38" s="283"/>
      <c r="E38" s="283"/>
      <c r="F38" s="284"/>
    </row>
    <row r="39" spans="1:6" ht="15.75">
      <c r="A39" s="160" t="s">
        <v>350</v>
      </c>
      <c r="B39" s="251" t="s">
        <v>351</v>
      </c>
      <c r="C39" s="156">
        <f>Input!$CU$6</f>
        <v>0</v>
      </c>
      <c r="D39" s="247">
        <f>Input!$CV$6</f>
        <v>12111</v>
      </c>
      <c r="E39" s="247">
        <f>Input!$CW$6</f>
        <v>0</v>
      </c>
      <c r="F39" s="248" t="str">
        <f>Input!$CX$6</f>
        <v>students withdrawing due to covid/workforce course refunds due to covid</v>
      </c>
    </row>
    <row r="40" spans="1:6" ht="47.25">
      <c r="A40" s="160" t="s">
        <v>352</v>
      </c>
      <c r="B40" s="251" t="s">
        <v>353</v>
      </c>
      <c r="C40" s="156">
        <f>Input!$CY$6</f>
        <v>0</v>
      </c>
      <c r="D40" s="247">
        <f>Input!$CZ$6</f>
        <v>0</v>
      </c>
      <c r="E40" s="247">
        <f>Input!$DA$6</f>
        <v>0</v>
      </c>
      <c r="F40" s="248">
        <f>Input!$DB$6</f>
        <v>0</v>
      </c>
    </row>
    <row r="41" spans="1:6" ht="15.75">
      <c r="A41" s="169" t="s">
        <v>354</v>
      </c>
      <c r="B41" s="259" t="s">
        <v>355</v>
      </c>
      <c r="C41" s="156">
        <f>Input!$DC$6</f>
        <v>0</v>
      </c>
      <c r="D41" s="247">
        <f>Input!$DD$6</f>
        <v>0</v>
      </c>
      <c r="E41" s="247">
        <f>Input!$DE$6</f>
        <v>0</v>
      </c>
      <c r="F41" s="248">
        <f>Input!$DF$6</f>
        <v>0</v>
      </c>
    </row>
    <row r="42" spans="1:6" ht="15.75">
      <c r="A42" s="170"/>
      <c r="B42" s="260" t="s">
        <v>340</v>
      </c>
      <c r="C42" s="171">
        <f>SUM(C39:C41)</f>
        <v>0</v>
      </c>
      <c r="D42" s="171">
        <f t="shared" ref="D42:E42" si="3">SUM(D39:D41)</f>
        <v>12111</v>
      </c>
      <c r="E42" s="171">
        <f t="shared" si="3"/>
        <v>0</v>
      </c>
      <c r="F42" s="248"/>
    </row>
    <row r="43" spans="1:6" ht="15.75">
      <c r="A43" s="164"/>
      <c r="B43" s="255"/>
      <c r="C43" s="165"/>
      <c r="D43" s="256"/>
      <c r="E43" s="256"/>
      <c r="F43" s="257"/>
    </row>
    <row r="44" spans="1:6" ht="15.75">
      <c r="A44" s="168">
        <v>5</v>
      </c>
      <c r="B44" s="282" t="s">
        <v>356</v>
      </c>
      <c r="C44" s="283"/>
      <c r="D44" s="283"/>
      <c r="E44" s="283"/>
      <c r="F44" s="284"/>
    </row>
    <row r="45" spans="1:6" ht="15.75">
      <c r="A45" s="160" t="s">
        <v>357</v>
      </c>
      <c r="B45" s="261" t="s">
        <v>358</v>
      </c>
      <c r="C45" s="156">
        <f>Input!$DG$6</f>
        <v>0</v>
      </c>
      <c r="D45" s="247">
        <f>Input!$DH$6</f>
        <v>0</v>
      </c>
      <c r="E45" s="247">
        <f>Input!$DI$6</f>
        <v>0</v>
      </c>
      <c r="F45" s="248">
        <f>Input!$DJ$6</f>
        <v>0</v>
      </c>
    </row>
    <row r="46" spans="1:6" ht="15.75">
      <c r="A46" s="164"/>
      <c r="B46" s="255"/>
      <c r="C46" s="165"/>
      <c r="D46" s="256"/>
      <c r="E46" s="256"/>
      <c r="F46" s="257"/>
    </row>
    <row r="47" spans="1:6" ht="15.75">
      <c r="A47" s="168">
        <v>6</v>
      </c>
      <c r="B47" s="282" t="s">
        <v>359</v>
      </c>
      <c r="C47" s="283"/>
      <c r="D47" s="283"/>
      <c r="E47" s="283"/>
      <c r="F47" s="284"/>
    </row>
    <row r="48" spans="1:6" ht="31.5">
      <c r="A48" s="160" t="s">
        <v>360</v>
      </c>
      <c r="B48" s="259" t="s">
        <v>361</v>
      </c>
      <c r="C48" s="156">
        <f>Input!$DK$6</f>
        <v>0</v>
      </c>
      <c r="D48" s="247">
        <f>Input!$DL$6</f>
        <v>0</v>
      </c>
      <c r="E48" s="247">
        <f>Input!$DM$6</f>
        <v>0</v>
      </c>
      <c r="F48" s="248">
        <f>Input!$DN$6</f>
        <v>0</v>
      </c>
    </row>
    <row r="49" spans="1:6" ht="15.75">
      <c r="A49" s="170"/>
      <c r="B49" s="260" t="s">
        <v>340</v>
      </c>
      <c r="C49" s="171">
        <f>SUM(C48:C48)</f>
        <v>0</v>
      </c>
      <c r="D49" s="171">
        <f>SUM(D48:D48)</f>
        <v>0</v>
      </c>
      <c r="E49" s="171">
        <f>SUM(E48:E48)</f>
        <v>0</v>
      </c>
      <c r="F49" s="248"/>
    </row>
    <row r="50" spans="1:6" ht="15.75">
      <c r="A50" s="164"/>
      <c r="B50" s="255"/>
      <c r="C50" s="165"/>
      <c r="D50" s="256"/>
      <c r="E50" s="256"/>
      <c r="F50" s="257"/>
    </row>
    <row r="51" spans="1:6" ht="15.75">
      <c r="A51" s="168">
        <v>7</v>
      </c>
      <c r="B51" s="282" t="s">
        <v>362</v>
      </c>
      <c r="C51" s="283"/>
      <c r="D51" s="283"/>
      <c r="E51" s="283"/>
      <c r="F51" s="284"/>
    </row>
    <row r="52" spans="1:6" ht="15.75">
      <c r="A52" s="160" t="s">
        <v>363</v>
      </c>
      <c r="B52" s="259" t="s">
        <v>364</v>
      </c>
      <c r="C52" s="156">
        <f>Input!$DO$6</f>
        <v>0</v>
      </c>
      <c r="D52" s="247">
        <f>Input!$DP$6</f>
        <v>217174</v>
      </c>
      <c r="E52" s="247">
        <f>Input!$DQ$6</f>
        <v>0</v>
      </c>
      <c r="F52" s="248" t="str">
        <f>Input!$DR$6</f>
        <v>Hired Part time employees to take temp and enforce mask policy (prior to removal of mask mandate)/Outdoor graduation venue for social distancing</v>
      </c>
    </row>
    <row r="53" spans="1:6" ht="15.75">
      <c r="A53" s="164"/>
      <c r="B53" s="262"/>
      <c r="C53" s="173"/>
      <c r="D53" s="263"/>
      <c r="E53" s="264"/>
      <c r="F53" s="253"/>
    </row>
    <row r="54" spans="1:6" ht="15.75" customHeight="1">
      <c r="A54" s="175">
        <v>8</v>
      </c>
      <c r="B54" s="282" t="s">
        <v>514</v>
      </c>
      <c r="C54" s="283"/>
      <c r="D54" s="283"/>
      <c r="E54" s="283"/>
      <c r="F54" s="284"/>
    </row>
    <row r="55" spans="1:6" ht="31.5">
      <c r="A55" s="160" t="s">
        <v>365</v>
      </c>
      <c r="B55" s="251" t="s">
        <v>366</v>
      </c>
      <c r="C55" s="156">
        <f>Input!$DS$6</f>
        <v>0</v>
      </c>
      <c r="D55" s="247">
        <f>Input!$DT$6</f>
        <v>48045</v>
      </c>
      <c r="E55" s="247">
        <f>Input!$DU$6</f>
        <v>0</v>
      </c>
      <c r="F55" s="248" t="str">
        <f>Input!$DV$6</f>
        <v>Student Grants</v>
      </c>
    </row>
    <row r="56" spans="1:6" ht="15.75">
      <c r="A56" s="157" t="s">
        <v>365</v>
      </c>
      <c r="B56" s="249" t="s">
        <v>367</v>
      </c>
      <c r="C56" s="158">
        <f>Input!$DW$6</f>
        <v>0</v>
      </c>
      <c r="D56" s="158">
        <f>Input!$DX$6</f>
        <v>17</v>
      </c>
      <c r="E56" s="159"/>
      <c r="F56" s="250" t="str">
        <f>Input!$DY$6</f>
        <v>Unduplicated</v>
      </c>
    </row>
    <row r="57" spans="1:6" ht="31.5">
      <c r="A57" s="160" t="s">
        <v>368</v>
      </c>
      <c r="B57" s="259" t="s">
        <v>369</v>
      </c>
      <c r="C57" s="156">
        <f>Input!$DZ$6</f>
        <v>0</v>
      </c>
      <c r="D57" s="247">
        <f>Input!$EA$6</f>
        <v>46425</v>
      </c>
      <c r="E57" s="247">
        <f>Input!$EB$6</f>
        <v>0</v>
      </c>
      <c r="F57" s="248" t="str">
        <f>Input!$EC$6</f>
        <v xml:space="preserve">Student Grants </v>
      </c>
    </row>
    <row r="58" spans="1:6" ht="15.75">
      <c r="A58" s="157" t="s">
        <v>368</v>
      </c>
      <c r="B58" s="249" t="s">
        <v>367</v>
      </c>
      <c r="C58" s="158">
        <f>Input!$ED$6</f>
        <v>0</v>
      </c>
      <c r="D58" s="158">
        <f>Input!$EE$6</f>
        <v>53</v>
      </c>
      <c r="E58" s="159"/>
      <c r="F58" s="250" t="str">
        <f>Input!$EF$6</f>
        <v>Unduplicated</v>
      </c>
    </row>
    <row r="59" spans="1:6" ht="31.5">
      <c r="A59" s="160" t="s">
        <v>370</v>
      </c>
      <c r="B59" s="259" t="s">
        <v>371</v>
      </c>
      <c r="C59" s="156">
        <f>Input!$EG$6</f>
        <v>0</v>
      </c>
      <c r="D59" s="247">
        <f>Input!$EH$6</f>
        <v>7588</v>
      </c>
      <c r="E59" s="247">
        <f>Input!$EI$6</f>
        <v>71332</v>
      </c>
      <c r="F59" s="248" t="str">
        <f>Input!$EJ$6</f>
        <v xml:space="preserve">Student Grants </v>
      </c>
    </row>
    <row r="60" spans="1:6" ht="15.75">
      <c r="A60" s="157" t="s">
        <v>370</v>
      </c>
      <c r="B60" s="249" t="s">
        <v>367</v>
      </c>
      <c r="C60" s="158">
        <f>Input!$EK$6</f>
        <v>0</v>
      </c>
      <c r="D60" s="158">
        <f>Input!$EL$6</f>
        <v>6</v>
      </c>
      <c r="E60" s="159"/>
      <c r="F60" s="250" t="str">
        <f>Input!$EM$6</f>
        <v>Unduplicated</v>
      </c>
    </row>
    <row r="61" spans="1:6" ht="15.75">
      <c r="A61" s="160"/>
      <c r="B61" s="252" t="s">
        <v>327</v>
      </c>
      <c r="C61" s="161">
        <f>C59+C57+C55</f>
        <v>0</v>
      </c>
      <c r="D61" s="161">
        <f t="shared" ref="D61:E62" si="4">D59+D57+D55</f>
        <v>102058</v>
      </c>
      <c r="E61" s="161">
        <f t="shared" si="4"/>
        <v>71332</v>
      </c>
      <c r="F61" s="248"/>
    </row>
    <row r="62" spans="1:6" ht="15.75">
      <c r="A62" s="157"/>
      <c r="B62" s="249" t="s">
        <v>328</v>
      </c>
      <c r="C62" s="176">
        <f>C60+C58+C56</f>
        <v>0</v>
      </c>
      <c r="D62" s="176">
        <f t="shared" si="4"/>
        <v>76</v>
      </c>
      <c r="E62" s="163"/>
      <c r="F62" s="248"/>
    </row>
    <row r="63" spans="1:6" ht="15.75">
      <c r="A63" s="164"/>
      <c r="B63" s="262"/>
      <c r="C63" s="173"/>
      <c r="D63" s="263"/>
      <c r="E63" s="264"/>
      <c r="F63" s="253"/>
    </row>
    <row r="64" spans="1:6" ht="15.75" customHeight="1">
      <c r="A64" s="175">
        <v>9</v>
      </c>
      <c r="B64" s="282" t="s">
        <v>372</v>
      </c>
      <c r="C64" s="283"/>
      <c r="D64" s="283"/>
      <c r="E64" s="283"/>
      <c r="F64" s="284"/>
    </row>
    <row r="65" spans="1:6" ht="31.5">
      <c r="A65" s="160" t="s">
        <v>373</v>
      </c>
      <c r="B65" s="251" t="s">
        <v>374</v>
      </c>
      <c r="C65" s="156">
        <f>Input!$EN$6</f>
        <v>0</v>
      </c>
      <c r="D65" s="156">
        <f>Input!$EO$6</f>
        <v>0</v>
      </c>
      <c r="E65" s="156">
        <f>Input!$EP$6</f>
        <v>0</v>
      </c>
      <c r="F65" s="248">
        <f>Input!$EQ$6</f>
        <v>0</v>
      </c>
    </row>
    <row r="66" spans="1:6" ht="15.75">
      <c r="A66" s="164"/>
      <c r="B66" s="172"/>
      <c r="C66" s="177"/>
      <c r="D66" s="178"/>
      <c r="E66" s="179"/>
      <c r="F66" s="162"/>
    </row>
    <row r="67" spans="1:6" ht="15.75">
      <c r="A67" s="160"/>
      <c r="B67" s="180" t="s">
        <v>375</v>
      </c>
      <c r="C67" s="181">
        <f>C65+C61+C52+C49+C45+C42+C36+C29+C20</f>
        <v>543691</v>
      </c>
      <c r="D67" s="181">
        <f t="shared" ref="D67:E67" si="5">D65+D61+D52+D49+D45+D42+D36+D29+D20</f>
        <v>1679733</v>
      </c>
      <c r="E67" s="181">
        <f t="shared" si="5"/>
        <v>738499</v>
      </c>
      <c r="F67" s="182"/>
    </row>
    <row r="68" spans="1:6" ht="15.75">
      <c r="A68" s="160"/>
      <c r="B68" s="180" t="s">
        <v>376</v>
      </c>
      <c r="C68" s="181">
        <f>C62+C21</f>
        <v>1674</v>
      </c>
      <c r="D68" s="181">
        <f>D62+D21</f>
        <v>2077</v>
      </c>
      <c r="E68" s="181"/>
      <c r="F68" s="182"/>
    </row>
    <row r="69" spans="1:6" ht="15.75">
      <c r="A69" s="183"/>
      <c r="B69" s="184"/>
      <c r="C69" s="185"/>
      <c r="D69" s="185"/>
      <c r="E69" s="185"/>
      <c r="F69" s="167"/>
    </row>
    <row r="70" spans="1:6" s="166" customFormat="1" ht="15.75">
      <c r="B70" s="186" t="s">
        <v>377</v>
      </c>
      <c r="C70" s="187">
        <f>'LIT Fed'!D97</f>
        <v>543691</v>
      </c>
      <c r="D70" s="188">
        <f>'LIT Fed'!F97</f>
        <v>1679733</v>
      </c>
      <c r="E70" s="188">
        <f>'LIT Fed'!G97</f>
        <v>738499</v>
      </c>
      <c r="F70" s="167"/>
    </row>
    <row r="71" spans="1:6" s="166" customFormat="1" ht="15.75">
      <c r="B71" s="186" t="s">
        <v>9</v>
      </c>
      <c r="C71" s="187">
        <f>C67-C70</f>
        <v>0</v>
      </c>
      <c r="D71" s="187">
        <f>D67-D70</f>
        <v>0</v>
      </c>
      <c r="E71" s="187">
        <f>E67-E70</f>
        <v>0</v>
      </c>
      <c r="F71" s="167"/>
    </row>
    <row r="72" spans="1:6" s="166" customFormat="1" ht="15.75">
      <c r="B72" s="189"/>
      <c r="C72" s="187"/>
      <c r="D72" s="188"/>
      <c r="E72" s="188"/>
      <c r="F72" s="167"/>
    </row>
    <row r="73" spans="1:6" s="166" customFormat="1" ht="15.75">
      <c r="B73" s="189"/>
      <c r="C73" s="190" t="str">
        <f>IF(C67-INT(C67)=0,"",C67-INT(C67))</f>
        <v/>
      </c>
      <c r="D73" s="190" t="str">
        <f>IF(D67-INT(D67)=0,"",D67-INT(D67))</f>
        <v/>
      </c>
      <c r="E73" s="190" t="str">
        <f>IF(E67-INT(E67)=0,"",E67-INT(E67))</f>
        <v/>
      </c>
      <c r="F73" s="191">
        <f>SUM(C73:E73)</f>
        <v>0</v>
      </c>
    </row>
    <row r="74" spans="1:6" s="166" customFormat="1" ht="15.75">
      <c r="B74" s="189"/>
      <c r="C74" s="165"/>
      <c r="F74" s="167"/>
    </row>
    <row r="75" spans="1:6" s="166" customFormat="1" ht="15.75">
      <c r="B75" s="189" t="s">
        <v>378</v>
      </c>
      <c r="C75" s="165"/>
      <c r="F75" s="167"/>
    </row>
    <row r="76" spans="1:6" s="166" customFormat="1" ht="15.75">
      <c r="B76" s="189" t="s">
        <v>379</v>
      </c>
      <c r="C76" s="192">
        <f>SUM(C6,C8,C10,C12,C14,C16,C18,)+SUM(C24:C28)+SUM(C32:C35)+SUM(C39:C41)+C45+C48+C52+SUM(C55,C57,C59)+C65</f>
        <v>543691</v>
      </c>
      <c r="D76" s="192">
        <f>SUM(D6,D8,D10,D12,D14,D16,D18,)+SUM(D24:D28)+SUM(D32:D35)+SUM(D39:D41)+D45+D48+D52+SUM(D55,D57,D59)+D65</f>
        <v>1679733</v>
      </c>
      <c r="E76" s="192">
        <f>SUM(E6,E8,E10,E12,E14,E16,E18,)+SUM(E24:E28)+SUM(E32:E35)+SUM(E39:E41)+E45+E48+E52+SUM(E55,E57,E59)+E65</f>
        <v>738499</v>
      </c>
      <c r="F76" s="167"/>
    </row>
    <row r="77" spans="1:6" s="166" customFormat="1" ht="15.75">
      <c r="B77" s="189" t="s">
        <v>380</v>
      </c>
      <c r="C77" s="193">
        <f>SUM(C7,C9,C11,C13,C15,C17,C19)+SUM(C56,C58,C60)</f>
        <v>1674</v>
      </c>
      <c r="D77" s="193">
        <f>SUM(D7,D9,D11,D13,D15,D17,D19)+SUM(D56,D58,D60)</f>
        <v>2077</v>
      </c>
      <c r="E77" s="174"/>
      <c r="F77" s="167"/>
    </row>
    <row r="78" spans="1:6" s="166" customFormat="1" ht="15.75">
      <c r="B78" s="189"/>
      <c r="C78" s="192">
        <f>SUM(C76:C77)</f>
        <v>545365</v>
      </c>
      <c r="D78" s="192">
        <f>SUM(D76:D77)</f>
        <v>1681810</v>
      </c>
      <c r="E78" s="192">
        <f>SUM(E76:E77)</f>
        <v>738499</v>
      </c>
      <c r="F78" s="167"/>
    </row>
    <row r="79" spans="1:6" s="166" customFormat="1" ht="15.75">
      <c r="B79" s="189"/>
      <c r="C79" s="165"/>
      <c r="F79" s="167"/>
    </row>
    <row r="80" spans="1:6" s="166" customFormat="1" ht="15.75">
      <c r="B80" s="189"/>
      <c r="C80" s="165"/>
      <c r="D80" s="194">
        <f>D78+C78+E78</f>
        <v>2965674</v>
      </c>
      <c r="F80" s="167"/>
    </row>
    <row r="81" spans="2:6" s="166" customFormat="1" ht="15.75">
      <c r="B81" s="189"/>
      <c r="C81" s="165"/>
      <c r="F81" s="167"/>
    </row>
    <row r="82" spans="2:6" s="166" customFormat="1" ht="15.75">
      <c r="B82" s="189"/>
      <c r="C82" s="195" t="str">
        <f>IF((C76=C67),"Balanced","Out of Balance")</f>
        <v>Balanced</v>
      </c>
      <c r="D82" s="195" t="str">
        <f>IF((D76=D67),"Balanced","Out of Balance")</f>
        <v>Balanced</v>
      </c>
      <c r="E82" s="195" t="str">
        <f>IF((E76=E67),"Balanced","Out of Balance")</f>
        <v>Balanced</v>
      </c>
      <c r="F82" s="167"/>
    </row>
  </sheetData>
  <conditionalFormatting sqref="C71">
    <cfRule type="expression" dxfId="179" priority="8">
      <formula>$C$71&lt;&gt;0</formula>
    </cfRule>
  </conditionalFormatting>
  <conditionalFormatting sqref="F2">
    <cfRule type="expression" dxfId="178" priority="7">
      <formula>OR($C$71&lt;&gt;0,$D$71&lt;&gt;0,$E$71&lt;&gt;0)</formula>
    </cfRule>
  </conditionalFormatting>
  <conditionalFormatting sqref="D71">
    <cfRule type="expression" dxfId="177" priority="6">
      <formula>$D$71&lt;&gt;0</formula>
    </cfRule>
  </conditionalFormatting>
  <conditionalFormatting sqref="E71">
    <cfRule type="expression" dxfId="176" priority="5">
      <formula>$E$71&lt;&gt;0</formula>
    </cfRule>
  </conditionalFormatting>
  <conditionalFormatting sqref="F1">
    <cfRule type="expression" dxfId="175" priority="4">
      <formula>OR($C$73&lt;&gt;"",$D$73&lt;&gt;"",$E$73&lt;&gt;"")</formula>
    </cfRule>
  </conditionalFormatting>
  <conditionalFormatting sqref="C73">
    <cfRule type="expression" dxfId="174" priority="3">
      <formula>$C$73&lt;&gt;""</formula>
    </cfRule>
  </conditionalFormatting>
  <conditionalFormatting sqref="D73">
    <cfRule type="expression" dxfId="173" priority="2">
      <formula>$D$73&lt;&gt;""</formula>
    </cfRule>
  </conditionalFormatting>
  <conditionalFormatting sqref="E73">
    <cfRule type="expression" dxfId="172" priority="1">
      <formula>$E$73&lt;&gt;""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0C3C-8F2C-4706-B1B1-9A51DA54C35F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F19" sqref="F19"/>
      <selection pane="bottomLeft" activeCell="E112" sqref="E112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302</v>
      </c>
      <c r="B1" s="196" t="s">
        <v>0</v>
      </c>
      <c r="E1" s="147" t="s">
        <v>303</v>
      </c>
      <c r="H1" s="197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304</v>
      </c>
      <c r="B2" s="196" t="str">
        <f>Index!$B$3</f>
        <v>FY 2020 &amp; FY 2021 Data</v>
      </c>
      <c r="H2" s="197" t="str">
        <f>IF(OR($C$100&lt;&gt;0,$D$100&lt;&gt;0,$E$100&lt;&gt;0,$F$100&lt;&gt;0,$G$100&lt;&gt;0),"Error Message - Uses tab does not agree with this tab.","")</f>
        <v/>
      </c>
    </row>
    <row r="4" spans="1:50" s="201" customFormat="1" ht="30">
      <c r="A4" s="198" t="s">
        <v>381</v>
      </c>
      <c r="B4" s="199" t="s">
        <v>382</v>
      </c>
      <c r="C4" s="199" t="s">
        <v>383</v>
      </c>
      <c r="D4" s="199" t="s">
        <v>384</v>
      </c>
      <c r="E4" s="199" t="s">
        <v>385</v>
      </c>
      <c r="F4" s="199" t="s">
        <v>386</v>
      </c>
      <c r="G4" s="199" t="s">
        <v>309</v>
      </c>
      <c r="H4" s="199" t="s">
        <v>310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</row>
    <row r="5" spans="1:50">
      <c r="A5" s="202" t="s">
        <v>387</v>
      </c>
      <c r="B5" s="265" t="s">
        <v>388</v>
      </c>
      <c r="C5" s="203">
        <f>Input!$EU$6</f>
        <v>918151</v>
      </c>
      <c r="D5" s="203">
        <f>Input!$EV$6</f>
        <v>362975</v>
      </c>
      <c r="E5" s="203">
        <f>Input!$EW$6</f>
        <v>0</v>
      </c>
      <c r="F5" s="203">
        <f>Input!$EX$6</f>
        <v>555176</v>
      </c>
      <c r="G5" s="203">
        <f>Input!$EY$6</f>
        <v>0</v>
      </c>
      <c r="H5" s="204">
        <f>Input!$EZ$6</f>
        <v>0</v>
      </c>
    </row>
    <row r="6" spans="1:50">
      <c r="A6" s="202" t="s">
        <v>387</v>
      </c>
      <c r="B6" s="265" t="s">
        <v>389</v>
      </c>
      <c r="C6" s="203">
        <f>Input!$FA$6</f>
        <v>918151</v>
      </c>
      <c r="D6" s="203">
        <f>Input!$FB$6</f>
        <v>180716</v>
      </c>
      <c r="E6" s="203">
        <f>Input!$FC$6</f>
        <v>0</v>
      </c>
      <c r="F6" s="203">
        <f>Input!$FD$6</f>
        <v>737435</v>
      </c>
      <c r="G6" s="203">
        <f>Input!$FE$6</f>
        <v>0</v>
      </c>
      <c r="H6" s="204">
        <f>Input!$FF$6</f>
        <v>0</v>
      </c>
    </row>
    <row r="7" spans="1:50">
      <c r="A7" s="202" t="s">
        <v>387</v>
      </c>
      <c r="B7" s="265" t="s">
        <v>390</v>
      </c>
      <c r="C7" s="203">
        <f>Input!$FG$6</f>
        <v>0</v>
      </c>
      <c r="D7" s="203">
        <f>Input!$FH$6</f>
        <v>0</v>
      </c>
      <c r="E7" s="203">
        <f>Input!$FI$6</f>
        <v>0</v>
      </c>
      <c r="F7" s="203">
        <f>Input!$FJ$6</f>
        <v>0</v>
      </c>
      <c r="G7" s="203">
        <f>Input!$FK$6</f>
        <v>0</v>
      </c>
      <c r="H7" s="204">
        <f>Input!$FL$6</f>
        <v>0</v>
      </c>
    </row>
    <row r="8" spans="1:50">
      <c r="A8" s="202" t="s">
        <v>387</v>
      </c>
      <c r="B8" s="265" t="s">
        <v>391</v>
      </c>
      <c r="C8" s="203">
        <f>Input!$FM$6</f>
        <v>0</v>
      </c>
      <c r="D8" s="203">
        <f>Input!$FN$6</f>
        <v>0</v>
      </c>
      <c r="E8" s="203">
        <f>Input!$FO$6</f>
        <v>0</v>
      </c>
      <c r="F8" s="203">
        <f>Input!$FP$6</f>
        <v>0</v>
      </c>
      <c r="G8" s="203">
        <f>Input!$FQ$6</f>
        <v>0</v>
      </c>
      <c r="H8" s="204">
        <f>Input!$FR$6</f>
        <v>0</v>
      </c>
    </row>
    <row r="9" spans="1:50">
      <c r="A9" s="202" t="s">
        <v>387</v>
      </c>
      <c r="B9" s="265" t="s">
        <v>392</v>
      </c>
      <c r="C9" s="203">
        <f>Input!$FS$6</f>
        <v>0</v>
      </c>
      <c r="D9" s="203">
        <f>Input!$FT$6</f>
        <v>0</v>
      </c>
      <c r="E9" s="203">
        <f>Input!$FU$6</f>
        <v>0</v>
      </c>
      <c r="F9" s="203">
        <f>Input!$FV$6</f>
        <v>0</v>
      </c>
      <c r="G9" s="203">
        <f>Input!$FW$6</f>
        <v>0</v>
      </c>
      <c r="H9" s="204">
        <f>Input!$FX$6</f>
        <v>0</v>
      </c>
    </row>
    <row r="10" spans="1:50">
      <c r="A10" s="202" t="s">
        <v>387</v>
      </c>
      <c r="B10" s="265" t="s">
        <v>393</v>
      </c>
      <c r="C10" s="203">
        <f>Input!$FY$6</f>
        <v>0</v>
      </c>
      <c r="D10" s="203">
        <f>Input!$FZ$6</f>
        <v>0</v>
      </c>
      <c r="E10" s="203">
        <f>Input!$GA$6</f>
        <v>0</v>
      </c>
      <c r="F10" s="203">
        <f>Input!$GB$6</f>
        <v>0</v>
      </c>
      <c r="G10" s="203">
        <f>Input!$GC$6</f>
        <v>0</v>
      </c>
      <c r="H10" s="204">
        <f>Input!$GD$6</f>
        <v>0</v>
      </c>
    </row>
    <row r="11" spans="1:50">
      <c r="A11" s="202" t="s">
        <v>387</v>
      </c>
      <c r="B11" s="265" t="s">
        <v>394</v>
      </c>
      <c r="C11" s="203">
        <f>Input!$GE$6</f>
        <v>0</v>
      </c>
      <c r="D11" s="203">
        <f>Input!$GF$6</f>
        <v>0</v>
      </c>
      <c r="E11" s="203">
        <f>Input!$GG$6</f>
        <v>0</v>
      </c>
      <c r="F11" s="203">
        <f>Input!$GH$6</f>
        <v>0</v>
      </c>
      <c r="G11" s="203">
        <f>Input!$GI$6</f>
        <v>0</v>
      </c>
      <c r="H11" s="204">
        <f>Input!$GJ$6</f>
        <v>0</v>
      </c>
    </row>
    <row r="12" spans="1:50" ht="30">
      <c r="A12" s="202" t="s">
        <v>387</v>
      </c>
      <c r="B12" s="265" t="s">
        <v>395</v>
      </c>
      <c r="C12" s="203">
        <f>Input!$GK$6</f>
        <v>0</v>
      </c>
      <c r="D12" s="203">
        <f>Input!$GL$6</f>
        <v>0</v>
      </c>
      <c r="E12" s="203">
        <f>Input!$GM$6</f>
        <v>0</v>
      </c>
      <c r="F12" s="203">
        <f>Input!$GN$6</f>
        <v>0</v>
      </c>
      <c r="G12" s="203">
        <f>Input!$GO$6</f>
        <v>0</v>
      </c>
      <c r="H12" s="204">
        <f>Input!$GP$6</f>
        <v>0</v>
      </c>
    </row>
    <row r="13" spans="1:50">
      <c r="A13" s="202" t="s">
        <v>387</v>
      </c>
      <c r="B13" s="265" t="s">
        <v>396</v>
      </c>
      <c r="C13" s="203">
        <f>Input!$GQ$6</f>
        <v>0</v>
      </c>
      <c r="D13" s="203">
        <f>Input!$GR$6</f>
        <v>0</v>
      </c>
      <c r="E13" s="203">
        <f>Input!$GS$6</f>
        <v>0</v>
      </c>
      <c r="F13" s="203">
        <f>Input!$GT$6</f>
        <v>0</v>
      </c>
      <c r="G13" s="203">
        <f>Input!$GU$6</f>
        <v>0</v>
      </c>
      <c r="H13" s="204">
        <f>Input!$GV$6</f>
        <v>0</v>
      </c>
    </row>
    <row r="14" spans="1:50">
      <c r="A14" s="202" t="s">
        <v>387</v>
      </c>
      <c r="B14" s="265" t="s">
        <v>397</v>
      </c>
      <c r="C14" s="203">
        <f>Input!$GW$6</f>
        <v>0</v>
      </c>
      <c r="D14" s="203">
        <f>Input!$GX$6</f>
        <v>0</v>
      </c>
      <c r="E14" s="203">
        <f>Input!$GY$6</f>
        <v>395970</v>
      </c>
      <c r="F14" s="203">
        <f>Input!$GZ$6</f>
        <v>102058</v>
      </c>
      <c r="G14" s="203">
        <f>Input!$HA$6</f>
        <v>71332</v>
      </c>
      <c r="H14" s="204">
        <f>Input!$HB$6</f>
        <v>0</v>
      </c>
    </row>
    <row r="15" spans="1:50">
      <c r="A15" s="202" t="s">
        <v>387</v>
      </c>
      <c r="B15" s="266">
        <f>Input!$HC$6</f>
        <v>0</v>
      </c>
      <c r="C15" s="203">
        <f>Input!$HD$6</f>
        <v>0</v>
      </c>
      <c r="D15" s="203">
        <f>Input!$HE$6</f>
        <v>0</v>
      </c>
      <c r="E15" s="203">
        <f>Input!$HF$6</f>
        <v>0</v>
      </c>
      <c r="F15" s="203">
        <f>Input!$HG$6</f>
        <v>0</v>
      </c>
      <c r="G15" s="203">
        <f>Input!$HH$6</f>
        <v>0</v>
      </c>
      <c r="H15" s="204">
        <f>Input!$HI$6</f>
        <v>0</v>
      </c>
    </row>
    <row r="16" spans="1:50">
      <c r="A16" s="202" t="s">
        <v>387</v>
      </c>
      <c r="B16" s="266">
        <f>Input!$HJ$6</f>
        <v>0</v>
      </c>
      <c r="C16" s="203">
        <f>Input!$HK$6</f>
        <v>0</v>
      </c>
      <c r="D16" s="203">
        <f>Input!$HL$6</f>
        <v>0</v>
      </c>
      <c r="E16" s="203">
        <f>Input!$HM$6</f>
        <v>0</v>
      </c>
      <c r="F16" s="203">
        <f>Input!$HN$6</f>
        <v>0</v>
      </c>
      <c r="G16" s="203">
        <f>Input!$HO$6</f>
        <v>0</v>
      </c>
      <c r="H16" s="204">
        <f>Input!$HP$6</f>
        <v>0</v>
      </c>
    </row>
    <row r="17" spans="1:50">
      <c r="A17" s="202" t="s">
        <v>387</v>
      </c>
      <c r="B17" s="266">
        <f>Input!$HQ$6</f>
        <v>0</v>
      </c>
      <c r="C17" s="203">
        <f>Input!$HR$6</f>
        <v>0</v>
      </c>
      <c r="D17" s="203">
        <f>Input!$HS$6</f>
        <v>0</v>
      </c>
      <c r="E17" s="203">
        <f>Input!$HT$6</f>
        <v>0</v>
      </c>
      <c r="F17" s="203">
        <f>Input!$HU$6</f>
        <v>0</v>
      </c>
      <c r="G17" s="203">
        <f>Input!$HV$6</f>
        <v>0</v>
      </c>
      <c r="H17" s="204">
        <f>Input!$HW$6</f>
        <v>0</v>
      </c>
    </row>
    <row r="18" spans="1:50">
      <c r="A18" s="202" t="s">
        <v>387</v>
      </c>
      <c r="B18" s="265" t="s">
        <v>398</v>
      </c>
      <c r="C18" s="203">
        <f>Input!$HX$6</f>
        <v>0</v>
      </c>
      <c r="D18" s="203">
        <f>Input!$HY$6</f>
        <v>0</v>
      </c>
      <c r="E18" s="203">
        <f>Input!$HZ$6</f>
        <v>0</v>
      </c>
      <c r="F18" s="203">
        <f>Input!$IA$6</f>
        <v>0</v>
      </c>
      <c r="G18" s="203">
        <f>Input!$IB$6</f>
        <v>0</v>
      </c>
      <c r="H18" s="204">
        <f>Input!$IC$6</f>
        <v>0</v>
      </c>
    </row>
    <row r="19" spans="1:50" s="209" customFormat="1">
      <c r="A19" s="198" t="s">
        <v>387</v>
      </c>
      <c r="B19" s="267" t="s">
        <v>399</v>
      </c>
      <c r="C19" s="268">
        <f>SUM(C5:C18)</f>
        <v>1836302</v>
      </c>
      <c r="D19" s="268">
        <f t="shared" ref="D19:G19" si="0">SUM(D5:D18)</f>
        <v>543691</v>
      </c>
      <c r="E19" s="268">
        <f t="shared" si="0"/>
        <v>395970</v>
      </c>
      <c r="F19" s="268">
        <f t="shared" si="0"/>
        <v>1394669</v>
      </c>
      <c r="G19" s="268">
        <f t="shared" si="0"/>
        <v>71332</v>
      </c>
      <c r="H19" s="269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</row>
    <row r="20" spans="1:50">
      <c r="B20" s="270"/>
      <c r="C20" s="271"/>
      <c r="D20" s="271"/>
      <c r="E20" s="271"/>
      <c r="F20" s="271"/>
      <c r="G20" s="271"/>
      <c r="H20" s="272"/>
    </row>
    <row r="21" spans="1:50">
      <c r="A21" s="202" t="s">
        <v>400</v>
      </c>
      <c r="B21" s="265" t="s">
        <v>401</v>
      </c>
      <c r="C21" s="203">
        <f>Input!$ID$6</f>
        <v>0</v>
      </c>
      <c r="D21" s="203">
        <f>Input!$IE$6</f>
        <v>0</v>
      </c>
      <c r="E21" s="203">
        <f>Input!$IF$6</f>
        <v>918151</v>
      </c>
      <c r="F21" s="203">
        <f>Input!$IG$6</f>
        <v>210400</v>
      </c>
      <c r="G21" s="203">
        <f>Input!$IH$6</f>
        <v>474076</v>
      </c>
      <c r="H21" s="204">
        <f>Input!$II$6</f>
        <v>0</v>
      </c>
    </row>
    <row r="22" spans="1:50">
      <c r="A22" s="202" t="s">
        <v>400</v>
      </c>
      <c r="B22" s="265" t="s">
        <v>389</v>
      </c>
      <c r="C22" s="203">
        <f>Input!$IJ$6</f>
        <v>0</v>
      </c>
      <c r="D22" s="203">
        <f>Input!$IK$6</f>
        <v>0</v>
      </c>
      <c r="E22" s="203">
        <f>Input!$IL$6</f>
        <v>2793747</v>
      </c>
      <c r="F22" s="203">
        <f>Input!$IM$6</f>
        <v>74664</v>
      </c>
      <c r="G22" s="203">
        <f>Input!$IN$6</f>
        <v>193091</v>
      </c>
      <c r="H22" s="204">
        <f>Input!$IO$6</f>
        <v>0</v>
      </c>
    </row>
    <row r="23" spans="1:50">
      <c r="A23" s="202" t="s">
        <v>400</v>
      </c>
      <c r="B23" s="265" t="s">
        <v>390</v>
      </c>
      <c r="C23" s="203">
        <f>Input!$IP$6</f>
        <v>0</v>
      </c>
      <c r="D23" s="203">
        <f>Input!$IQ$6</f>
        <v>0</v>
      </c>
      <c r="E23" s="203">
        <f>Input!$IR$6</f>
        <v>0</v>
      </c>
      <c r="F23" s="203">
        <f>Input!$IS$6</f>
        <v>0</v>
      </c>
      <c r="G23" s="203">
        <f>Input!$IT$6</f>
        <v>0</v>
      </c>
      <c r="H23" s="204">
        <f>Input!$IU$6</f>
        <v>0</v>
      </c>
    </row>
    <row r="24" spans="1:50">
      <c r="A24" s="202" t="s">
        <v>400</v>
      </c>
      <c r="B24" s="265" t="s">
        <v>391</v>
      </c>
      <c r="C24" s="203">
        <f>Input!$IV$6</f>
        <v>0</v>
      </c>
      <c r="D24" s="203">
        <f>Input!$IW$6</f>
        <v>0</v>
      </c>
      <c r="E24" s="203">
        <f>Input!$IX$6</f>
        <v>0</v>
      </c>
      <c r="F24" s="203">
        <f>Input!$IY$6</f>
        <v>0</v>
      </c>
      <c r="G24" s="203">
        <f>Input!$IZ$6</f>
        <v>0</v>
      </c>
      <c r="H24" s="204">
        <f>Input!$JA$6</f>
        <v>0</v>
      </c>
    </row>
    <row r="25" spans="1:50">
      <c r="A25" s="202" t="s">
        <v>400</v>
      </c>
      <c r="B25" s="265" t="s">
        <v>392</v>
      </c>
      <c r="C25" s="203">
        <f>Input!$JB$6</f>
        <v>0</v>
      </c>
      <c r="D25" s="203">
        <f>Input!$JC$6</f>
        <v>0</v>
      </c>
      <c r="E25" s="203">
        <f>Input!$JD$6</f>
        <v>0</v>
      </c>
      <c r="F25" s="203">
        <f>Input!$JE$6</f>
        <v>0</v>
      </c>
      <c r="G25" s="203">
        <f>Input!$JF$6</f>
        <v>0</v>
      </c>
      <c r="H25" s="204">
        <f>Input!$JG$6</f>
        <v>0</v>
      </c>
    </row>
    <row r="26" spans="1:50">
      <c r="A26" s="202" t="s">
        <v>400</v>
      </c>
      <c r="B26" s="265" t="s">
        <v>393</v>
      </c>
      <c r="C26" s="203">
        <f>Input!$JH$6</f>
        <v>0</v>
      </c>
      <c r="D26" s="203">
        <f>Input!$JI$6</f>
        <v>0</v>
      </c>
      <c r="E26" s="203">
        <f>Input!$JJ$6</f>
        <v>0</v>
      </c>
      <c r="F26" s="203">
        <f>Input!$JK$6</f>
        <v>0</v>
      </c>
      <c r="G26" s="203">
        <f>Input!$JL$6</f>
        <v>0</v>
      </c>
      <c r="H26" s="204">
        <f>Input!$JM$6</f>
        <v>0</v>
      </c>
    </row>
    <row r="27" spans="1:50">
      <c r="A27" s="202" t="s">
        <v>400</v>
      </c>
      <c r="B27" s="265" t="s">
        <v>402</v>
      </c>
      <c r="C27" s="203">
        <f>Input!$JN$6</f>
        <v>0</v>
      </c>
      <c r="D27" s="203">
        <f>Input!$JO$6</f>
        <v>0</v>
      </c>
      <c r="E27" s="203">
        <f>Input!$JP$6</f>
        <v>0</v>
      </c>
      <c r="F27" s="203">
        <f>Input!$JQ$6</f>
        <v>0</v>
      </c>
      <c r="G27" s="203">
        <f>Input!$JR$6</f>
        <v>0</v>
      </c>
      <c r="H27" s="204">
        <f>Input!$JS$6</f>
        <v>0</v>
      </c>
    </row>
    <row r="28" spans="1:50" ht="30">
      <c r="A28" s="202" t="s">
        <v>400</v>
      </c>
      <c r="B28" s="265" t="s">
        <v>403</v>
      </c>
      <c r="C28" s="203">
        <f>Input!$JT$6</f>
        <v>0</v>
      </c>
      <c r="D28" s="203">
        <f>Input!$JU$6</f>
        <v>0</v>
      </c>
      <c r="E28" s="203">
        <f>Input!$JV$6</f>
        <v>0</v>
      </c>
      <c r="F28" s="203">
        <f>Input!$JW$6</f>
        <v>0</v>
      </c>
      <c r="G28" s="203">
        <f>Input!$JX$6</f>
        <v>0</v>
      </c>
      <c r="H28" s="204">
        <f>Input!$JY$6</f>
        <v>0</v>
      </c>
    </row>
    <row r="29" spans="1:50">
      <c r="A29" s="202" t="s">
        <v>400</v>
      </c>
      <c r="B29" s="265" t="s">
        <v>404</v>
      </c>
      <c r="C29" s="203">
        <f>Input!$JZ$6</f>
        <v>0</v>
      </c>
      <c r="D29" s="203">
        <f>Input!$KA$6</f>
        <v>0</v>
      </c>
      <c r="E29" s="203">
        <f>Input!$KB$6</f>
        <v>0</v>
      </c>
      <c r="F29" s="203">
        <f>Input!$KC$6</f>
        <v>0</v>
      </c>
      <c r="G29" s="203">
        <f>Input!$KD$6</f>
        <v>0</v>
      </c>
      <c r="H29" s="204">
        <f>Input!$KE$6</f>
        <v>0</v>
      </c>
    </row>
    <row r="30" spans="1:50">
      <c r="A30" s="202" t="s">
        <v>400</v>
      </c>
      <c r="B30" s="266">
        <f>Input!$KF$6</f>
        <v>0</v>
      </c>
      <c r="C30" s="203">
        <f>Input!$KG$6</f>
        <v>0</v>
      </c>
      <c r="D30" s="203">
        <f>Input!$KH$6</f>
        <v>0</v>
      </c>
      <c r="E30" s="203">
        <f>Input!$KI$6</f>
        <v>0</v>
      </c>
      <c r="F30" s="203">
        <f>Input!$KJ$6</f>
        <v>0</v>
      </c>
      <c r="G30" s="203">
        <f>Input!$KK$6</f>
        <v>0</v>
      </c>
      <c r="H30" s="204">
        <f>Input!$KL$6</f>
        <v>0</v>
      </c>
    </row>
    <row r="31" spans="1:50">
      <c r="A31" s="202" t="s">
        <v>400</v>
      </c>
      <c r="B31" s="266">
        <f>Input!$KM$6</f>
        <v>0</v>
      </c>
      <c r="C31" s="203">
        <f>Input!$KN$6</f>
        <v>0</v>
      </c>
      <c r="D31" s="203">
        <f>Input!$KO$6</f>
        <v>0</v>
      </c>
      <c r="E31" s="203">
        <f>Input!$KP$6</f>
        <v>0</v>
      </c>
      <c r="F31" s="203">
        <f>Input!$KQ$6</f>
        <v>0</v>
      </c>
      <c r="G31" s="203">
        <f>Input!$KR$6</f>
        <v>0</v>
      </c>
      <c r="H31" s="204">
        <f>Input!$KS$6</f>
        <v>0</v>
      </c>
    </row>
    <row r="32" spans="1:50">
      <c r="A32" s="202" t="s">
        <v>400</v>
      </c>
      <c r="B32" s="266">
        <f>Input!$KT$6</f>
        <v>0</v>
      </c>
      <c r="C32" s="203">
        <f>Input!$KU$6</f>
        <v>0</v>
      </c>
      <c r="D32" s="203">
        <f>Input!$KV$6</f>
        <v>0</v>
      </c>
      <c r="E32" s="203">
        <f>Input!$KW$6</f>
        <v>0</v>
      </c>
      <c r="F32" s="203">
        <f>Input!$KX$6</f>
        <v>0</v>
      </c>
      <c r="G32" s="203">
        <f>Input!$KY$6</f>
        <v>0</v>
      </c>
      <c r="H32" s="204">
        <f>Input!$KZ$6</f>
        <v>0</v>
      </c>
    </row>
    <row r="33" spans="1:50">
      <c r="A33" s="202" t="s">
        <v>400</v>
      </c>
      <c r="B33" s="265" t="s">
        <v>398</v>
      </c>
      <c r="C33" s="203">
        <f>Input!$LA$6</f>
        <v>0</v>
      </c>
      <c r="D33" s="203">
        <f>Input!$LB$6</f>
        <v>0</v>
      </c>
      <c r="E33" s="203">
        <f>Input!$LC$6</f>
        <v>0</v>
      </c>
      <c r="F33" s="203">
        <f>Input!$LD$6</f>
        <v>0</v>
      </c>
      <c r="G33" s="203">
        <f>Input!$LE$6</f>
        <v>0</v>
      </c>
      <c r="H33" s="204">
        <f>Input!$LF$6</f>
        <v>0</v>
      </c>
    </row>
    <row r="34" spans="1:50" s="210" customFormat="1">
      <c r="A34" s="198" t="s">
        <v>400</v>
      </c>
      <c r="B34" s="267" t="s">
        <v>405</v>
      </c>
      <c r="C34" s="268">
        <f>SUM(C21:C33)</f>
        <v>0</v>
      </c>
      <c r="D34" s="268">
        <f t="shared" ref="D34:G34" si="1">SUM(D21:D33)</f>
        <v>0</v>
      </c>
      <c r="E34" s="268">
        <f t="shared" si="1"/>
        <v>3711898</v>
      </c>
      <c r="F34" s="268">
        <f t="shared" si="1"/>
        <v>285064</v>
      </c>
      <c r="G34" s="268">
        <f t="shared" si="1"/>
        <v>667167</v>
      </c>
      <c r="H34" s="26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70"/>
      <c r="C35" s="271"/>
      <c r="D35" s="271"/>
      <c r="E35" s="271"/>
      <c r="F35" s="271"/>
      <c r="G35" s="271"/>
      <c r="H35" s="272"/>
    </row>
    <row r="36" spans="1:50">
      <c r="A36" s="202" t="s">
        <v>406</v>
      </c>
      <c r="B36" s="265" t="s">
        <v>401</v>
      </c>
      <c r="C36" s="203">
        <f>Input!$LG$6</f>
        <v>0</v>
      </c>
      <c r="D36" s="203">
        <f>Input!$LH$6</f>
        <v>0</v>
      </c>
      <c r="E36" s="203">
        <f>Input!$LI$6</f>
        <v>3235314</v>
      </c>
      <c r="F36" s="203">
        <f>Input!$LJ$6</f>
        <v>0</v>
      </c>
      <c r="G36" s="203">
        <f>Input!$LK$6</f>
        <v>0</v>
      </c>
      <c r="H36" s="204">
        <f>Input!$LL$6</f>
        <v>0</v>
      </c>
    </row>
    <row r="37" spans="1:50">
      <c r="A37" s="202" t="s">
        <v>406</v>
      </c>
      <c r="B37" s="265" t="s">
        <v>389</v>
      </c>
      <c r="C37" s="203">
        <f>Input!$LM$6</f>
        <v>0</v>
      </c>
      <c r="D37" s="203">
        <f>Input!$LN$6</f>
        <v>0</v>
      </c>
      <c r="E37" s="203">
        <f>Input!$LO$6</f>
        <v>3072227</v>
      </c>
      <c r="F37" s="203">
        <f>Input!$LP$6</f>
        <v>0</v>
      </c>
      <c r="G37" s="203">
        <f>Input!$LQ$6</f>
        <v>0</v>
      </c>
      <c r="H37" s="204">
        <f>Input!$LR$6</f>
        <v>0</v>
      </c>
    </row>
    <row r="38" spans="1:50">
      <c r="A38" s="202" t="s">
        <v>406</v>
      </c>
      <c r="B38" s="265" t="s">
        <v>390</v>
      </c>
      <c r="C38" s="203">
        <f>Input!$LS$6</f>
        <v>0</v>
      </c>
      <c r="D38" s="203">
        <f>Input!$LT$6</f>
        <v>0</v>
      </c>
      <c r="E38" s="203">
        <f>Input!$LU$6</f>
        <v>0</v>
      </c>
      <c r="F38" s="203">
        <f>Input!$LV$6</f>
        <v>0</v>
      </c>
      <c r="G38" s="203">
        <f>Input!$LW$6</f>
        <v>0</v>
      </c>
      <c r="H38" s="204">
        <f>Input!$LX$6</f>
        <v>0</v>
      </c>
    </row>
    <row r="39" spans="1:50">
      <c r="A39" s="202" t="s">
        <v>406</v>
      </c>
      <c r="B39" s="265" t="s">
        <v>391</v>
      </c>
      <c r="C39" s="203">
        <f>Input!$LY$6</f>
        <v>0</v>
      </c>
      <c r="D39" s="203">
        <f>Input!$LZ$6</f>
        <v>0</v>
      </c>
      <c r="E39" s="203">
        <f>Input!$MA$6</f>
        <v>0</v>
      </c>
      <c r="F39" s="203">
        <f>Input!$MB$6</f>
        <v>0</v>
      </c>
      <c r="G39" s="203">
        <f>Input!$MC$6</f>
        <v>0</v>
      </c>
      <c r="H39" s="204">
        <f>Input!$MD$6</f>
        <v>0</v>
      </c>
    </row>
    <row r="40" spans="1:50">
      <c r="A40" s="202" t="s">
        <v>406</v>
      </c>
      <c r="B40" s="265" t="s">
        <v>392</v>
      </c>
      <c r="C40" s="203">
        <f>Input!$ME$6</f>
        <v>0</v>
      </c>
      <c r="D40" s="203">
        <f>Input!$MF$6</f>
        <v>0</v>
      </c>
      <c r="E40" s="203">
        <f>Input!$MG$6</f>
        <v>0</v>
      </c>
      <c r="F40" s="203">
        <f>Input!$MH$6</f>
        <v>0</v>
      </c>
      <c r="G40" s="203">
        <f>Input!$MI$6</f>
        <v>0</v>
      </c>
      <c r="H40" s="204">
        <f>Input!$MJ$6</f>
        <v>0</v>
      </c>
    </row>
    <row r="41" spans="1:50">
      <c r="A41" s="202" t="s">
        <v>406</v>
      </c>
      <c r="B41" s="265" t="s">
        <v>393</v>
      </c>
      <c r="C41" s="203">
        <f>Input!$MK$6</f>
        <v>0</v>
      </c>
      <c r="D41" s="203">
        <f>Input!$ML$6</f>
        <v>0</v>
      </c>
      <c r="E41" s="203">
        <f>Input!$MM$6</f>
        <v>0</v>
      </c>
      <c r="F41" s="203">
        <f>Input!$MN$6</f>
        <v>0</v>
      </c>
      <c r="G41" s="203">
        <f>Input!$MO$6</f>
        <v>0</v>
      </c>
      <c r="H41" s="204">
        <f>Input!$MP$6</f>
        <v>0</v>
      </c>
    </row>
    <row r="42" spans="1:50">
      <c r="A42" s="202" t="s">
        <v>406</v>
      </c>
      <c r="B42" s="265" t="s">
        <v>402</v>
      </c>
      <c r="C42" s="203">
        <f>Input!$MQ$6</f>
        <v>0</v>
      </c>
      <c r="D42" s="203">
        <f>Input!$MR$6</f>
        <v>0</v>
      </c>
      <c r="E42" s="203">
        <f>Input!$MS$6</f>
        <v>0</v>
      </c>
      <c r="F42" s="203">
        <f>Input!$MT$6</f>
        <v>0</v>
      </c>
      <c r="G42" s="203">
        <f>Input!$MU$6</f>
        <v>0</v>
      </c>
      <c r="H42" s="204">
        <f>Input!$MV$6</f>
        <v>0</v>
      </c>
    </row>
    <row r="43" spans="1:50">
      <c r="A43" s="202" t="s">
        <v>406</v>
      </c>
      <c r="B43" s="265" t="s">
        <v>407</v>
      </c>
      <c r="C43" s="203">
        <f>Input!$MW$6</f>
        <v>0</v>
      </c>
      <c r="D43" s="203">
        <f>Input!$MX$6</f>
        <v>0</v>
      </c>
      <c r="E43" s="203">
        <f>Input!$MY$6</f>
        <v>0</v>
      </c>
      <c r="F43" s="203">
        <f>Input!$MZ$6</f>
        <v>0</v>
      </c>
      <c r="G43" s="203">
        <f>Input!$NA$6</f>
        <v>0</v>
      </c>
      <c r="H43" s="204">
        <f>Input!$NB$6</f>
        <v>0</v>
      </c>
    </row>
    <row r="44" spans="1:50">
      <c r="A44" s="202" t="s">
        <v>406</v>
      </c>
      <c r="B44" s="266">
        <f>Input!$NC$6</f>
        <v>0</v>
      </c>
      <c r="C44" s="203">
        <f>Input!$ND$6</f>
        <v>0</v>
      </c>
      <c r="D44" s="203">
        <f>Input!$NE$6</f>
        <v>0</v>
      </c>
      <c r="E44" s="203">
        <f>Input!$NF$6</f>
        <v>0</v>
      </c>
      <c r="F44" s="203">
        <f>Input!$NG$6</f>
        <v>0</v>
      </c>
      <c r="G44" s="203">
        <f>Input!$NH$6</f>
        <v>0</v>
      </c>
      <c r="H44" s="204">
        <f>Input!$NI$6</f>
        <v>0</v>
      </c>
    </row>
    <row r="45" spans="1:50">
      <c r="A45" s="202" t="s">
        <v>406</v>
      </c>
      <c r="B45" s="266">
        <f>Input!$NJ$6</f>
        <v>0</v>
      </c>
      <c r="C45" s="203">
        <f>Input!$NK$6</f>
        <v>0</v>
      </c>
      <c r="D45" s="203">
        <f>Input!$NL$6</f>
        <v>0</v>
      </c>
      <c r="E45" s="203">
        <f>Input!$NM$6</f>
        <v>0</v>
      </c>
      <c r="F45" s="203">
        <f>Input!$NN$6</f>
        <v>0</v>
      </c>
      <c r="G45" s="203">
        <f>Input!$NO$6</f>
        <v>0</v>
      </c>
      <c r="H45" s="204">
        <f>Input!$NP$6</f>
        <v>0</v>
      </c>
    </row>
    <row r="46" spans="1:50">
      <c r="A46" s="202" t="s">
        <v>406</v>
      </c>
      <c r="B46" s="266">
        <f>Input!$NQ$6</f>
        <v>0</v>
      </c>
      <c r="C46" s="203">
        <f>Input!$NR$6</f>
        <v>0</v>
      </c>
      <c r="D46" s="203">
        <f>Input!$NS$6</f>
        <v>0</v>
      </c>
      <c r="E46" s="203">
        <f>Input!$NT$6</f>
        <v>0</v>
      </c>
      <c r="F46" s="203">
        <f>Input!$NU$6</f>
        <v>0</v>
      </c>
      <c r="G46" s="203">
        <f>Input!$NV$6</f>
        <v>0</v>
      </c>
      <c r="H46" s="204">
        <f>Input!$NW$6</f>
        <v>0</v>
      </c>
    </row>
    <row r="47" spans="1:50">
      <c r="A47" s="202" t="s">
        <v>406</v>
      </c>
      <c r="B47" s="266">
        <f>Input!$NX$6</f>
        <v>0</v>
      </c>
      <c r="C47" s="203">
        <f>Input!$NY$6</f>
        <v>0</v>
      </c>
      <c r="D47" s="203">
        <f>Input!$NZ$6</f>
        <v>0</v>
      </c>
      <c r="E47" s="203">
        <f>Input!$OA$6</f>
        <v>0</v>
      </c>
      <c r="F47" s="203">
        <f>Input!$OB$6</f>
        <v>0</v>
      </c>
      <c r="G47" s="203">
        <f>Input!$OC$6</f>
        <v>0</v>
      </c>
      <c r="H47" s="204">
        <f>Input!$OD$6</f>
        <v>0</v>
      </c>
    </row>
    <row r="48" spans="1:50">
      <c r="A48" s="202" t="s">
        <v>406</v>
      </c>
      <c r="B48" s="265" t="s">
        <v>398</v>
      </c>
      <c r="C48" s="203">
        <f>Input!$OE$6</f>
        <v>0</v>
      </c>
      <c r="D48" s="203">
        <f>Input!$OF$6</f>
        <v>0</v>
      </c>
      <c r="E48" s="203">
        <f>Input!$OG$6</f>
        <v>0</v>
      </c>
      <c r="F48" s="203">
        <f>Input!$OH$6</f>
        <v>0</v>
      </c>
      <c r="G48" s="203">
        <f>Input!$OI$6</f>
        <v>0</v>
      </c>
      <c r="H48" s="204">
        <f>Input!$OJ$6</f>
        <v>0</v>
      </c>
    </row>
    <row r="49" spans="1:50" s="210" customFormat="1">
      <c r="A49" s="198" t="s">
        <v>406</v>
      </c>
      <c r="B49" s="267" t="s">
        <v>408</v>
      </c>
      <c r="C49" s="268">
        <f>SUM(C36:C48)</f>
        <v>0</v>
      </c>
      <c r="D49" s="268">
        <f t="shared" ref="D49:G49" si="2">SUM(D36:D48)</f>
        <v>0</v>
      </c>
      <c r="E49" s="268">
        <f t="shared" si="2"/>
        <v>6307541</v>
      </c>
      <c r="F49" s="268">
        <f t="shared" si="2"/>
        <v>0</v>
      </c>
      <c r="G49" s="268">
        <f t="shared" si="2"/>
        <v>0</v>
      </c>
      <c r="H49" s="26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70"/>
      <c r="C50" s="271"/>
      <c r="D50" s="271"/>
      <c r="E50" s="271"/>
      <c r="F50" s="271"/>
      <c r="G50" s="271"/>
      <c r="H50" s="272"/>
    </row>
    <row r="51" spans="1:50">
      <c r="A51" s="202" t="s">
        <v>409</v>
      </c>
      <c r="B51" s="266">
        <f>Input!$OK$6</f>
        <v>0</v>
      </c>
      <c r="C51" s="203">
        <f>Input!$OL$6</f>
        <v>0</v>
      </c>
      <c r="D51" s="203">
        <f>Input!$OM$6</f>
        <v>0</v>
      </c>
      <c r="E51" s="203">
        <f>Input!$ON$6</f>
        <v>0</v>
      </c>
      <c r="F51" s="203">
        <f>Input!$OO$6</f>
        <v>0</v>
      </c>
      <c r="G51" s="203">
        <f>Input!$OP$6</f>
        <v>0</v>
      </c>
      <c r="H51" s="204">
        <f>Input!$OQ$6</f>
        <v>0</v>
      </c>
    </row>
    <row r="52" spans="1:50">
      <c r="A52" s="202" t="s">
        <v>409</v>
      </c>
      <c r="B52" s="266">
        <f>Input!$OR$6</f>
        <v>0</v>
      </c>
      <c r="C52" s="203">
        <f>Input!$OS$6</f>
        <v>0</v>
      </c>
      <c r="D52" s="203">
        <f>Input!$OT$6</f>
        <v>0</v>
      </c>
      <c r="E52" s="203">
        <f>Input!$OU$6</f>
        <v>0</v>
      </c>
      <c r="F52" s="203">
        <f>Input!$OV$6</f>
        <v>0</v>
      </c>
      <c r="G52" s="203">
        <f>Input!$OW$6</f>
        <v>0</v>
      </c>
      <c r="H52" s="204">
        <f>Input!$OX$6</f>
        <v>0</v>
      </c>
    </row>
    <row r="53" spans="1:50">
      <c r="A53" s="202" t="s">
        <v>409</v>
      </c>
      <c r="B53" s="266">
        <f>Input!$OY$6</f>
        <v>0</v>
      </c>
      <c r="C53" s="203">
        <f>Input!$OZ$6</f>
        <v>0</v>
      </c>
      <c r="D53" s="203">
        <f>Input!$PA$6</f>
        <v>0</v>
      </c>
      <c r="E53" s="203">
        <f>Input!$PB$6</f>
        <v>0</v>
      </c>
      <c r="F53" s="203">
        <f>Input!$PC$6</f>
        <v>0</v>
      </c>
      <c r="G53" s="203">
        <f>Input!$PD$6</f>
        <v>0</v>
      </c>
      <c r="H53" s="204">
        <f>Input!$PE$6</f>
        <v>0</v>
      </c>
    </row>
    <row r="54" spans="1:50">
      <c r="A54" s="202" t="s">
        <v>409</v>
      </c>
      <c r="B54" s="266">
        <f>Input!$PF$6</f>
        <v>0</v>
      </c>
      <c r="C54" s="203">
        <f>Input!$PG$6</f>
        <v>0</v>
      </c>
      <c r="D54" s="203">
        <f>Input!$PH$6</f>
        <v>0</v>
      </c>
      <c r="E54" s="203">
        <f>Input!$PI$6</f>
        <v>0</v>
      </c>
      <c r="F54" s="203">
        <f>Input!$PJ$6</f>
        <v>0</v>
      </c>
      <c r="G54" s="203">
        <f>Input!$PK$6</f>
        <v>0</v>
      </c>
      <c r="H54" s="204">
        <f>Input!$PL$6</f>
        <v>0</v>
      </c>
    </row>
    <row r="55" spans="1:50">
      <c r="A55" s="202" t="s">
        <v>409</v>
      </c>
      <c r="B55" s="266">
        <f>Input!$PM$6</f>
        <v>0</v>
      </c>
      <c r="C55" s="203">
        <f>Input!$PN$6</f>
        <v>0</v>
      </c>
      <c r="D55" s="203">
        <f>Input!$PO$6</f>
        <v>0</v>
      </c>
      <c r="E55" s="203">
        <f>Input!$PP$6</f>
        <v>0</v>
      </c>
      <c r="F55" s="203">
        <f>Input!$PQ$6</f>
        <v>0</v>
      </c>
      <c r="G55" s="203">
        <f>Input!$PR$6</f>
        <v>0</v>
      </c>
      <c r="H55" s="204">
        <f>Input!$PS$6</f>
        <v>0</v>
      </c>
    </row>
    <row r="56" spans="1:50">
      <c r="A56" s="202" t="s">
        <v>409</v>
      </c>
      <c r="B56" s="266">
        <f>Input!$PT$6</f>
        <v>0</v>
      </c>
      <c r="C56" s="203">
        <f>Input!$PU$6</f>
        <v>0</v>
      </c>
      <c r="D56" s="203">
        <f>Input!$PV$6</f>
        <v>0</v>
      </c>
      <c r="E56" s="203">
        <f>Input!$PW$6</f>
        <v>0</v>
      </c>
      <c r="F56" s="203">
        <f>Input!$PX$6</f>
        <v>0</v>
      </c>
      <c r="G56" s="203">
        <f>Input!$PY$6</f>
        <v>0</v>
      </c>
      <c r="H56" s="204">
        <f>Input!$PZ$6</f>
        <v>0</v>
      </c>
    </row>
    <row r="57" spans="1:50">
      <c r="A57" s="202" t="s">
        <v>409</v>
      </c>
      <c r="B57" s="266">
        <f>Input!$QA$6</f>
        <v>0</v>
      </c>
      <c r="C57" s="203">
        <f>Input!$QB$6</f>
        <v>0</v>
      </c>
      <c r="D57" s="203">
        <f>Input!$QC$6</f>
        <v>0</v>
      </c>
      <c r="E57" s="203">
        <f>Input!$QD$6</f>
        <v>0</v>
      </c>
      <c r="F57" s="203">
        <f>Input!$QE$6</f>
        <v>0</v>
      </c>
      <c r="G57" s="203">
        <f>Input!$QF$6</f>
        <v>0</v>
      </c>
      <c r="H57" s="204">
        <f>Input!$QG$6</f>
        <v>0</v>
      </c>
    </row>
    <row r="58" spans="1:50">
      <c r="A58" s="202" t="s">
        <v>409</v>
      </c>
      <c r="B58" s="266">
        <f>Input!$QH$6</f>
        <v>0</v>
      </c>
      <c r="C58" s="203">
        <f>Input!$QI$6</f>
        <v>0</v>
      </c>
      <c r="D58" s="203">
        <f>Input!$QJ$6</f>
        <v>0</v>
      </c>
      <c r="E58" s="203">
        <f>Input!$QK$6</f>
        <v>0</v>
      </c>
      <c r="F58" s="203">
        <f>Input!$QL$6</f>
        <v>0</v>
      </c>
      <c r="G58" s="203">
        <f>Input!$QM$6</f>
        <v>0</v>
      </c>
      <c r="H58" s="204">
        <f>Input!$QN$6</f>
        <v>0</v>
      </c>
    </row>
    <row r="59" spans="1:50">
      <c r="A59" s="202" t="s">
        <v>409</v>
      </c>
      <c r="B59" s="266">
        <f>Input!$QO$6</f>
        <v>0</v>
      </c>
      <c r="C59" s="203">
        <f>Input!$QP$6</f>
        <v>0</v>
      </c>
      <c r="D59" s="203">
        <f>Input!$QQ$6</f>
        <v>0</v>
      </c>
      <c r="E59" s="203">
        <f>Input!$QR$6</f>
        <v>0</v>
      </c>
      <c r="F59" s="203">
        <f>Input!$QS$6</f>
        <v>0</v>
      </c>
      <c r="G59" s="203">
        <f>Input!$QT$6</f>
        <v>0</v>
      </c>
      <c r="H59" s="204">
        <f>Input!$QU$6</f>
        <v>0</v>
      </c>
    </row>
    <row r="60" spans="1:50">
      <c r="A60" s="202" t="s">
        <v>409</v>
      </c>
      <c r="B60" s="266">
        <f>Input!$QV$6</f>
        <v>0</v>
      </c>
      <c r="C60" s="203">
        <f>Input!$QW$6</f>
        <v>0</v>
      </c>
      <c r="D60" s="203">
        <f>Input!$QX$6</f>
        <v>0</v>
      </c>
      <c r="E60" s="203">
        <f>Input!$QY$6</f>
        <v>0</v>
      </c>
      <c r="F60" s="203">
        <f>Input!$QZ$6</f>
        <v>0</v>
      </c>
      <c r="G60" s="203">
        <f>Input!$RA$6</f>
        <v>0</v>
      </c>
      <c r="H60" s="204">
        <f>Input!$RB$6</f>
        <v>0</v>
      </c>
    </row>
    <row r="61" spans="1:50">
      <c r="A61" s="202" t="s">
        <v>409</v>
      </c>
      <c r="B61" s="266">
        <f>Input!$RC$6</f>
        <v>0</v>
      </c>
      <c r="C61" s="203">
        <f>Input!$RD$6</f>
        <v>0</v>
      </c>
      <c r="D61" s="203">
        <f>Input!$RE$6</f>
        <v>0</v>
      </c>
      <c r="E61" s="203">
        <f>Input!$RF$6</f>
        <v>0</v>
      </c>
      <c r="F61" s="203">
        <f>Input!$RG$6</f>
        <v>0</v>
      </c>
      <c r="G61" s="203">
        <f>Input!$RH$6</f>
        <v>0</v>
      </c>
      <c r="H61" s="204">
        <f>Input!$RI$6</f>
        <v>0</v>
      </c>
    </row>
    <row r="62" spans="1:50">
      <c r="A62" s="202" t="s">
        <v>409</v>
      </c>
      <c r="B62" s="266">
        <f>Input!$RJ$6</f>
        <v>0</v>
      </c>
      <c r="C62" s="203">
        <f>Input!$RK$6</f>
        <v>0</v>
      </c>
      <c r="D62" s="203">
        <f>Input!$RL$6</f>
        <v>0</v>
      </c>
      <c r="E62" s="203">
        <f>Input!$RM$6</f>
        <v>0</v>
      </c>
      <c r="F62" s="203">
        <f>Input!$RN$6</f>
        <v>0</v>
      </c>
      <c r="G62" s="203">
        <f>Input!$RO$6</f>
        <v>0</v>
      </c>
      <c r="H62" s="204">
        <f>Input!$RP$6</f>
        <v>0</v>
      </c>
    </row>
    <row r="63" spans="1:50">
      <c r="A63" s="202" t="s">
        <v>409</v>
      </c>
      <c r="B63" s="265" t="s">
        <v>398</v>
      </c>
      <c r="C63" s="203">
        <f>Input!$RQ$6</f>
        <v>0</v>
      </c>
      <c r="D63" s="203">
        <f>Input!$RR$6</f>
        <v>0</v>
      </c>
      <c r="E63" s="203">
        <f>Input!$RS$6</f>
        <v>0</v>
      </c>
      <c r="F63" s="203">
        <f>Input!$RT$6</f>
        <v>0</v>
      </c>
      <c r="G63" s="203">
        <f>Input!$RU$6</f>
        <v>0</v>
      </c>
      <c r="H63" s="204">
        <f>Input!$RV$6</f>
        <v>0</v>
      </c>
    </row>
    <row r="64" spans="1:50" s="211" customFormat="1">
      <c r="A64" s="198" t="s">
        <v>409</v>
      </c>
      <c r="B64" s="267" t="s">
        <v>410</v>
      </c>
      <c r="C64" s="268">
        <f>SUM(C51:C63)</f>
        <v>0</v>
      </c>
      <c r="D64" s="268">
        <f t="shared" ref="D64:G64" si="3">SUM(D51:D63)</f>
        <v>0</v>
      </c>
      <c r="E64" s="268">
        <f t="shared" si="3"/>
        <v>0</v>
      </c>
      <c r="F64" s="268">
        <f t="shared" si="3"/>
        <v>0</v>
      </c>
      <c r="G64" s="268">
        <f t="shared" si="3"/>
        <v>0</v>
      </c>
      <c r="H64" s="269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70"/>
      <c r="C65" s="271"/>
      <c r="D65" s="271"/>
      <c r="E65" s="271"/>
      <c r="F65" s="271"/>
      <c r="G65" s="271"/>
      <c r="H65" s="272"/>
    </row>
    <row r="66" spans="1:50">
      <c r="A66" s="202" t="s">
        <v>411</v>
      </c>
      <c r="B66" s="266">
        <f>Input!$RW$6</f>
        <v>0</v>
      </c>
      <c r="C66" s="203">
        <f>Input!$RX$6</f>
        <v>0</v>
      </c>
      <c r="D66" s="203">
        <f>Input!$RY$6</f>
        <v>0</v>
      </c>
      <c r="E66" s="203">
        <f>Input!$RZ$6</f>
        <v>0</v>
      </c>
      <c r="F66" s="203">
        <f>Input!$SA$6</f>
        <v>0</v>
      </c>
      <c r="G66" s="203">
        <f>Input!$SB$6</f>
        <v>0</v>
      </c>
      <c r="H66" s="204">
        <f>Input!$SC$6</f>
        <v>0</v>
      </c>
    </row>
    <row r="67" spans="1:50">
      <c r="A67" s="202" t="s">
        <v>411</v>
      </c>
      <c r="B67" s="266">
        <f>Input!$SD$6</f>
        <v>0</v>
      </c>
      <c r="C67" s="203">
        <f>Input!$SE$6</f>
        <v>0</v>
      </c>
      <c r="D67" s="203">
        <f>Input!$SF$6</f>
        <v>0</v>
      </c>
      <c r="E67" s="203">
        <f>Input!$SG$6</f>
        <v>0</v>
      </c>
      <c r="F67" s="203">
        <f>Input!$SH$6</f>
        <v>0</v>
      </c>
      <c r="G67" s="203">
        <f>Input!$SI$6</f>
        <v>0</v>
      </c>
      <c r="H67" s="204">
        <f>Input!$SJ$6</f>
        <v>0</v>
      </c>
    </row>
    <row r="68" spans="1:50">
      <c r="A68" s="202" t="s">
        <v>411</v>
      </c>
      <c r="B68" s="266">
        <f>Input!$SK$6</f>
        <v>0</v>
      </c>
      <c r="C68" s="203">
        <f>Input!$SL$6</f>
        <v>0</v>
      </c>
      <c r="D68" s="203">
        <f>Input!$SM$6</f>
        <v>0</v>
      </c>
      <c r="E68" s="203">
        <f>Input!$SN$6</f>
        <v>0</v>
      </c>
      <c r="F68" s="203">
        <f>Input!$SO$6</f>
        <v>0</v>
      </c>
      <c r="G68" s="203">
        <f>Input!$SP$6</f>
        <v>0</v>
      </c>
      <c r="H68" s="204">
        <f>Input!$SQ$6</f>
        <v>0</v>
      </c>
    </row>
    <row r="69" spans="1:50">
      <c r="A69" s="202" t="s">
        <v>411</v>
      </c>
      <c r="B69" s="266">
        <f>Input!$SR$6</f>
        <v>0</v>
      </c>
      <c r="C69" s="203">
        <f>Input!$SS$6</f>
        <v>0</v>
      </c>
      <c r="D69" s="203">
        <f>Input!$ST$6</f>
        <v>0</v>
      </c>
      <c r="E69" s="203">
        <f>Input!$SU$6</f>
        <v>0</v>
      </c>
      <c r="F69" s="203">
        <f>Input!$SV$6</f>
        <v>0</v>
      </c>
      <c r="G69" s="203">
        <f>Input!$SW$6</f>
        <v>0</v>
      </c>
      <c r="H69" s="204">
        <f>Input!$SX$6</f>
        <v>0</v>
      </c>
    </row>
    <row r="70" spans="1:50">
      <c r="A70" s="202" t="s">
        <v>411</v>
      </c>
      <c r="B70" s="266">
        <f>Input!$SY$6</f>
        <v>0</v>
      </c>
      <c r="C70" s="203">
        <f>Input!$SZ$6</f>
        <v>0</v>
      </c>
      <c r="D70" s="203">
        <f>Input!$TA$6</f>
        <v>0</v>
      </c>
      <c r="E70" s="203">
        <f>Input!$TB$6</f>
        <v>0</v>
      </c>
      <c r="F70" s="203">
        <f>Input!$TC$6</f>
        <v>0</v>
      </c>
      <c r="G70" s="203">
        <f>Input!$TD$6</f>
        <v>0</v>
      </c>
      <c r="H70" s="204">
        <f>Input!$TE$6</f>
        <v>0</v>
      </c>
    </row>
    <row r="71" spans="1:50">
      <c r="A71" s="202" t="s">
        <v>411</v>
      </c>
      <c r="B71" s="266">
        <f>Input!$TF$6</f>
        <v>0</v>
      </c>
      <c r="C71" s="203">
        <f>Input!$TG$6</f>
        <v>0</v>
      </c>
      <c r="D71" s="203">
        <f>Input!$TH$6</f>
        <v>0</v>
      </c>
      <c r="E71" s="203">
        <f>Input!$TI$6</f>
        <v>0</v>
      </c>
      <c r="F71" s="203">
        <f>Input!$TJ$6</f>
        <v>0</v>
      </c>
      <c r="G71" s="203">
        <f>Input!$TK$6</f>
        <v>0</v>
      </c>
      <c r="H71" s="204">
        <f>Input!$TL$6</f>
        <v>0</v>
      </c>
    </row>
    <row r="72" spans="1:50">
      <c r="A72" s="202" t="s">
        <v>411</v>
      </c>
      <c r="B72" s="266">
        <f>Input!$TM$6</f>
        <v>0</v>
      </c>
      <c r="C72" s="203">
        <f>Input!$TN$6</f>
        <v>0</v>
      </c>
      <c r="D72" s="203">
        <f>Input!$TO$6</f>
        <v>0</v>
      </c>
      <c r="E72" s="203">
        <f>Input!$TP$6</f>
        <v>0</v>
      </c>
      <c r="F72" s="203">
        <f>Input!$TQ$6</f>
        <v>0</v>
      </c>
      <c r="G72" s="203">
        <f>Input!$TR$6</f>
        <v>0</v>
      </c>
      <c r="H72" s="204">
        <f>Input!$TS$6</f>
        <v>0</v>
      </c>
    </row>
    <row r="73" spans="1:50">
      <c r="A73" s="202" t="s">
        <v>411</v>
      </c>
      <c r="B73" s="266">
        <f>Input!$TT$6</f>
        <v>0</v>
      </c>
      <c r="C73" s="203">
        <f>Input!$TU$6</f>
        <v>0</v>
      </c>
      <c r="D73" s="203">
        <f>Input!$TV$6</f>
        <v>0</v>
      </c>
      <c r="E73" s="203">
        <f>Input!$TW$6</f>
        <v>0</v>
      </c>
      <c r="F73" s="203">
        <f>Input!$TX$6</f>
        <v>0</v>
      </c>
      <c r="G73" s="203">
        <f>Input!$TY$6</f>
        <v>0</v>
      </c>
      <c r="H73" s="204">
        <f>Input!$TZ$6</f>
        <v>0</v>
      </c>
    </row>
    <row r="74" spans="1:50">
      <c r="A74" s="202" t="s">
        <v>411</v>
      </c>
      <c r="B74" s="266">
        <f>Input!$UA$6</f>
        <v>0</v>
      </c>
      <c r="C74" s="203">
        <f>Input!$UB$6</f>
        <v>0</v>
      </c>
      <c r="D74" s="203">
        <f>Input!$UC$6</f>
        <v>0</v>
      </c>
      <c r="E74" s="203">
        <f>Input!$UD$6</f>
        <v>0</v>
      </c>
      <c r="F74" s="203">
        <f>Input!$UE$6</f>
        <v>0</v>
      </c>
      <c r="G74" s="203">
        <f>Input!$UF$6</f>
        <v>0</v>
      </c>
      <c r="H74" s="204">
        <f>Input!$UG$6</f>
        <v>0</v>
      </c>
    </row>
    <row r="75" spans="1:50">
      <c r="A75" s="202" t="s">
        <v>411</v>
      </c>
      <c r="B75" s="266">
        <f>Input!$UH$6</f>
        <v>0</v>
      </c>
      <c r="C75" s="203">
        <f>Input!$UI$6</f>
        <v>0</v>
      </c>
      <c r="D75" s="203">
        <f>Input!$UJ$6</f>
        <v>0</v>
      </c>
      <c r="E75" s="203">
        <f>Input!$UK$6</f>
        <v>0</v>
      </c>
      <c r="F75" s="203">
        <f>Input!$UL$6</f>
        <v>0</v>
      </c>
      <c r="G75" s="203">
        <f>Input!$UM$6</f>
        <v>0</v>
      </c>
      <c r="H75" s="204">
        <f>Input!$UN$6</f>
        <v>0</v>
      </c>
    </row>
    <row r="76" spans="1:50">
      <c r="A76" s="202" t="s">
        <v>411</v>
      </c>
      <c r="B76" s="266">
        <f>Input!$UO$6</f>
        <v>0</v>
      </c>
      <c r="C76" s="203">
        <f>Input!$UP$6</f>
        <v>0</v>
      </c>
      <c r="D76" s="203">
        <f>Input!$UQ$6</f>
        <v>0</v>
      </c>
      <c r="E76" s="203">
        <f>Input!$UR$6</f>
        <v>0</v>
      </c>
      <c r="F76" s="203">
        <f>Input!$US$6</f>
        <v>0</v>
      </c>
      <c r="G76" s="203">
        <f>Input!$UT$6</f>
        <v>0</v>
      </c>
      <c r="H76" s="204">
        <f>Input!$UU$6</f>
        <v>0</v>
      </c>
    </row>
    <row r="77" spans="1:50">
      <c r="A77" s="202" t="s">
        <v>411</v>
      </c>
      <c r="B77" s="266">
        <f>Input!$UV$6</f>
        <v>0</v>
      </c>
      <c r="C77" s="203">
        <f>Input!$UW$6</f>
        <v>0</v>
      </c>
      <c r="D77" s="203">
        <f>Input!$UX$6</f>
        <v>0</v>
      </c>
      <c r="E77" s="203">
        <f>Input!$UY$6</f>
        <v>0</v>
      </c>
      <c r="F77" s="203">
        <f>Input!$UZ$6</f>
        <v>0</v>
      </c>
      <c r="G77" s="203">
        <f>Input!$VA$6</f>
        <v>0</v>
      </c>
      <c r="H77" s="204">
        <f>Input!$VB$6</f>
        <v>0</v>
      </c>
    </row>
    <row r="78" spans="1:50">
      <c r="A78" s="202" t="s">
        <v>411</v>
      </c>
      <c r="B78" s="266">
        <f>Input!$VC$6</f>
        <v>0</v>
      </c>
      <c r="C78" s="203">
        <f>Input!$VD$6</f>
        <v>0</v>
      </c>
      <c r="D78" s="203">
        <f>Input!$VE$6</f>
        <v>0</v>
      </c>
      <c r="E78" s="203">
        <f>Input!$VF$6</f>
        <v>0</v>
      </c>
      <c r="F78" s="203">
        <f>Input!$VG$6</f>
        <v>0</v>
      </c>
      <c r="G78" s="203">
        <f>Input!$VH$6</f>
        <v>0</v>
      </c>
      <c r="H78" s="204">
        <f>Input!$VI$6</f>
        <v>0</v>
      </c>
    </row>
    <row r="79" spans="1:50">
      <c r="A79" s="202" t="s">
        <v>411</v>
      </c>
      <c r="B79" s="265" t="s">
        <v>398</v>
      </c>
      <c r="C79" s="203">
        <f>Input!$VJ$6</f>
        <v>0</v>
      </c>
      <c r="D79" s="203">
        <f>Input!$VK$6</f>
        <v>0</v>
      </c>
      <c r="E79" s="203">
        <f>Input!$VL$6</f>
        <v>0</v>
      </c>
      <c r="F79" s="203">
        <f>Input!$VM$6</f>
        <v>0</v>
      </c>
      <c r="G79" s="203">
        <f>Input!$VN$6</f>
        <v>0</v>
      </c>
      <c r="H79" s="204">
        <f>Input!$VO$6</f>
        <v>0</v>
      </c>
    </row>
    <row r="80" spans="1:50" s="211" customFormat="1">
      <c r="A80" s="198" t="s">
        <v>411</v>
      </c>
      <c r="B80" s="267" t="s">
        <v>412</v>
      </c>
      <c r="C80" s="268">
        <f>SUM(C66:C79)</f>
        <v>0</v>
      </c>
      <c r="D80" s="268">
        <f t="shared" ref="D80:G80" si="4">SUM(D66:D79)</f>
        <v>0</v>
      </c>
      <c r="E80" s="268">
        <f t="shared" si="4"/>
        <v>0</v>
      </c>
      <c r="F80" s="268">
        <f t="shared" si="4"/>
        <v>0</v>
      </c>
      <c r="G80" s="268">
        <f t="shared" si="4"/>
        <v>0</v>
      </c>
      <c r="H80" s="269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02"/>
      <c r="B81" s="272"/>
      <c r="C81" s="273"/>
      <c r="D81" s="273"/>
      <c r="E81" s="273"/>
      <c r="F81" s="273"/>
      <c r="G81" s="273"/>
      <c r="H81" s="272"/>
    </row>
    <row r="82" spans="1:50">
      <c r="A82" s="202" t="s">
        <v>362</v>
      </c>
      <c r="B82" s="266">
        <f>Input!$VP$6</f>
        <v>0</v>
      </c>
      <c r="C82" s="203">
        <f>Input!$VQ$6</f>
        <v>0</v>
      </c>
      <c r="D82" s="203">
        <f>Input!$VR$6</f>
        <v>0</v>
      </c>
      <c r="E82" s="203">
        <f>Input!$VS$6</f>
        <v>0</v>
      </c>
      <c r="F82" s="203">
        <f>Input!$VT$6</f>
        <v>0</v>
      </c>
      <c r="G82" s="203">
        <f>Input!$VU$6</f>
        <v>0</v>
      </c>
      <c r="H82" s="204">
        <f>Input!$VV$6</f>
        <v>0</v>
      </c>
    </row>
    <row r="83" spans="1:50">
      <c r="A83" s="202" t="s">
        <v>362</v>
      </c>
      <c r="B83" s="266">
        <f>Input!$VW$6</f>
        <v>0</v>
      </c>
      <c r="C83" s="203">
        <f>Input!$VX$6</f>
        <v>0</v>
      </c>
      <c r="D83" s="203">
        <f>Input!$VY$6</f>
        <v>0</v>
      </c>
      <c r="E83" s="203">
        <f>Input!$VZ$6</f>
        <v>0</v>
      </c>
      <c r="F83" s="203">
        <f>Input!$WA$6</f>
        <v>0</v>
      </c>
      <c r="G83" s="203">
        <f>Input!$WB$6</f>
        <v>0</v>
      </c>
      <c r="H83" s="204">
        <f>Input!$WC$6</f>
        <v>0</v>
      </c>
    </row>
    <row r="84" spans="1:50">
      <c r="A84" s="202" t="s">
        <v>362</v>
      </c>
      <c r="B84" s="266">
        <f>Input!$WD$6</f>
        <v>0</v>
      </c>
      <c r="C84" s="203">
        <f>Input!$WE$6</f>
        <v>0</v>
      </c>
      <c r="D84" s="203">
        <f>Input!$WF$6</f>
        <v>0</v>
      </c>
      <c r="E84" s="203">
        <f>Input!$WG$6</f>
        <v>0</v>
      </c>
      <c r="F84" s="203">
        <f>Input!$WH$6</f>
        <v>0</v>
      </c>
      <c r="G84" s="203">
        <f>Input!$WI$6</f>
        <v>0</v>
      </c>
      <c r="H84" s="204">
        <f>Input!$WJ$6</f>
        <v>0</v>
      </c>
    </row>
    <row r="85" spans="1:50">
      <c r="A85" s="202" t="s">
        <v>362</v>
      </c>
      <c r="B85" s="266">
        <f>Input!$WK$6</f>
        <v>0</v>
      </c>
      <c r="C85" s="203">
        <f>Input!$WL$6</f>
        <v>0</v>
      </c>
      <c r="D85" s="203">
        <f>Input!$WM$6</f>
        <v>0</v>
      </c>
      <c r="E85" s="203">
        <f>Input!$WN$6</f>
        <v>0</v>
      </c>
      <c r="F85" s="203">
        <f>Input!$WO$6</f>
        <v>0</v>
      </c>
      <c r="G85" s="203">
        <f>Input!$WP$6</f>
        <v>0</v>
      </c>
      <c r="H85" s="204">
        <f>Input!$WQ$6</f>
        <v>0</v>
      </c>
    </row>
    <row r="86" spans="1:50">
      <c r="A86" s="202" t="s">
        <v>362</v>
      </c>
      <c r="B86" s="266">
        <f>Input!$WR$6</f>
        <v>0</v>
      </c>
      <c r="C86" s="203">
        <f>Input!$WS$6</f>
        <v>0</v>
      </c>
      <c r="D86" s="203">
        <f>Input!$WT$6</f>
        <v>0</v>
      </c>
      <c r="E86" s="203">
        <f>Input!$WU$6</f>
        <v>0</v>
      </c>
      <c r="F86" s="203">
        <f>Input!$WV$6</f>
        <v>0</v>
      </c>
      <c r="G86" s="203">
        <f>Input!$WW$6</f>
        <v>0</v>
      </c>
      <c r="H86" s="204">
        <f>Input!$WX$6</f>
        <v>0</v>
      </c>
    </row>
    <row r="87" spans="1:50">
      <c r="A87" s="202" t="s">
        <v>362</v>
      </c>
      <c r="B87" s="266">
        <f>Input!$WY$6</f>
        <v>0</v>
      </c>
      <c r="C87" s="203">
        <f>Input!$WZ$6</f>
        <v>0</v>
      </c>
      <c r="D87" s="203">
        <f>Input!$XA$6</f>
        <v>0</v>
      </c>
      <c r="E87" s="203">
        <f>Input!$XB$6</f>
        <v>0</v>
      </c>
      <c r="F87" s="203">
        <f>Input!$XC$6</f>
        <v>0</v>
      </c>
      <c r="G87" s="203">
        <f>Input!$XD$6</f>
        <v>0</v>
      </c>
      <c r="H87" s="204">
        <f>Input!$XE$6</f>
        <v>0</v>
      </c>
    </row>
    <row r="88" spans="1:50">
      <c r="A88" s="202" t="s">
        <v>362</v>
      </c>
      <c r="B88" s="266">
        <f>Input!$XF$6</f>
        <v>0</v>
      </c>
      <c r="C88" s="203">
        <f>Input!$XG$6</f>
        <v>0</v>
      </c>
      <c r="D88" s="203">
        <f>Input!$XH$6</f>
        <v>0</v>
      </c>
      <c r="E88" s="203">
        <f>Input!$XI$6</f>
        <v>0</v>
      </c>
      <c r="F88" s="203">
        <f>Input!$XJ$6</f>
        <v>0</v>
      </c>
      <c r="G88" s="203">
        <f>Input!$XK$6</f>
        <v>0</v>
      </c>
      <c r="H88" s="204">
        <f>Input!$XL$6</f>
        <v>0</v>
      </c>
    </row>
    <row r="89" spans="1:50">
      <c r="A89" s="202" t="s">
        <v>362</v>
      </c>
      <c r="B89" s="266">
        <f>Input!$XM$6</f>
        <v>0</v>
      </c>
      <c r="C89" s="203">
        <f>Input!$XN$6</f>
        <v>0</v>
      </c>
      <c r="D89" s="203">
        <f>Input!$XO$6</f>
        <v>0</v>
      </c>
      <c r="E89" s="203">
        <f>Input!$XP$6</f>
        <v>0</v>
      </c>
      <c r="F89" s="203">
        <f>Input!$XQ$6</f>
        <v>0</v>
      </c>
      <c r="G89" s="203">
        <f>Input!$XR$6</f>
        <v>0</v>
      </c>
      <c r="H89" s="204">
        <f>Input!$XS$6</f>
        <v>0</v>
      </c>
    </row>
    <row r="90" spans="1:50" s="211" customFormat="1">
      <c r="A90" s="198" t="s">
        <v>362</v>
      </c>
      <c r="B90" s="267" t="s">
        <v>413</v>
      </c>
      <c r="C90" s="268">
        <f>SUM(C82:C89)</f>
        <v>0</v>
      </c>
      <c r="D90" s="268">
        <f t="shared" ref="D90:G90" si="5">SUM(D82:D89)</f>
        <v>0</v>
      </c>
      <c r="E90" s="268">
        <f t="shared" si="5"/>
        <v>0</v>
      </c>
      <c r="F90" s="268">
        <f t="shared" si="5"/>
        <v>0</v>
      </c>
      <c r="G90" s="268">
        <f t="shared" si="5"/>
        <v>0</v>
      </c>
      <c r="H90" s="269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B91" s="272"/>
      <c r="C91" s="273"/>
      <c r="D91" s="273"/>
      <c r="E91" s="273"/>
      <c r="F91" s="273"/>
      <c r="G91" s="273"/>
      <c r="H91" s="272"/>
    </row>
    <row r="92" spans="1:50" s="211" customFormat="1">
      <c r="A92" s="198" t="s">
        <v>414</v>
      </c>
      <c r="B92" s="267"/>
      <c r="C92" s="268"/>
      <c r="D92" s="268"/>
      <c r="E92" s="268"/>
      <c r="F92" s="268"/>
      <c r="G92" s="268"/>
      <c r="H92" s="269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02" t="s">
        <v>415</v>
      </c>
      <c r="B93" s="259" t="s">
        <v>416</v>
      </c>
      <c r="C93" s="203">
        <f>Input!$XT$6</f>
        <v>0</v>
      </c>
      <c r="D93" s="203">
        <f>Input!$XU$6</f>
        <v>0</v>
      </c>
      <c r="E93" s="203">
        <f>Input!$XV$6</f>
        <v>0</v>
      </c>
      <c r="F93" s="203">
        <f>Input!$XW$6</f>
        <v>0</v>
      </c>
      <c r="G93" s="203">
        <f>Input!$XX$6</f>
        <v>0</v>
      </c>
      <c r="H93" s="204">
        <f>Input!$XY$6</f>
        <v>0</v>
      </c>
    </row>
    <row r="94" spans="1:50" ht="47.25">
      <c r="A94" s="202" t="s">
        <v>417</v>
      </c>
      <c r="B94" s="259" t="s">
        <v>418</v>
      </c>
      <c r="C94" s="203">
        <f>Input!$XZ$6</f>
        <v>0</v>
      </c>
      <c r="D94" s="203">
        <f>Input!$YA$6</f>
        <v>0</v>
      </c>
      <c r="E94" s="203">
        <f>Input!$YB$6</f>
        <v>0</v>
      </c>
      <c r="F94" s="203">
        <f>Input!$YC$6</f>
        <v>0</v>
      </c>
      <c r="G94" s="203">
        <f>Input!$YD$6</f>
        <v>0</v>
      </c>
      <c r="H94" s="204">
        <f>Input!$YE$6</f>
        <v>0</v>
      </c>
    </row>
    <row r="95" spans="1:50" s="211" customFormat="1" ht="30">
      <c r="A95" s="207" t="s">
        <v>419</v>
      </c>
      <c r="B95" s="205" t="s">
        <v>420</v>
      </c>
      <c r="C95" s="206">
        <f>SUM(C93:C94)</f>
        <v>0</v>
      </c>
      <c r="D95" s="206">
        <f t="shared" ref="D95:G95" si="6">SUM(D93:D94)</f>
        <v>0</v>
      </c>
      <c r="E95" s="206">
        <f t="shared" si="6"/>
        <v>0</v>
      </c>
      <c r="F95" s="206">
        <f t="shared" si="6"/>
        <v>0</v>
      </c>
      <c r="G95" s="206">
        <f t="shared" si="6"/>
        <v>0</v>
      </c>
      <c r="H95" s="207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12"/>
      <c r="D96" s="212"/>
      <c r="E96" s="212"/>
      <c r="F96" s="212"/>
      <c r="G96" s="212"/>
    </row>
    <row r="97" spans="1:50" s="211" customFormat="1">
      <c r="A97" s="415" t="s">
        <v>421</v>
      </c>
      <c r="B97" s="416"/>
      <c r="C97" s="206">
        <f>C95+C90+C80+C64+C49+C34+C19</f>
        <v>1836302</v>
      </c>
      <c r="D97" s="206">
        <f t="shared" ref="D97:G97" si="7">D95+D90+D80+D64+D49+D34+D19</f>
        <v>543691</v>
      </c>
      <c r="E97" s="206">
        <f t="shared" si="7"/>
        <v>10415409</v>
      </c>
      <c r="F97" s="206">
        <f t="shared" si="7"/>
        <v>1679733</v>
      </c>
      <c r="G97" s="206">
        <f t="shared" si="7"/>
        <v>738499</v>
      </c>
      <c r="H97" s="207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12"/>
      <c r="D98" s="212"/>
      <c r="E98" s="212"/>
      <c r="F98" s="212"/>
      <c r="G98" s="212"/>
    </row>
    <row r="99" spans="1:50">
      <c r="B99" s="197" t="s">
        <v>422</v>
      </c>
      <c r="C99" s="212"/>
      <c r="D99" s="212">
        <f>'LIT Uses'!C67</f>
        <v>543691</v>
      </c>
      <c r="E99" s="212"/>
      <c r="F99" s="212">
        <f>'LIT Uses'!D67</f>
        <v>1679733</v>
      </c>
      <c r="G99" s="212">
        <f>'LIT Uses'!E67</f>
        <v>738499</v>
      </c>
    </row>
    <row r="100" spans="1:50">
      <c r="B100" s="197" t="s">
        <v>9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13">
        <f>SUM(C102:G102)</f>
        <v>0</v>
      </c>
    </row>
    <row r="105" spans="1:50" ht="15" customHeight="1">
      <c r="B105" s="150" t="s">
        <v>378</v>
      </c>
    </row>
    <row r="106" spans="1:50" ht="15" customHeight="1">
      <c r="B106" s="150" t="s">
        <v>379</v>
      </c>
      <c r="C106" s="146">
        <f>SUM(C5:C18)+SUM(C21:C33)+SUM(C36:C48)+SUM(C51:C63)+SUM(C66:C79)+SUM(C82:C89)+SUM(C93:C94)</f>
        <v>1836302</v>
      </c>
      <c r="D106" s="146">
        <f>SUM(D5:D18)+SUM(D21:D33)+SUM(D36:D48)+SUM(D51:D63)+SUM(D66:D79)+SUM(D82:D89)+SUM(D93:D94)</f>
        <v>543691</v>
      </c>
      <c r="E106" s="146">
        <f>SUM(E5:E18)+SUM(E21:E33)+SUM(E36:E48)+SUM(E51:E63)+SUM(E66:E79)+SUM(E82:E89)+SUM(E93:E94)</f>
        <v>10415409</v>
      </c>
      <c r="F106" s="146">
        <f>SUM(F5:F18)+SUM(F21:F33)+SUM(F36:F48)+SUM(F51:F63)+SUM(F66:F79)+SUM(F82:F89)+SUM(F93:F94)</f>
        <v>1679733</v>
      </c>
      <c r="G106" s="146">
        <f>SUM(G5:G18)+SUM(G21:G33)+SUM(G36:G48)+SUM(G51:G63)+SUM(G66:G79)+SUM(G82:G89)+SUM(G93:G94)</f>
        <v>738499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15213634</v>
      </c>
    </row>
    <row r="111" spans="1:50">
      <c r="E111" s="274">
        <f>'LIT Uses'!D80</f>
        <v>2965674</v>
      </c>
    </row>
    <row r="112" spans="1:50">
      <c r="E112" s="275">
        <f>Input!F6</f>
        <v>36273</v>
      </c>
    </row>
    <row r="113" spans="5:5">
      <c r="E113" s="276">
        <f>SUM(E110:E112)</f>
        <v>18215581</v>
      </c>
    </row>
    <row r="114" spans="5:5">
      <c r="E114" s="276">
        <f>Input!G6</f>
        <v>18215581</v>
      </c>
    </row>
    <row r="115" spans="5:5">
      <c r="E115" s="276">
        <f>E114-E113</f>
        <v>0</v>
      </c>
    </row>
    <row r="116" spans="5:5">
      <c r="E116" s="277" t="str">
        <f>IF(E115&lt;&gt;0,"Out of Balance","Balanced")</f>
        <v>Balanced</v>
      </c>
    </row>
  </sheetData>
  <mergeCells count="1">
    <mergeCell ref="A97:B97"/>
  </mergeCells>
  <conditionalFormatting sqref="F100">
    <cfRule type="expression" dxfId="171" priority="10">
      <formula>$F$100&lt;&gt;0</formula>
    </cfRule>
  </conditionalFormatting>
  <conditionalFormatting sqref="G100">
    <cfRule type="expression" dxfId="170" priority="9">
      <formula>$G$100&lt;&gt;0</formula>
    </cfRule>
  </conditionalFormatting>
  <conditionalFormatting sqref="F102">
    <cfRule type="expression" dxfId="169" priority="8">
      <formula>$F$102&lt;&gt;""</formula>
    </cfRule>
  </conditionalFormatting>
  <conditionalFormatting sqref="G102">
    <cfRule type="expression" dxfId="168" priority="7">
      <formula>$G$102&lt;&gt;""</formula>
    </cfRule>
  </conditionalFormatting>
  <conditionalFormatting sqref="D100">
    <cfRule type="expression" dxfId="167" priority="6">
      <formula>$D$100&lt;&gt;0</formula>
    </cfRule>
  </conditionalFormatting>
  <conditionalFormatting sqref="D102">
    <cfRule type="expression" dxfId="166" priority="5">
      <formula>$D$102&lt;&gt;""</formula>
    </cfRule>
  </conditionalFormatting>
  <conditionalFormatting sqref="C102">
    <cfRule type="expression" dxfId="165" priority="4">
      <formula>$C$102&lt;&gt;""</formula>
    </cfRule>
  </conditionalFormatting>
  <conditionalFormatting sqref="E102">
    <cfRule type="expression" dxfId="164" priority="3">
      <formula>$E$102&lt;&gt;""</formula>
    </cfRule>
  </conditionalFormatting>
  <conditionalFormatting sqref="H2">
    <cfRule type="expression" dxfId="163" priority="2">
      <formula>OR($C$100&lt;&gt;0,$D$100&lt;&gt;0,$E$100&lt;&gt;0,$F$100&lt;&gt;0,$G$100&lt;&gt;0)</formula>
    </cfRule>
  </conditionalFormatting>
  <conditionalFormatting sqref="H1">
    <cfRule type="expression" dxfId="162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CAD1-A969-4325-A96C-987C1E9AC618}">
  <sheetPr>
    <tabColor theme="6" tint="0.79998168889431442"/>
  </sheetPr>
  <dimension ref="A1:F82"/>
  <sheetViews>
    <sheetView showGridLines="0" zoomScale="90" zoomScaleNormal="90" zoomScaleSheetLayoutView="100" zoomScalePageLayoutView="57" workbookViewId="0">
      <pane ySplit="4" topLeftCell="A6" activePane="bottomLeft" state="frozen"/>
      <selection activeCell="F2" sqref="F2"/>
      <selection pane="bottomLeft" activeCell="F1" sqref="F1:F2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5703125" style="151" customWidth="1"/>
    <col min="7" max="16384" width="9.140625" style="146"/>
  </cols>
  <sheetData>
    <row r="1" spans="1:6" ht="18.75">
      <c r="A1" s="143" t="s">
        <v>302</v>
      </c>
      <c r="B1" s="144" t="str">
        <f>Input!$B$7</f>
        <v>Lamar State College - Orange</v>
      </c>
      <c r="E1" s="147" t="s">
        <v>303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304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</row>
    <row r="4" spans="1:6" ht="47.25">
      <c r="A4" s="152" t="s">
        <v>305</v>
      </c>
      <c r="B4" s="152" t="s">
        <v>306</v>
      </c>
      <c r="C4" s="153" t="s">
        <v>307</v>
      </c>
      <c r="D4" s="152" t="s">
        <v>308</v>
      </c>
      <c r="E4" s="152" t="s">
        <v>309</v>
      </c>
      <c r="F4" s="152" t="s">
        <v>310</v>
      </c>
    </row>
    <row r="5" spans="1:6" ht="15.75">
      <c r="A5" s="154">
        <v>1</v>
      </c>
      <c r="B5" s="279" t="s">
        <v>311</v>
      </c>
      <c r="C5" s="280"/>
      <c r="D5" s="280"/>
      <c r="E5" s="280"/>
      <c r="F5" s="281"/>
    </row>
    <row r="6" spans="1:6" ht="15.75">
      <c r="A6" s="155" t="s">
        <v>312</v>
      </c>
      <c r="B6" s="246" t="s">
        <v>313</v>
      </c>
      <c r="C6" s="156">
        <f>Input!$N$7</f>
        <v>860510</v>
      </c>
      <c r="D6" s="247">
        <f>Input!$O$7</f>
        <v>1473017</v>
      </c>
      <c r="E6" s="247">
        <f>Input!$P$7</f>
        <v>0</v>
      </c>
      <c r="F6" s="248" t="str">
        <f>Input!$Q$7</f>
        <v>Stimulus payments, free classes covered by funds, buy one get one offers covered by funds</v>
      </c>
    </row>
    <row r="7" spans="1:6" ht="15.75">
      <c r="A7" s="157" t="s">
        <v>312</v>
      </c>
      <c r="B7" s="249" t="s">
        <v>314</v>
      </c>
      <c r="C7" s="158">
        <f>Input!$R$7</f>
        <v>857</v>
      </c>
      <c r="D7" s="158">
        <f>Input!$S$7</f>
        <v>1364</v>
      </c>
      <c r="E7" s="159"/>
      <c r="F7" s="250" t="str">
        <f>Input!$T$7</f>
        <v>Unduplicated</v>
      </c>
    </row>
    <row r="8" spans="1:6" ht="15.75">
      <c r="A8" s="160" t="s">
        <v>315</v>
      </c>
      <c r="B8" s="251" t="s">
        <v>316</v>
      </c>
      <c r="C8" s="156">
        <f>Input!$U$7</f>
        <v>0</v>
      </c>
      <c r="D8" s="247">
        <f>Input!$V$7</f>
        <v>0</v>
      </c>
      <c r="E8" s="247">
        <f>Input!$W$7</f>
        <v>0</v>
      </c>
      <c r="F8" s="248">
        <f>Input!$X$7</f>
        <v>0</v>
      </c>
    </row>
    <row r="9" spans="1:6" ht="15.75">
      <c r="A9" s="157" t="s">
        <v>315</v>
      </c>
      <c r="B9" s="249" t="s">
        <v>314</v>
      </c>
      <c r="C9" s="158">
        <f>Input!$Y$7</f>
        <v>0</v>
      </c>
      <c r="D9" s="158">
        <f>Input!$Z$7</f>
        <v>0</v>
      </c>
      <c r="E9" s="159"/>
      <c r="F9" s="250">
        <f>Input!$AA$7</f>
        <v>0</v>
      </c>
    </row>
    <row r="10" spans="1:6" ht="15.75">
      <c r="A10" s="160" t="s">
        <v>317</v>
      </c>
      <c r="B10" s="251" t="s">
        <v>318</v>
      </c>
      <c r="C10" s="156">
        <f>Input!$AB$7</f>
        <v>144083</v>
      </c>
      <c r="D10" s="247">
        <f>Input!$AC$7</f>
        <v>0</v>
      </c>
      <c r="E10" s="247">
        <f>Input!$AD$7</f>
        <v>0</v>
      </c>
      <c r="F10" s="248" t="str">
        <f>Input!$AE$7</f>
        <v>All internet fees covered for summer 2020 due to all online courses; students only counted if other HEERF funds not received</v>
      </c>
    </row>
    <row r="11" spans="1:6" ht="15.75">
      <c r="A11" s="157" t="s">
        <v>317</v>
      </c>
      <c r="B11" s="249" t="s">
        <v>314</v>
      </c>
      <c r="C11" s="158">
        <f>Input!$AF$7</f>
        <v>473</v>
      </c>
      <c r="D11" s="158">
        <f>Input!$AG$7</f>
        <v>0</v>
      </c>
      <c r="E11" s="159"/>
      <c r="F11" s="250" t="str">
        <f>Input!$AH$7</f>
        <v>Unduplicated</v>
      </c>
    </row>
    <row r="12" spans="1:6" ht="31.5">
      <c r="A12" s="160" t="s">
        <v>319</v>
      </c>
      <c r="B12" s="251" t="s">
        <v>320</v>
      </c>
      <c r="C12" s="156">
        <f>Input!$AI$7</f>
        <v>38726</v>
      </c>
      <c r="D12" s="247">
        <f>Input!$AJ$7</f>
        <v>0</v>
      </c>
      <c r="E12" s="247">
        <f>Input!$AK$7</f>
        <v>0</v>
      </c>
      <c r="F12" s="248" t="str">
        <f>Input!$AL$7</f>
        <v>Equipment purchases to transition to virtual-used for both students and staff; not a permanent benefit to students. Students were allowed to checkout laptops, as needed, and then return them.</v>
      </c>
    </row>
    <row r="13" spans="1:6" ht="15.75">
      <c r="A13" s="157" t="s">
        <v>319</v>
      </c>
      <c r="B13" s="249" t="s">
        <v>314</v>
      </c>
      <c r="C13" s="158">
        <f>Input!$AM$7</f>
        <v>0</v>
      </c>
      <c r="D13" s="158">
        <f>Input!$AN$7</f>
        <v>0</v>
      </c>
      <c r="E13" s="159"/>
      <c r="F13" s="250">
        <f>Input!$AO$7</f>
        <v>0</v>
      </c>
    </row>
    <row r="14" spans="1:6" ht="31.5">
      <c r="A14" s="160" t="s">
        <v>321</v>
      </c>
      <c r="B14" s="251" t="s">
        <v>322</v>
      </c>
      <c r="C14" s="156">
        <f>Input!$AP$7</f>
        <v>0</v>
      </c>
      <c r="D14" s="247">
        <f>Input!$AQ$7</f>
        <v>0</v>
      </c>
      <c r="E14" s="247">
        <f>Input!$AR$7</f>
        <v>0</v>
      </c>
      <c r="F14" s="248">
        <f>Input!$AS$7</f>
        <v>0</v>
      </c>
    </row>
    <row r="15" spans="1:6" ht="15.75">
      <c r="A15" s="157" t="s">
        <v>321</v>
      </c>
      <c r="B15" s="249" t="s">
        <v>314</v>
      </c>
      <c r="C15" s="158">
        <f>Input!$AT$7</f>
        <v>0</v>
      </c>
      <c r="D15" s="158">
        <f>Input!$AU$7</f>
        <v>0</v>
      </c>
      <c r="E15" s="159"/>
      <c r="F15" s="250">
        <f>Input!$AV$7</f>
        <v>0</v>
      </c>
    </row>
    <row r="16" spans="1:6" ht="63">
      <c r="A16" s="160" t="s">
        <v>323</v>
      </c>
      <c r="B16" s="251" t="s">
        <v>324</v>
      </c>
      <c r="C16" s="156">
        <f>Input!$AW$7</f>
        <v>0</v>
      </c>
      <c r="D16" s="247">
        <f>Input!$AX$7</f>
        <v>0</v>
      </c>
      <c r="E16" s="247">
        <f>Input!$AY$7</f>
        <v>0</v>
      </c>
      <c r="F16" s="248">
        <f>Input!$AZ$7</f>
        <v>0</v>
      </c>
    </row>
    <row r="17" spans="1:6" ht="15.75">
      <c r="A17" s="157" t="s">
        <v>323</v>
      </c>
      <c r="B17" s="249" t="s">
        <v>314</v>
      </c>
      <c r="C17" s="158">
        <f>Input!$BA$7</f>
        <v>0</v>
      </c>
      <c r="D17" s="158">
        <f>Input!$BB$7</f>
        <v>0</v>
      </c>
      <c r="E17" s="159"/>
      <c r="F17" s="250">
        <f>Input!$BC$7</f>
        <v>0</v>
      </c>
    </row>
    <row r="18" spans="1:6" ht="15.75">
      <c r="A18" s="160" t="s">
        <v>325</v>
      </c>
      <c r="B18" s="251" t="s">
        <v>326</v>
      </c>
      <c r="C18" s="156">
        <f>Input!$BD$7</f>
        <v>0</v>
      </c>
      <c r="D18" s="247">
        <f>Input!$BE$7</f>
        <v>32442</v>
      </c>
      <c r="E18" s="247">
        <f>Input!$BF$7</f>
        <v>0</v>
      </c>
      <c r="F18" s="248" t="str">
        <f>Input!$BG$7</f>
        <v>Debt forgiveness for both spring and summer 2020</v>
      </c>
    </row>
    <row r="19" spans="1:6" ht="15.75">
      <c r="A19" s="157" t="s">
        <v>325</v>
      </c>
      <c r="B19" s="249" t="s">
        <v>314</v>
      </c>
      <c r="C19" s="158">
        <f>Input!$BH$7</f>
        <v>0</v>
      </c>
      <c r="D19" s="158">
        <f>Input!$BI$7</f>
        <v>32</v>
      </c>
      <c r="E19" s="159"/>
      <c r="F19" s="250" t="str">
        <f>Input!$BJ$7</f>
        <v>Unduplicated</v>
      </c>
    </row>
    <row r="20" spans="1:6" ht="15.75">
      <c r="A20" s="160"/>
      <c r="B20" s="252" t="s">
        <v>327</v>
      </c>
      <c r="C20" s="161">
        <f t="shared" ref="C20:E21" si="0">C18+C16+C14+C12+C10+C8+C6</f>
        <v>1043319</v>
      </c>
      <c r="D20" s="161">
        <f t="shared" si="0"/>
        <v>1505459</v>
      </c>
      <c r="E20" s="161">
        <f t="shared" si="0"/>
        <v>0</v>
      </c>
      <c r="F20" s="253"/>
    </row>
    <row r="21" spans="1:6" ht="15.75">
      <c r="A21" s="160"/>
      <c r="B21" s="254" t="s">
        <v>328</v>
      </c>
      <c r="C21" s="163">
        <f t="shared" si="0"/>
        <v>1330</v>
      </c>
      <c r="D21" s="163">
        <f t="shared" si="0"/>
        <v>1396</v>
      </c>
      <c r="E21" s="163"/>
      <c r="F21" s="253"/>
    </row>
    <row r="22" spans="1:6" ht="15.75">
      <c r="A22" s="164"/>
      <c r="B22" s="255"/>
      <c r="C22" s="165"/>
      <c r="D22" s="256"/>
      <c r="E22" s="256"/>
      <c r="F22" s="257"/>
    </row>
    <row r="23" spans="1:6" ht="15.75">
      <c r="A23" s="168">
        <v>2</v>
      </c>
      <c r="B23" s="282" t="s">
        <v>329</v>
      </c>
      <c r="C23" s="283"/>
      <c r="D23" s="283"/>
      <c r="E23" s="283"/>
      <c r="F23" s="284"/>
    </row>
    <row r="24" spans="1:6" ht="31.5">
      <c r="A24" s="160" t="s">
        <v>330</v>
      </c>
      <c r="B24" s="251" t="s">
        <v>331</v>
      </c>
      <c r="C24" s="156">
        <f>Input!$BK$7</f>
        <v>0</v>
      </c>
      <c r="D24" s="247">
        <f>Input!$BL$7</f>
        <v>0</v>
      </c>
      <c r="E24" s="247">
        <f>Input!$BM$7</f>
        <v>0</v>
      </c>
      <c r="F24" s="248">
        <f>Input!$BN$7</f>
        <v>0</v>
      </c>
    </row>
    <row r="25" spans="1:6" ht="31.5">
      <c r="A25" s="160" t="s">
        <v>332</v>
      </c>
      <c r="B25" s="251" t="s">
        <v>333</v>
      </c>
      <c r="C25" s="156">
        <f>Input!$BO$7</f>
        <v>0</v>
      </c>
      <c r="D25" s="247">
        <f>Input!$BP$7</f>
        <v>0</v>
      </c>
      <c r="E25" s="247">
        <f>Input!$BQ$7</f>
        <v>0</v>
      </c>
      <c r="F25" s="248">
        <f>Input!$BR$7</f>
        <v>0</v>
      </c>
    </row>
    <row r="26" spans="1:6" ht="47.25">
      <c r="A26" s="160" t="s">
        <v>334</v>
      </c>
      <c r="B26" s="258" t="s">
        <v>335</v>
      </c>
      <c r="C26" s="156">
        <f>Input!$BS$7</f>
        <v>0</v>
      </c>
      <c r="D26" s="247">
        <f>Input!$BT$7</f>
        <v>0</v>
      </c>
      <c r="E26" s="247">
        <f>Input!$BU$7</f>
        <v>0</v>
      </c>
      <c r="F26" s="248">
        <f>Input!$BV$7</f>
        <v>0</v>
      </c>
    </row>
    <row r="27" spans="1:6" ht="31.5">
      <c r="A27" s="160" t="s">
        <v>336</v>
      </c>
      <c r="B27" s="251" t="s">
        <v>337</v>
      </c>
      <c r="C27" s="156">
        <f>Input!$BW$7</f>
        <v>0</v>
      </c>
      <c r="D27" s="247">
        <f>Input!$BX$7</f>
        <v>7458</v>
      </c>
      <c r="E27" s="247">
        <f>Input!$BY$7</f>
        <v>0</v>
      </c>
      <c r="F27" s="248" t="str">
        <f>Input!$BZ$7</f>
        <v>Quality Matters for Employees to Re-design courses for Online format</v>
      </c>
    </row>
    <row r="28" spans="1:6" ht="31.5">
      <c r="A28" s="169" t="s">
        <v>338</v>
      </c>
      <c r="B28" s="259" t="s">
        <v>339</v>
      </c>
      <c r="C28" s="156">
        <f>Input!$CA$7</f>
        <v>0</v>
      </c>
      <c r="D28" s="247">
        <f>Input!$CB$7</f>
        <v>77656</v>
      </c>
      <c r="E28" s="247">
        <f>Input!$CC$7</f>
        <v>10837</v>
      </c>
      <c r="F28" s="248" t="str">
        <f>Input!$CD$7</f>
        <v>Equipment, software, technology upgrades and collaborative hybrid areas</v>
      </c>
    </row>
    <row r="29" spans="1:6" ht="15.75">
      <c r="A29" s="170"/>
      <c r="B29" s="260" t="s">
        <v>340</v>
      </c>
      <c r="C29" s="171">
        <f>SUM(C24:C28)</f>
        <v>0</v>
      </c>
      <c r="D29" s="171">
        <f t="shared" ref="D29:E29" si="1">SUM(D24:D28)</f>
        <v>85114</v>
      </c>
      <c r="E29" s="171">
        <f t="shared" si="1"/>
        <v>10837</v>
      </c>
      <c r="F29" s="248"/>
    </row>
    <row r="30" spans="1:6" ht="15.75">
      <c r="A30" s="164"/>
      <c r="B30" s="255"/>
      <c r="C30" s="165"/>
      <c r="D30" s="256"/>
      <c r="E30" s="256"/>
      <c r="F30" s="257"/>
    </row>
    <row r="31" spans="1:6" ht="15.75">
      <c r="A31" s="154">
        <v>3</v>
      </c>
      <c r="B31" s="282" t="s">
        <v>341</v>
      </c>
      <c r="C31" s="283"/>
      <c r="D31" s="283"/>
      <c r="E31" s="283"/>
      <c r="F31" s="284"/>
    </row>
    <row r="32" spans="1:6" ht="31.5">
      <c r="A32" s="160" t="s">
        <v>342</v>
      </c>
      <c r="B32" s="251" t="s">
        <v>343</v>
      </c>
      <c r="C32" s="156">
        <f>Input!$CE$7</f>
        <v>0</v>
      </c>
      <c r="D32" s="247">
        <f>Input!$CF$7</f>
        <v>0</v>
      </c>
      <c r="E32" s="247">
        <f>Input!$CG$7</f>
        <v>0</v>
      </c>
      <c r="F32" s="248">
        <f>Input!$CH$7</f>
        <v>0</v>
      </c>
    </row>
    <row r="33" spans="1:6" ht="15.75">
      <c r="A33" s="160" t="s">
        <v>344</v>
      </c>
      <c r="B33" s="251" t="s">
        <v>516</v>
      </c>
      <c r="C33" s="156">
        <f>Input!$CI$7</f>
        <v>0</v>
      </c>
      <c r="D33" s="247">
        <f>Input!$CJ$7</f>
        <v>1449</v>
      </c>
      <c r="E33" s="247">
        <f>Input!$CK$7</f>
        <v>0</v>
      </c>
      <c r="F33" s="248" t="str">
        <f>Input!$CL$7</f>
        <v>Masks for clinicals</v>
      </c>
    </row>
    <row r="34" spans="1:6" ht="31.5">
      <c r="A34" s="160" t="s">
        <v>345</v>
      </c>
      <c r="B34" s="251" t="s">
        <v>346</v>
      </c>
      <c r="C34" s="156">
        <f>Input!$CM$7</f>
        <v>0</v>
      </c>
      <c r="D34" s="247">
        <f>Input!$CN$7</f>
        <v>0</v>
      </c>
      <c r="E34" s="247">
        <f>Input!$CO$7</f>
        <v>49775</v>
      </c>
      <c r="F34" s="248" t="str">
        <f>Input!$CP$7</f>
        <v>Encumbrances for buildings</v>
      </c>
    </row>
    <row r="35" spans="1:6" ht="31.5">
      <c r="A35" s="170" t="s">
        <v>347</v>
      </c>
      <c r="B35" s="251" t="s">
        <v>348</v>
      </c>
      <c r="C35" s="156">
        <f>Input!$CQ$7</f>
        <v>0</v>
      </c>
      <c r="D35" s="247">
        <f>Input!$CR$7</f>
        <v>0</v>
      </c>
      <c r="E35" s="247">
        <f>Input!$CS$7</f>
        <v>0</v>
      </c>
      <c r="F35" s="248">
        <f>Input!$CT$7</f>
        <v>0</v>
      </c>
    </row>
    <row r="36" spans="1:6" ht="15.75">
      <c r="A36" s="170"/>
      <c r="B36" s="260" t="s">
        <v>340</v>
      </c>
      <c r="C36" s="171">
        <f>SUM(C32:C35)</f>
        <v>0</v>
      </c>
      <c r="D36" s="171">
        <f t="shared" ref="D36:E36" si="2">SUM(D32:D35)</f>
        <v>1449</v>
      </c>
      <c r="E36" s="171">
        <f t="shared" si="2"/>
        <v>49775</v>
      </c>
      <c r="F36" s="248"/>
    </row>
    <row r="37" spans="1:6" ht="15.75">
      <c r="A37" s="164"/>
      <c r="B37" s="255"/>
      <c r="C37" s="165"/>
      <c r="D37" s="256"/>
      <c r="E37" s="256"/>
      <c r="F37" s="257"/>
    </row>
    <row r="38" spans="1:6" ht="15.75">
      <c r="A38" s="168">
        <v>4</v>
      </c>
      <c r="B38" s="282" t="s">
        <v>349</v>
      </c>
      <c r="C38" s="283"/>
      <c r="D38" s="283"/>
      <c r="E38" s="283"/>
      <c r="F38" s="284"/>
    </row>
    <row r="39" spans="1:6" ht="15.75">
      <c r="A39" s="160" t="s">
        <v>350</v>
      </c>
      <c r="B39" s="251" t="s">
        <v>351</v>
      </c>
      <c r="C39" s="156">
        <f>Input!$CU$7</f>
        <v>0</v>
      </c>
      <c r="D39" s="247">
        <f>Input!$CV$7</f>
        <v>0</v>
      </c>
      <c r="E39" s="247">
        <f>Input!$CW$7</f>
        <v>0</v>
      </c>
      <c r="F39" s="248">
        <f>Input!$CX$7</f>
        <v>0</v>
      </c>
    </row>
    <row r="40" spans="1:6" ht="47.25">
      <c r="A40" s="160" t="s">
        <v>352</v>
      </c>
      <c r="B40" s="251" t="s">
        <v>353</v>
      </c>
      <c r="C40" s="156">
        <f>Input!$CY$7</f>
        <v>0</v>
      </c>
      <c r="D40" s="247">
        <f>Input!$CZ$7</f>
        <v>0</v>
      </c>
      <c r="E40" s="247">
        <f>Input!$DA$7</f>
        <v>0</v>
      </c>
      <c r="F40" s="248">
        <f>Input!$DB$7</f>
        <v>0</v>
      </c>
    </row>
    <row r="41" spans="1:6" ht="15.75">
      <c r="A41" s="169" t="s">
        <v>354</v>
      </c>
      <c r="B41" s="259" t="s">
        <v>355</v>
      </c>
      <c r="C41" s="156">
        <f>Input!$DC$7</f>
        <v>0</v>
      </c>
      <c r="D41" s="247">
        <f>Input!$DD$7</f>
        <v>0</v>
      </c>
      <c r="E41" s="247">
        <f>Input!$DE$7</f>
        <v>0</v>
      </c>
      <c r="F41" s="248">
        <f>Input!$DF$7</f>
        <v>0</v>
      </c>
    </row>
    <row r="42" spans="1:6" ht="15.75">
      <c r="A42" s="170"/>
      <c r="B42" s="260" t="s">
        <v>340</v>
      </c>
      <c r="C42" s="171">
        <f>SUM(C39:C41)</f>
        <v>0</v>
      </c>
      <c r="D42" s="171">
        <f t="shared" ref="D42:E42" si="3">SUM(D39:D41)</f>
        <v>0</v>
      </c>
      <c r="E42" s="171">
        <f t="shared" si="3"/>
        <v>0</v>
      </c>
      <c r="F42" s="248"/>
    </row>
    <row r="43" spans="1:6" ht="15.75">
      <c r="A43" s="164"/>
      <c r="B43" s="255"/>
      <c r="C43" s="165"/>
      <c r="D43" s="256"/>
      <c r="E43" s="256"/>
      <c r="F43" s="257"/>
    </row>
    <row r="44" spans="1:6" ht="15.75">
      <c r="A44" s="168">
        <v>5</v>
      </c>
      <c r="B44" s="282" t="s">
        <v>356</v>
      </c>
      <c r="C44" s="283"/>
      <c r="D44" s="283"/>
      <c r="E44" s="283"/>
      <c r="F44" s="284"/>
    </row>
    <row r="45" spans="1:6" ht="15.75">
      <c r="A45" s="160" t="s">
        <v>357</v>
      </c>
      <c r="B45" s="261" t="s">
        <v>358</v>
      </c>
      <c r="C45" s="156">
        <f>Input!$DG$7</f>
        <v>0</v>
      </c>
      <c r="D45" s="247">
        <f>Input!$DH$7</f>
        <v>0</v>
      </c>
      <c r="E45" s="247">
        <f>Input!$DI$7</f>
        <v>0</v>
      </c>
      <c r="F45" s="248">
        <f>Input!$DJ$7</f>
        <v>0</v>
      </c>
    </row>
    <row r="46" spans="1:6" ht="15.75">
      <c r="A46" s="164"/>
      <c r="B46" s="255"/>
      <c r="C46" s="165"/>
      <c r="D46" s="256"/>
      <c r="E46" s="256"/>
      <c r="F46" s="257"/>
    </row>
    <row r="47" spans="1:6" ht="15.75">
      <c r="A47" s="168">
        <v>6</v>
      </c>
      <c r="B47" s="282" t="s">
        <v>359</v>
      </c>
      <c r="C47" s="283"/>
      <c r="D47" s="283"/>
      <c r="E47" s="283"/>
      <c r="F47" s="284"/>
    </row>
    <row r="48" spans="1:6" ht="31.5">
      <c r="A48" s="160" t="s">
        <v>360</v>
      </c>
      <c r="B48" s="259" t="s">
        <v>361</v>
      </c>
      <c r="C48" s="156">
        <f>Input!$DK$7</f>
        <v>0</v>
      </c>
      <c r="D48" s="247">
        <f>Input!$DL$7</f>
        <v>0</v>
      </c>
      <c r="E48" s="247">
        <f>Input!$DM$7</f>
        <v>0</v>
      </c>
      <c r="F48" s="248">
        <f>Input!$DN$7</f>
        <v>0</v>
      </c>
    </row>
    <row r="49" spans="1:6" ht="15.75">
      <c r="A49" s="170"/>
      <c r="B49" s="260" t="s">
        <v>340</v>
      </c>
      <c r="C49" s="171">
        <f>SUM(C48:C48)</f>
        <v>0</v>
      </c>
      <c r="D49" s="171">
        <f>SUM(D48:D48)</f>
        <v>0</v>
      </c>
      <c r="E49" s="171">
        <f>SUM(E48:E48)</f>
        <v>0</v>
      </c>
      <c r="F49" s="248"/>
    </row>
    <row r="50" spans="1:6" ht="15.75">
      <c r="A50" s="164"/>
      <c r="B50" s="255"/>
      <c r="C50" s="165"/>
      <c r="D50" s="256"/>
      <c r="E50" s="256"/>
      <c r="F50" s="257"/>
    </row>
    <row r="51" spans="1:6" ht="15.75">
      <c r="A51" s="168">
        <v>7</v>
      </c>
      <c r="B51" s="282" t="s">
        <v>362</v>
      </c>
      <c r="C51" s="283"/>
      <c r="D51" s="283"/>
      <c r="E51" s="283"/>
      <c r="F51" s="284"/>
    </row>
    <row r="52" spans="1:6" ht="15.75">
      <c r="A52" s="160" t="s">
        <v>363</v>
      </c>
      <c r="B52" s="259" t="s">
        <v>364</v>
      </c>
      <c r="C52" s="156">
        <f>Input!$DO$7</f>
        <v>0</v>
      </c>
      <c r="D52" s="247">
        <f>Input!$DP$7</f>
        <v>0</v>
      </c>
      <c r="E52" s="247">
        <f>Input!$DQ$7</f>
        <v>0</v>
      </c>
      <c r="F52" s="248">
        <f>Input!$DR$7</f>
        <v>0</v>
      </c>
    </row>
    <row r="53" spans="1:6" ht="15.75">
      <c r="A53" s="164"/>
      <c r="B53" s="262"/>
      <c r="C53" s="173"/>
      <c r="D53" s="263"/>
      <c r="E53" s="264"/>
      <c r="F53" s="253"/>
    </row>
    <row r="54" spans="1:6" ht="15.75" customHeight="1">
      <c r="A54" s="175">
        <v>8</v>
      </c>
      <c r="B54" s="282" t="s">
        <v>514</v>
      </c>
      <c r="C54" s="283"/>
      <c r="D54" s="283"/>
      <c r="E54" s="283"/>
      <c r="F54" s="284"/>
    </row>
    <row r="55" spans="1:6" ht="31.5">
      <c r="A55" s="160" t="s">
        <v>365</v>
      </c>
      <c r="B55" s="251" t="s">
        <v>366</v>
      </c>
      <c r="C55" s="156">
        <f>Input!$DS$7</f>
        <v>0</v>
      </c>
      <c r="D55" s="247">
        <f>Input!$DT$7</f>
        <v>29462</v>
      </c>
      <c r="E55" s="247">
        <f>Input!$DU$7</f>
        <v>0</v>
      </c>
      <c r="F55" s="248" t="str">
        <f>Input!$DV$7</f>
        <v>TXGE-9 students received funding; all 9 of them had already received some type of funding/benefit from HEERF CARES or CRRSAA funds</v>
      </c>
    </row>
    <row r="56" spans="1:6" ht="15.75">
      <c r="A56" s="157" t="s">
        <v>365</v>
      </c>
      <c r="B56" s="249" t="s">
        <v>367</v>
      </c>
      <c r="C56" s="158">
        <f>Input!$DW$7</f>
        <v>0</v>
      </c>
      <c r="D56" s="158">
        <f>Input!$DX$7</f>
        <v>0</v>
      </c>
      <c r="E56" s="159"/>
      <c r="F56" s="250" t="str">
        <f>Input!$DY$7</f>
        <v>Unduplicated</v>
      </c>
    </row>
    <row r="57" spans="1:6" ht="31.5">
      <c r="A57" s="160" t="s">
        <v>368</v>
      </c>
      <c r="B57" s="259" t="s">
        <v>369</v>
      </c>
      <c r="C57" s="156">
        <f>Input!$DZ$7</f>
        <v>0</v>
      </c>
      <c r="D57" s="247">
        <f>Input!$EA$7</f>
        <v>28469</v>
      </c>
      <c r="E57" s="247">
        <f>Input!$EB$7</f>
        <v>0</v>
      </c>
      <c r="F57" s="248" t="str">
        <f>Input!$EC$7</f>
        <v>TXGR-31 students received funding; 26 of them had already received some type of funding/benefit from HEERF CARES or CRRSAA funds</v>
      </c>
    </row>
    <row r="58" spans="1:6" ht="15.75">
      <c r="A58" s="157" t="s">
        <v>368</v>
      </c>
      <c r="B58" s="249" t="s">
        <v>367</v>
      </c>
      <c r="C58" s="158">
        <f>Input!$ED$7</f>
        <v>0</v>
      </c>
      <c r="D58" s="158">
        <f>Input!$EE$7</f>
        <v>5</v>
      </c>
      <c r="E58" s="159"/>
      <c r="F58" s="250">
        <f>Input!$EF$7</f>
        <v>0</v>
      </c>
    </row>
    <row r="59" spans="1:6" ht="31.5">
      <c r="A59" s="160" t="s">
        <v>370</v>
      </c>
      <c r="B59" s="259" t="s">
        <v>371</v>
      </c>
      <c r="C59" s="156">
        <f>Input!$EG$7</f>
        <v>0</v>
      </c>
      <c r="D59" s="247">
        <f>Input!$EH$7</f>
        <v>25016</v>
      </c>
      <c r="E59" s="247">
        <f>Input!$EI$7</f>
        <v>0</v>
      </c>
      <c r="F59" s="248" t="str">
        <f>Input!$EJ$7</f>
        <v>19 students received funding; 13 of them had already received some type of funding/benefit from HEERF CARES or CRRSAA funds</v>
      </c>
    </row>
    <row r="60" spans="1:6" ht="15.75">
      <c r="A60" s="157" t="s">
        <v>370</v>
      </c>
      <c r="B60" s="249" t="s">
        <v>367</v>
      </c>
      <c r="C60" s="158">
        <f>Input!$EK$7</f>
        <v>0</v>
      </c>
      <c r="D60" s="158">
        <f>Input!$EL$7</f>
        <v>6</v>
      </c>
      <c r="E60" s="159"/>
      <c r="F60" s="250" t="str">
        <f>Input!$EM$7</f>
        <v>Unduplicated</v>
      </c>
    </row>
    <row r="61" spans="1:6" ht="15.75">
      <c r="A61" s="160"/>
      <c r="B61" s="252" t="s">
        <v>327</v>
      </c>
      <c r="C61" s="161">
        <f>C59+C57+C55</f>
        <v>0</v>
      </c>
      <c r="D61" s="161">
        <f t="shared" ref="D61:E62" si="4">D59+D57+D55</f>
        <v>82947</v>
      </c>
      <c r="E61" s="161">
        <f t="shared" si="4"/>
        <v>0</v>
      </c>
      <c r="F61" s="248"/>
    </row>
    <row r="62" spans="1:6" ht="15.75">
      <c r="A62" s="157"/>
      <c r="B62" s="249" t="s">
        <v>328</v>
      </c>
      <c r="C62" s="176">
        <f>C60+C58+C56</f>
        <v>0</v>
      </c>
      <c r="D62" s="176">
        <f t="shared" si="4"/>
        <v>11</v>
      </c>
      <c r="E62" s="163"/>
      <c r="F62" s="248"/>
    </row>
    <row r="63" spans="1:6" ht="15.75">
      <c r="A63" s="164"/>
      <c r="B63" s="262"/>
      <c r="C63" s="173"/>
      <c r="D63" s="263"/>
      <c r="E63" s="264"/>
      <c r="F63" s="253"/>
    </row>
    <row r="64" spans="1:6" ht="15.75" customHeight="1">
      <c r="A64" s="175">
        <v>9</v>
      </c>
      <c r="B64" s="282" t="s">
        <v>372</v>
      </c>
      <c r="C64" s="283"/>
      <c r="D64" s="283"/>
      <c r="E64" s="283"/>
      <c r="F64" s="284"/>
    </row>
    <row r="65" spans="1:6" ht="31.5">
      <c r="A65" s="160" t="s">
        <v>373</v>
      </c>
      <c r="B65" s="251" t="s">
        <v>374</v>
      </c>
      <c r="C65" s="156">
        <f>Input!$EN$7</f>
        <v>0</v>
      </c>
      <c r="D65" s="156">
        <f>Input!$EO$7</f>
        <v>0</v>
      </c>
      <c r="E65" s="156">
        <f>Input!$EP$7</f>
        <v>0</v>
      </c>
      <c r="F65" s="248">
        <f>Input!$EQ$7</f>
        <v>0</v>
      </c>
    </row>
    <row r="66" spans="1:6" ht="15.75">
      <c r="A66" s="164"/>
      <c r="B66" s="172"/>
      <c r="C66" s="177"/>
      <c r="D66" s="178"/>
      <c r="E66" s="179"/>
      <c r="F66" s="162"/>
    </row>
    <row r="67" spans="1:6" ht="15.75">
      <c r="A67" s="160"/>
      <c r="B67" s="180" t="s">
        <v>375</v>
      </c>
      <c r="C67" s="181">
        <f>C65+C61+C52+C49+C45+C42+C36+C29+C20</f>
        <v>1043319</v>
      </c>
      <c r="D67" s="181">
        <f t="shared" ref="D67:E67" si="5">D65+D61+D52+D49+D45+D42+D36+D29+D20</f>
        <v>1674969</v>
      </c>
      <c r="E67" s="181">
        <f t="shared" si="5"/>
        <v>60612</v>
      </c>
      <c r="F67" s="182"/>
    </row>
    <row r="68" spans="1:6" ht="15.75">
      <c r="A68" s="160"/>
      <c r="B68" s="180" t="s">
        <v>376</v>
      </c>
      <c r="C68" s="181">
        <f>C62+C21</f>
        <v>1330</v>
      </c>
      <c r="D68" s="181">
        <f>D62+D21</f>
        <v>1407</v>
      </c>
      <c r="E68" s="181"/>
      <c r="F68" s="182"/>
    </row>
    <row r="69" spans="1:6" ht="15.75">
      <c r="A69" s="183"/>
      <c r="B69" s="184"/>
      <c r="C69" s="185"/>
      <c r="D69" s="185"/>
      <c r="E69" s="185"/>
      <c r="F69" s="167"/>
    </row>
    <row r="70" spans="1:6" s="166" customFormat="1" ht="15.75">
      <c r="B70" s="186" t="s">
        <v>377</v>
      </c>
      <c r="C70" s="187">
        <f>'LSCO Fed'!D97</f>
        <v>1043319</v>
      </c>
      <c r="D70" s="188">
        <f>'LSCO Fed'!F97</f>
        <v>1674969</v>
      </c>
      <c r="E70" s="188">
        <f>'LSCO Fed'!G97</f>
        <v>60612</v>
      </c>
      <c r="F70" s="167"/>
    </row>
    <row r="71" spans="1:6" s="166" customFormat="1" ht="15.75">
      <c r="B71" s="186" t="s">
        <v>9</v>
      </c>
      <c r="C71" s="187">
        <f>C67-C70</f>
        <v>0</v>
      </c>
      <c r="D71" s="187">
        <f>D67-D70</f>
        <v>0</v>
      </c>
      <c r="E71" s="187">
        <f>E67-E70</f>
        <v>0</v>
      </c>
      <c r="F71" s="167"/>
    </row>
    <row r="72" spans="1:6" s="166" customFormat="1" ht="15.75">
      <c r="B72" s="189"/>
      <c r="C72" s="187"/>
      <c r="D72" s="188"/>
      <c r="E72" s="188"/>
      <c r="F72" s="167"/>
    </row>
    <row r="73" spans="1:6" s="166" customFormat="1" ht="15.75">
      <c r="B73" s="189"/>
      <c r="C73" s="190" t="str">
        <f>IF(C67-INT(C67)=0,"",C67-INT(C67))</f>
        <v/>
      </c>
      <c r="D73" s="190" t="str">
        <f>IF(D67-INT(D67)=0,"",D67-INT(D67))</f>
        <v/>
      </c>
      <c r="E73" s="190" t="str">
        <f>IF(E67-INT(E67)=0,"",E67-INT(E67))</f>
        <v/>
      </c>
      <c r="F73" s="191">
        <f>SUM(C73:E73)</f>
        <v>0</v>
      </c>
    </row>
    <row r="74" spans="1:6" s="166" customFormat="1" ht="15.75">
      <c r="B74" s="189"/>
      <c r="C74" s="165"/>
      <c r="F74" s="167"/>
    </row>
    <row r="75" spans="1:6" s="166" customFormat="1" ht="15.75">
      <c r="B75" s="189" t="s">
        <v>378</v>
      </c>
      <c r="C75" s="165"/>
      <c r="F75" s="167"/>
    </row>
    <row r="76" spans="1:6" s="166" customFormat="1" ht="15.75">
      <c r="B76" s="189" t="s">
        <v>379</v>
      </c>
      <c r="C76" s="192">
        <f>SUM(C6,C8,C10,C12,C14,C16,C18,)+SUM(C24:C28)+SUM(C32:C35)+SUM(C39:C41)+C45+C48+C52+SUM(C55,C57,C59)+C65</f>
        <v>1043319</v>
      </c>
      <c r="D76" s="192">
        <f>SUM(D6,D8,D10,D12,D14,D16,D18,)+SUM(D24:D28)+SUM(D32:D35)+SUM(D39:D41)+D45+D48+D52+SUM(D55,D57,D59)+D65</f>
        <v>1674969</v>
      </c>
      <c r="E76" s="192">
        <f>SUM(E6,E8,E10,E12,E14,E16,E18,)+SUM(E24:E28)+SUM(E32:E35)+SUM(E39:E41)+E45+E48+E52+SUM(E55,E57,E59)+E65</f>
        <v>60612</v>
      </c>
      <c r="F76" s="167"/>
    </row>
    <row r="77" spans="1:6" s="166" customFormat="1" ht="15.75">
      <c r="B77" s="189" t="s">
        <v>380</v>
      </c>
      <c r="C77" s="193">
        <f>SUM(C7,C9,C11,C13,C15,C17,C19)+SUM(C56,C58,C60)</f>
        <v>1330</v>
      </c>
      <c r="D77" s="193">
        <f>SUM(D7,D9,D11,D13,D15,D17,D19)+SUM(D56,D58,D60)</f>
        <v>1407</v>
      </c>
      <c r="E77" s="174"/>
      <c r="F77" s="167"/>
    </row>
    <row r="78" spans="1:6" s="166" customFormat="1" ht="15.75">
      <c r="B78" s="189"/>
      <c r="C78" s="192">
        <f>SUM(C76:C77)</f>
        <v>1044649</v>
      </c>
      <c r="D78" s="192">
        <f>SUM(D76:D77)</f>
        <v>1676376</v>
      </c>
      <c r="E78" s="192">
        <f>SUM(E76:E77)</f>
        <v>60612</v>
      </c>
      <c r="F78" s="167"/>
    </row>
    <row r="79" spans="1:6" s="166" customFormat="1" ht="15.75">
      <c r="B79" s="189"/>
      <c r="C79" s="165"/>
      <c r="F79" s="167"/>
    </row>
    <row r="80" spans="1:6" s="166" customFormat="1" ht="15.75">
      <c r="B80" s="189"/>
      <c r="C80" s="165"/>
      <c r="D80" s="194">
        <f>D78+C78+E78</f>
        <v>2781637</v>
      </c>
      <c r="F80" s="167"/>
    </row>
    <row r="81" spans="2:6" s="166" customFormat="1" ht="15.75">
      <c r="B81" s="189"/>
      <c r="C81" s="165"/>
      <c r="F81" s="167"/>
    </row>
    <row r="82" spans="2:6" s="166" customFormat="1" ht="15.75">
      <c r="B82" s="189"/>
      <c r="C82" s="195" t="str">
        <f>IF((C76=C67),"Balanced","Out of Balance")</f>
        <v>Balanced</v>
      </c>
      <c r="D82" s="195" t="str">
        <f>IF((D76=D67),"Balanced","Out of Balance")</f>
        <v>Balanced</v>
      </c>
      <c r="E82" s="195" t="str">
        <f>IF((E76=E67),"Balanced","Out of Balance")</f>
        <v>Balanced</v>
      </c>
      <c r="F82" s="167"/>
    </row>
  </sheetData>
  <conditionalFormatting sqref="C71">
    <cfRule type="expression" dxfId="161" priority="10">
      <formula>$C$71&lt;&gt;0</formula>
    </cfRule>
  </conditionalFormatting>
  <conditionalFormatting sqref="D71">
    <cfRule type="expression" dxfId="160" priority="8">
      <formula>$D$71&lt;&gt;0</formula>
    </cfRule>
  </conditionalFormatting>
  <conditionalFormatting sqref="E71">
    <cfRule type="expression" dxfId="159" priority="7">
      <formula>$E$71&lt;&gt;0</formula>
    </cfRule>
  </conditionalFormatting>
  <conditionalFormatting sqref="C73">
    <cfRule type="expression" dxfId="158" priority="5">
      <formula>$C$73&lt;&gt;""</formula>
    </cfRule>
  </conditionalFormatting>
  <conditionalFormatting sqref="D73">
    <cfRule type="expression" dxfId="157" priority="4">
      <formula>$D$73&lt;&gt;""</formula>
    </cfRule>
  </conditionalFormatting>
  <conditionalFormatting sqref="E73">
    <cfRule type="expression" dxfId="156" priority="3">
      <formula>$E$73&lt;&gt;""</formula>
    </cfRule>
  </conditionalFormatting>
  <conditionalFormatting sqref="F2">
    <cfRule type="expression" dxfId="155" priority="2">
      <formula>OR($C$71&lt;&gt;0,$D$71&lt;&gt;0,$E$71&lt;&gt;0)</formula>
    </cfRule>
  </conditionalFormatting>
  <conditionalFormatting sqref="F1">
    <cfRule type="expression" dxfId="154" priority="1">
      <formula>OR($C$73&lt;&gt;"",$D$73&lt;&gt;"",$E$73&lt;&gt;"")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0597-295A-4B0E-949F-28A814E06A2B}">
  <sheetPr>
    <pageSetUpPr fitToPage="1"/>
  </sheetPr>
  <dimension ref="A1:AX116"/>
  <sheetViews>
    <sheetView showGridLines="0" topLeftCell="B1" zoomScaleNormal="100" zoomScaleSheetLayoutView="100" workbookViewId="0">
      <pane ySplit="4" topLeftCell="A51" activePane="bottomLeft" state="frozen"/>
      <selection activeCell="H2" sqref="H2"/>
      <selection pane="bottomLeft" activeCell="E112" sqref="E112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302</v>
      </c>
      <c r="B1" s="196" t="str">
        <f>Input!$B$7</f>
        <v>Lamar State College - Orange</v>
      </c>
      <c r="E1" s="147" t="s">
        <v>303</v>
      </c>
      <c r="H1" s="197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304</v>
      </c>
      <c r="B2" s="196" t="str">
        <f>Index!$B$3</f>
        <v>FY 2020 &amp; FY 2021 Data</v>
      </c>
      <c r="H2" s="197" t="str">
        <f>IF(OR($C$100&lt;&gt;0,$D$100&lt;&gt;0,$E$100&lt;&gt;0,$F$100&lt;&gt;0,$G$100&lt;&gt;0),"Error Message - Uses tab does not agree with this tab.","")</f>
        <v/>
      </c>
    </row>
    <row r="4" spans="1:50" s="201" customFormat="1" ht="30">
      <c r="A4" s="198" t="s">
        <v>381</v>
      </c>
      <c r="B4" s="199" t="s">
        <v>382</v>
      </c>
      <c r="C4" s="199" t="s">
        <v>383</v>
      </c>
      <c r="D4" s="199" t="s">
        <v>384</v>
      </c>
      <c r="E4" s="199" t="s">
        <v>385</v>
      </c>
      <c r="F4" s="199" t="s">
        <v>386</v>
      </c>
      <c r="G4" s="199" t="s">
        <v>309</v>
      </c>
      <c r="H4" s="199" t="s">
        <v>310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</row>
    <row r="5" spans="1:50">
      <c r="A5" s="202" t="s">
        <v>387</v>
      </c>
      <c r="B5" s="265" t="s">
        <v>388</v>
      </c>
      <c r="C5" s="203">
        <f>Input!$EU$7</f>
        <v>521660</v>
      </c>
      <c r="D5" s="203">
        <f>Input!$EV$7</f>
        <v>521660</v>
      </c>
      <c r="E5" s="203">
        <f>Input!$EW$7</f>
        <v>0</v>
      </c>
      <c r="F5" s="203">
        <f>Input!$EX$7</f>
        <v>0</v>
      </c>
      <c r="G5" s="203">
        <f>Input!$EY$7</f>
        <v>0</v>
      </c>
      <c r="H5" s="204" t="str">
        <f>Input!$EZ$7</f>
        <v>Student Stimulus</v>
      </c>
    </row>
    <row r="6" spans="1:50">
      <c r="A6" s="202" t="s">
        <v>387</v>
      </c>
      <c r="B6" s="265" t="s">
        <v>389</v>
      </c>
      <c r="C6" s="203">
        <f>Input!$FA$7</f>
        <v>521659</v>
      </c>
      <c r="D6" s="203">
        <f>Input!$FB$7</f>
        <v>521659</v>
      </c>
      <c r="E6" s="203">
        <f>Input!$FC$7</f>
        <v>0</v>
      </c>
      <c r="F6" s="203">
        <f>Input!$FD$7</f>
        <v>0</v>
      </c>
      <c r="G6" s="203">
        <f>Input!$FE$7</f>
        <v>0</v>
      </c>
      <c r="H6" s="204" t="str">
        <f>Input!$FF$7</f>
        <v>Internet Fee Waivers, Free Classes, Equipment</v>
      </c>
    </row>
    <row r="7" spans="1:50">
      <c r="A7" s="202" t="s">
        <v>387</v>
      </c>
      <c r="B7" s="265" t="s">
        <v>390</v>
      </c>
      <c r="C7" s="203">
        <f>Input!$FG$7</f>
        <v>0</v>
      </c>
      <c r="D7" s="203">
        <f>Input!$FH$7</f>
        <v>0</v>
      </c>
      <c r="E7" s="203">
        <f>Input!$FI$7</f>
        <v>0</v>
      </c>
      <c r="F7" s="203">
        <f>Input!$FJ$7</f>
        <v>0</v>
      </c>
      <c r="G7" s="203">
        <f>Input!$FK$7</f>
        <v>0</v>
      </c>
      <c r="H7" s="204">
        <f>Input!$FL$7</f>
        <v>0</v>
      </c>
    </row>
    <row r="8" spans="1:50">
      <c r="A8" s="202" t="s">
        <v>387</v>
      </c>
      <c r="B8" s="265" t="s">
        <v>391</v>
      </c>
      <c r="C8" s="203">
        <f>Input!$FM$7</f>
        <v>0</v>
      </c>
      <c r="D8" s="203">
        <f>Input!$FN$7</f>
        <v>0</v>
      </c>
      <c r="E8" s="203">
        <f>Input!$FO$7</f>
        <v>0</v>
      </c>
      <c r="F8" s="203">
        <f>Input!$FP$7</f>
        <v>0</v>
      </c>
      <c r="G8" s="203">
        <f>Input!$FQ$7</f>
        <v>0</v>
      </c>
      <c r="H8" s="204">
        <f>Input!$FR$7</f>
        <v>0</v>
      </c>
    </row>
    <row r="9" spans="1:50">
      <c r="A9" s="202" t="s">
        <v>387</v>
      </c>
      <c r="B9" s="265" t="s">
        <v>392</v>
      </c>
      <c r="C9" s="203">
        <f>Input!$FS$7</f>
        <v>0</v>
      </c>
      <c r="D9" s="203">
        <f>Input!$FT$7</f>
        <v>0</v>
      </c>
      <c r="E9" s="203">
        <f>Input!$FU$7</f>
        <v>0</v>
      </c>
      <c r="F9" s="203">
        <f>Input!$FV$7</f>
        <v>0</v>
      </c>
      <c r="G9" s="203">
        <f>Input!$FW$7</f>
        <v>0</v>
      </c>
      <c r="H9" s="204">
        <f>Input!$FX$7</f>
        <v>0</v>
      </c>
    </row>
    <row r="10" spans="1:50">
      <c r="A10" s="202" t="s">
        <v>387</v>
      </c>
      <c r="B10" s="265" t="s">
        <v>393</v>
      </c>
      <c r="C10" s="203">
        <f>Input!$FY$7</f>
        <v>0</v>
      </c>
      <c r="D10" s="203">
        <f>Input!$FZ$7</f>
        <v>0</v>
      </c>
      <c r="E10" s="203">
        <f>Input!$GA$7</f>
        <v>0</v>
      </c>
      <c r="F10" s="203">
        <f>Input!$GB$7</f>
        <v>0</v>
      </c>
      <c r="G10" s="203">
        <f>Input!$GC$7</f>
        <v>0</v>
      </c>
      <c r="H10" s="204">
        <f>Input!$GD$7</f>
        <v>0</v>
      </c>
    </row>
    <row r="11" spans="1:50">
      <c r="A11" s="202" t="s">
        <v>387</v>
      </c>
      <c r="B11" s="265" t="s">
        <v>394</v>
      </c>
      <c r="C11" s="203">
        <f>Input!$GE$7</f>
        <v>0</v>
      </c>
      <c r="D11" s="203">
        <f>Input!$GF$7</f>
        <v>0</v>
      </c>
      <c r="E11" s="203">
        <f>Input!$GG$7</f>
        <v>0</v>
      </c>
      <c r="F11" s="203">
        <f>Input!$GH$7</f>
        <v>0</v>
      </c>
      <c r="G11" s="203">
        <f>Input!$GI$7</f>
        <v>0</v>
      </c>
      <c r="H11" s="204">
        <f>Input!$GJ$7</f>
        <v>0</v>
      </c>
    </row>
    <row r="12" spans="1:50" ht="30">
      <c r="A12" s="202" t="s">
        <v>387</v>
      </c>
      <c r="B12" s="265" t="s">
        <v>395</v>
      </c>
      <c r="C12" s="203">
        <f>Input!$GK$7</f>
        <v>0</v>
      </c>
      <c r="D12" s="203">
        <f>Input!$GL$7</f>
        <v>0</v>
      </c>
      <c r="E12" s="203">
        <f>Input!$GM$7</f>
        <v>0</v>
      </c>
      <c r="F12" s="203">
        <f>Input!$GN$7</f>
        <v>0</v>
      </c>
      <c r="G12" s="203">
        <f>Input!$GO$7</f>
        <v>0</v>
      </c>
      <c r="H12" s="204">
        <f>Input!$GP$7</f>
        <v>0</v>
      </c>
    </row>
    <row r="13" spans="1:50">
      <c r="A13" s="202" t="s">
        <v>387</v>
      </c>
      <c r="B13" s="265" t="s">
        <v>396</v>
      </c>
      <c r="C13" s="203">
        <f>Input!$GQ$7</f>
        <v>0</v>
      </c>
      <c r="D13" s="203">
        <f>Input!$GR$7</f>
        <v>0</v>
      </c>
      <c r="E13" s="203">
        <f>Input!$GS$7</f>
        <v>0</v>
      </c>
      <c r="F13" s="203">
        <f>Input!$GT$7</f>
        <v>0</v>
      </c>
      <c r="G13" s="203">
        <f>Input!$GU$7</f>
        <v>0</v>
      </c>
      <c r="H13" s="204">
        <f>Input!$GV$7</f>
        <v>0</v>
      </c>
    </row>
    <row r="14" spans="1:50">
      <c r="A14" s="202" t="s">
        <v>387</v>
      </c>
      <c r="B14" s="265" t="s">
        <v>397</v>
      </c>
      <c r="C14" s="203">
        <f>Input!$GW$7</f>
        <v>0</v>
      </c>
      <c r="D14" s="203">
        <f>Input!$GX$7</f>
        <v>0</v>
      </c>
      <c r="E14" s="203">
        <f>Input!$GY$7</f>
        <v>282931</v>
      </c>
      <c r="F14" s="203">
        <f>Input!$GZ$7</f>
        <v>82947</v>
      </c>
      <c r="G14" s="203">
        <f>Input!$HA$7</f>
        <v>0</v>
      </c>
      <c r="H14" s="204" t="str">
        <f>Input!$HB$7</f>
        <v>GEER, GEER TEOG and Reskilling for Students</v>
      </c>
    </row>
    <row r="15" spans="1:50">
      <c r="A15" s="202" t="s">
        <v>387</v>
      </c>
      <c r="B15" s="266">
        <f>Input!$HC$7</f>
        <v>0</v>
      </c>
      <c r="C15" s="203">
        <f>Input!$HD$7</f>
        <v>0</v>
      </c>
      <c r="D15" s="203">
        <f>Input!$HE$7</f>
        <v>0</v>
      </c>
      <c r="E15" s="203">
        <f>Input!$HF$7</f>
        <v>0</v>
      </c>
      <c r="F15" s="203">
        <f>Input!$HG$7</f>
        <v>0</v>
      </c>
      <c r="G15" s="203">
        <f>Input!$HH$7</f>
        <v>0</v>
      </c>
      <c r="H15" s="204">
        <f>Input!$HI$7</f>
        <v>0</v>
      </c>
    </row>
    <row r="16" spans="1:50">
      <c r="A16" s="202" t="s">
        <v>387</v>
      </c>
      <c r="B16" s="266">
        <f>Input!$HJ$7</f>
        <v>0</v>
      </c>
      <c r="C16" s="203">
        <f>Input!$HK$7</f>
        <v>0</v>
      </c>
      <c r="D16" s="203">
        <f>Input!$HL$7</f>
        <v>0</v>
      </c>
      <c r="E16" s="203">
        <f>Input!$HM$7</f>
        <v>0</v>
      </c>
      <c r="F16" s="203">
        <f>Input!$HN$7</f>
        <v>0</v>
      </c>
      <c r="G16" s="203">
        <f>Input!$HO$7</f>
        <v>0</v>
      </c>
      <c r="H16" s="204">
        <f>Input!$HP$7</f>
        <v>0</v>
      </c>
    </row>
    <row r="17" spans="1:50">
      <c r="A17" s="202" t="s">
        <v>387</v>
      </c>
      <c r="B17" s="266">
        <f>Input!$HQ$7</f>
        <v>0</v>
      </c>
      <c r="C17" s="203">
        <f>Input!$HR$7</f>
        <v>0</v>
      </c>
      <c r="D17" s="203">
        <f>Input!$HS$7</f>
        <v>0</v>
      </c>
      <c r="E17" s="203">
        <f>Input!$HT$7</f>
        <v>0</v>
      </c>
      <c r="F17" s="203">
        <f>Input!$HU$7</f>
        <v>0</v>
      </c>
      <c r="G17" s="203">
        <f>Input!$HV$7</f>
        <v>0</v>
      </c>
      <c r="H17" s="204">
        <f>Input!$HW$7</f>
        <v>0</v>
      </c>
    </row>
    <row r="18" spans="1:50">
      <c r="A18" s="202" t="s">
        <v>387</v>
      </c>
      <c r="B18" s="265" t="s">
        <v>398</v>
      </c>
      <c r="C18" s="203">
        <f>Input!$HX$7</f>
        <v>0</v>
      </c>
      <c r="D18" s="203">
        <f>Input!$HY$7</f>
        <v>0</v>
      </c>
      <c r="E18" s="203">
        <f>Input!$HZ$7</f>
        <v>0</v>
      </c>
      <c r="F18" s="203">
        <f>Input!$IA$7</f>
        <v>0</v>
      </c>
      <c r="G18" s="203">
        <f>Input!$IB$7</f>
        <v>0</v>
      </c>
      <c r="H18" s="204">
        <f>Input!$IC$7</f>
        <v>0</v>
      </c>
    </row>
    <row r="19" spans="1:50" s="209" customFormat="1">
      <c r="A19" s="198" t="s">
        <v>387</v>
      </c>
      <c r="B19" s="267" t="s">
        <v>399</v>
      </c>
      <c r="C19" s="268">
        <f>SUM(C5:C18)</f>
        <v>1043319</v>
      </c>
      <c r="D19" s="268">
        <f t="shared" ref="D19:G19" si="0">SUM(D5:D18)</f>
        <v>1043319</v>
      </c>
      <c r="E19" s="268">
        <f t="shared" si="0"/>
        <v>282931</v>
      </c>
      <c r="F19" s="268">
        <f t="shared" si="0"/>
        <v>82947</v>
      </c>
      <c r="G19" s="268">
        <f t="shared" si="0"/>
        <v>0</v>
      </c>
      <c r="H19" s="269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</row>
    <row r="20" spans="1:50">
      <c r="B20" s="270"/>
      <c r="C20" s="271"/>
      <c r="D20" s="271"/>
      <c r="E20" s="271"/>
      <c r="F20" s="271"/>
      <c r="G20" s="271"/>
      <c r="H20" s="272"/>
    </row>
    <row r="21" spans="1:50">
      <c r="A21" s="202" t="s">
        <v>400</v>
      </c>
      <c r="B21" s="265" t="s">
        <v>401</v>
      </c>
      <c r="C21" s="203">
        <f>Input!$ID$7</f>
        <v>0</v>
      </c>
      <c r="D21" s="203">
        <f>Input!$IE$7</f>
        <v>0</v>
      </c>
      <c r="E21" s="203">
        <f>Input!$IF$7</f>
        <v>521660</v>
      </c>
      <c r="F21" s="203">
        <f>Input!$IG$7</f>
        <v>521660</v>
      </c>
      <c r="G21" s="203">
        <f>Input!$IH$7</f>
        <v>0</v>
      </c>
      <c r="H21" s="204" t="str">
        <f>Input!$II$7</f>
        <v>Student Stimulus</v>
      </c>
    </row>
    <row r="22" spans="1:50" ht="26.25">
      <c r="A22" s="202" t="s">
        <v>400</v>
      </c>
      <c r="B22" s="265" t="s">
        <v>389</v>
      </c>
      <c r="C22" s="203">
        <f>Input!$IJ$7</f>
        <v>0</v>
      </c>
      <c r="D22" s="203">
        <f>Input!$IK$7</f>
        <v>0</v>
      </c>
      <c r="E22" s="203">
        <f>Input!$IL$7</f>
        <v>1684449</v>
      </c>
      <c r="F22" s="203">
        <f>Input!$IM$7</f>
        <v>1070362</v>
      </c>
      <c r="G22" s="203">
        <f>Input!$IN$7</f>
        <v>60612</v>
      </c>
      <c r="H22" s="204" t="str">
        <f>Input!$IO$7</f>
        <v>BOGOs; PPE; Course Redesign for Online; Building Improvement for Social Distancing, Air Quality, Etc; Equipment and Software</v>
      </c>
    </row>
    <row r="23" spans="1:50">
      <c r="A23" s="202" t="s">
        <v>400</v>
      </c>
      <c r="B23" s="265" t="s">
        <v>390</v>
      </c>
      <c r="C23" s="203">
        <f>Input!$IP$7</f>
        <v>0</v>
      </c>
      <c r="D23" s="203">
        <f>Input!$IQ$7</f>
        <v>0</v>
      </c>
      <c r="E23" s="203">
        <f>Input!$IR$7</f>
        <v>0</v>
      </c>
      <c r="F23" s="203">
        <f>Input!$IS$7</f>
        <v>0</v>
      </c>
      <c r="G23" s="203">
        <f>Input!$IT$7</f>
        <v>0</v>
      </c>
      <c r="H23" s="204">
        <f>Input!$IU$7</f>
        <v>0</v>
      </c>
    </row>
    <row r="24" spans="1:50">
      <c r="A24" s="202" t="s">
        <v>400</v>
      </c>
      <c r="B24" s="265" t="s">
        <v>391</v>
      </c>
      <c r="C24" s="203">
        <f>Input!$IV$7</f>
        <v>0</v>
      </c>
      <c r="D24" s="203">
        <f>Input!$IW$7</f>
        <v>0</v>
      </c>
      <c r="E24" s="203">
        <f>Input!$IX$7</f>
        <v>0</v>
      </c>
      <c r="F24" s="203">
        <f>Input!$IY$7</f>
        <v>0</v>
      </c>
      <c r="G24" s="203">
        <f>Input!$IZ$7</f>
        <v>0</v>
      </c>
      <c r="H24" s="204">
        <f>Input!$JA$7</f>
        <v>0</v>
      </c>
    </row>
    <row r="25" spans="1:50">
      <c r="A25" s="202" t="s">
        <v>400</v>
      </c>
      <c r="B25" s="265" t="s">
        <v>392</v>
      </c>
      <c r="C25" s="203">
        <f>Input!$JB$7</f>
        <v>0</v>
      </c>
      <c r="D25" s="203">
        <f>Input!$JC$7</f>
        <v>0</v>
      </c>
      <c r="E25" s="203">
        <f>Input!$JD$7</f>
        <v>0</v>
      </c>
      <c r="F25" s="203">
        <f>Input!$JE$7</f>
        <v>0</v>
      </c>
      <c r="G25" s="203">
        <f>Input!$JF$7</f>
        <v>0</v>
      </c>
      <c r="H25" s="204">
        <f>Input!$JG$7</f>
        <v>0</v>
      </c>
    </row>
    <row r="26" spans="1:50">
      <c r="A26" s="202" t="s">
        <v>400</v>
      </c>
      <c r="B26" s="265" t="s">
        <v>393</v>
      </c>
      <c r="C26" s="203">
        <f>Input!$JH$7</f>
        <v>0</v>
      </c>
      <c r="D26" s="203">
        <f>Input!$JI$7</f>
        <v>0</v>
      </c>
      <c r="E26" s="203">
        <f>Input!$JJ$7</f>
        <v>0</v>
      </c>
      <c r="F26" s="203">
        <f>Input!$JK$7</f>
        <v>0</v>
      </c>
      <c r="G26" s="203">
        <f>Input!$JL$7</f>
        <v>0</v>
      </c>
      <c r="H26" s="204">
        <f>Input!$JM$7</f>
        <v>0</v>
      </c>
    </row>
    <row r="27" spans="1:50">
      <c r="A27" s="202" t="s">
        <v>400</v>
      </c>
      <c r="B27" s="265" t="s">
        <v>402</v>
      </c>
      <c r="C27" s="203">
        <f>Input!$JN$7</f>
        <v>0</v>
      </c>
      <c r="D27" s="203">
        <f>Input!$JO$7</f>
        <v>0</v>
      </c>
      <c r="E27" s="203">
        <f>Input!$JP$7</f>
        <v>0</v>
      </c>
      <c r="F27" s="203">
        <f>Input!$JQ$7</f>
        <v>0</v>
      </c>
      <c r="G27" s="203">
        <f>Input!$JR$7</f>
        <v>0</v>
      </c>
      <c r="H27" s="204">
        <f>Input!$JS$7</f>
        <v>0</v>
      </c>
    </row>
    <row r="28" spans="1:50" ht="30">
      <c r="A28" s="202" t="s">
        <v>400</v>
      </c>
      <c r="B28" s="265" t="s">
        <v>403</v>
      </c>
      <c r="C28" s="203">
        <f>Input!$JT$7</f>
        <v>0</v>
      </c>
      <c r="D28" s="203">
        <f>Input!$JU$7</f>
        <v>0</v>
      </c>
      <c r="E28" s="203">
        <f>Input!$JV$7</f>
        <v>0</v>
      </c>
      <c r="F28" s="203">
        <f>Input!$JW$7</f>
        <v>0</v>
      </c>
      <c r="G28" s="203">
        <f>Input!$JX$7</f>
        <v>0</v>
      </c>
      <c r="H28" s="204">
        <f>Input!$JY$7</f>
        <v>0</v>
      </c>
    </row>
    <row r="29" spans="1:50">
      <c r="A29" s="202" t="s">
        <v>400</v>
      </c>
      <c r="B29" s="265" t="s">
        <v>404</v>
      </c>
      <c r="C29" s="203">
        <f>Input!$JZ$7</f>
        <v>0</v>
      </c>
      <c r="D29" s="203">
        <f>Input!$KA$7</f>
        <v>0</v>
      </c>
      <c r="E29" s="203">
        <f>Input!$KB$7</f>
        <v>0</v>
      </c>
      <c r="F29" s="203">
        <f>Input!$KC$7</f>
        <v>0</v>
      </c>
      <c r="G29" s="203">
        <f>Input!$KD$7</f>
        <v>0</v>
      </c>
      <c r="H29" s="204">
        <f>Input!$KE$7</f>
        <v>0</v>
      </c>
    </row>
    <row r="30" spans="1:50">
      <c r="A30" s="202" t="s">
        <v>400</v>
      </c>
      <c r="B30" s="266">
        <f>Input!$KF$7</f>
        <v>0</v>
      </c>
      <c r="C30" s="203">
        <f>Input!$KG$7</f>
        <v>0</v>
      </c>
      <c r="D30" s="203">
        <f>Input!$KH$7</f>
        <v>0</v>
      </c>
      <c r="E30" s="203">
        <f>Input!$KI$7</f>
        <v>0</v>
      </c>
      <c r="F30" s="203">
        <f>Input!$KJ$7</f>
        <v>0</v>
      </c>
      <c r="G30" s="203">
        <f>Input!$KK$7</f>
        <v>0</v>
      </c>
      <c r="H30" s="204">
        <f>Input!$KL$7</f>
        <v>0</v>
      </c>
    </row>
    <row r="31" spans="1:50">
      <c r="A31" s="202" t="s">
        <v>400</v>
      </c>
      <c r="B31" s="266">
        <f>Input!$KM$7</f>
        <v>0</v>
      </c>
      <c r="C31" s="203">
        <f>Input!$KN$7</f>
        <v>0</v>
      </c>
      <c r="D31" s="203">
        <f>Input!$KO$7</f>
        <v>0</v>
      </c>
      <c r="E31" s="203">
        <f>Input!$KP$7</f>
        <v>0</v>
      </c>
      <c r="F31" s="203">
        <f>Input!$KQ$7</f>
        <v>0</v>
      </c>
      <c r="G31" s="203">
        <f>Input!$KR$7</f>
        <v>0</v>
      </c>
      <c r="H31" s="204">
        <f>Input!$KS$7</f>
        <v>0</v>
      </c>
    </row>
    <row r="32" spans="1:50">
      <c r="A32" s="202" t="s">
        <v>400</v>
      </c>
      <c r="B32" s="266">
        <f>Input!$KT$7</f>
        <v>0</v>
      </c>
      <c r="C32" s="203">
        <f>Input!$KU$7</f>
        <v>0</v>
      </c>
      <c r="D32" s="203">
        <f>Input!$KV$7</f>
        <v>0</v>
      </c>
      <c r="E32" s="203">
        <f>Input!$KW$7</f>
        <v>0</v>
      </c>
      <c r="F32" s="203">
        <f>Input!$KX$7</f>
        <v>0</v>
      </c>
      <c r="G32" s="203">
        <f>Input!$KY$7</f>
        <v>0</v>
      </c>
      <c r="H32" s="204">
        <f>Input!$KZ$7</f>
        <v>0</v>
      </c>
    </row>
    <row r="33" spans="1:50">
      <c r="A33" s="202" t="s">
        <v>400</v>
      </c>
      <c r="B33" s="265" t="s">
        <v>398</v>
      </c>
      <c r="C33" s="203">
        <f>Input!$LA$7</f>
        <v>0</v>
      </c>
      <c r="D33" s="203">
        <f>Input!$LB$7</f>
        <v>0</v>
      </c>
      <c r="E33" s="203">
        <f>Input!$LC$7</f>
        <v>0</v>
      </c>
      <c r="F33" s="203">
        <f>Input!$LD$7</f>
        <v>0</v>
      </c>
      <c r="G33" s="203">
        <f>Input!$LE$7</f>
        <v>0</v>
      </c>
      <c r="H33" s="204">
        <f>Input!$LF$7</f>
        <v>0</v>
      </c>
    </row>
    <row r="34" spans="1:50" s="210" customFormat="1">
      <c r="A34" s="198" t="s">
        <v>400</v>
      </c>
      <c r="B34" s="267" t="s">
        <v>405</v>
      </c>
      <c r="C34" s="268">
        <f>SUM(C21:C33)</f>
        <v>0</v>
      </c>
      <c r="D34" s="268">
        <f t="shared" ref="D34:G34" si="1">SUM(D21:D33)</f>
        <v>0</v>
      </c>
      <c r="E34" s="268">
        <f t="shared" si="1"/>
        <v>2206109</v>
      </c>
      <c r="F34" s="268">
        <f t="shared" si="1"/>
        <v>1592022</v>
      </c>
      <c r="G34" s="268">
        <f t="shared" si="1"/>
        <v>60612</v>
      </c>
      <c r="H34" s="26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70"/>
      <c r="C35" s="271"/>
      <c r="D35" s="271"/>
      <c r="E35" s="271"/>
      <c r="F35" s="271"/>
      <c r="G35" s="271"/>
      <c r="H35" s="272"/>
    </row>
    <row r="36" spans="1:50">
      <c r="A36" s="202" t="s">
        <v>406</v>
      </c>
      <c r="B36" s="265" t="s">
        <v>401</v>
      </c>
      <c r="C36" s="203">
        <f>Input!$LG$7</f>
        <v>0</v>
      </c>
      <c r="D36" s="203">
        <f>Input!$LH$7</f>
        <v>0</v>
      </c>
      <c r="E36" s="203">
        <f>Input!$LI$7</f>
        <v>2061569</v>
      </c>
      <c r="F36" s="203">
        <f>Input!$LJ$7</f>
        <v>0</v>
      </c>
      <c r="G36" s="203">
        <f>Input!$LK$7</f>
        <v>0</v>
      </c>
      <c r="H36" s="204" t="str">
        <f>Input!$LL$7</f>
        <v>Will be awarded in FY22 in both Fall and Spring</v>
      </c>
    </row>
    <row r="37" spans="1:50" ht="26.25">
      <c r="A37" s="202" t="s">
        <v>406</v>
      </c>
      <c r="B37" s="265" t="s">
        <v>389</v>
      </c>
      <c r="C37" s="203">
        <f>Input!$LM$7</f>
        <v>0</v>
      </c>
      <c r="D37" s="203">
        <f>Input!$LN$7</f>
        <v>0</v>
      </c>
      <c r="E37" s="203">
        <f>Input!$LO$7</f>
        <v>1896626</v>
      </c>
      <c r="F37" s="203">
        <f>Input!$LP$7</f>
        <v>0</v>
      </c>
      <c r="G37" s="203">
        <f>Input!$LQ$7</f>
        <v>0</v>
      </c>
      <c r="H37" s="204" t="str">
        <f>Input!$LR$7</f>
        <v>Expenditures expected for opportunity to improve campus for students (HVAC, collaborative areas, etc)</v>
      </c>
    </row>
    <row r="38" spans="1:50">
      <c r="A38" s="202" t="s">
        <v>406</v>
      </c>
      <c r="B38" s="265" t="s">
        <v>390</v>
      </c>
      <c r="C38" s="203">
        <f>Input!$LS$7</f>
        <v>0</v>
      </c>
      <c r="D38" s="203">
        <f>Input!$LT$7</f>
        <v>0</v>
      </c>
      <c r="E38" s="203">
        <f>Input!$LU$7</f>
        <v>0</v>
      </c>
      <c r="F38" s="203">
        <f>Input!$LV$7</f>
        <v>0</v>
      </c>
      <c r="G38" s="203">
        <f>Input!$LW$7</f>
        <v>0</v>
      </c>
      <c r="H38" s="204">
        <f>Input!$LX$7</f>
        <v>0</v>
      </c>
    </row>
    <row r="39" spans="1:50">
      <c r="A39" s="202" t="s">
        <v>406</v>
      </c>
      <c r="B39" s="265" t="s">
        <v>391</v>
      </c>
      <c r="C39" s="203">
        <f>Input!$LY$7</f>
        <v>0</v>
      </c>
      <c r="D39" s="203">
        <f>Input!$LZ$7</f>
        <v>0</v>
      </c>
      <c r="E39" s="203">
        <f>Input!$MA$7</f>
        <v>0</v>
      </c>
      <c r="F39" s="203">
        <f>Input!$MB$7</f>
        <v>0</v>
      </c>
      <c r="G39" s="203">
        <f>Input!$MC$7</f>
        <v>0</v>
      </c>
      <c r="H39" s="204">
        <f>Input!$MD$7</f>
        <v>0</v>
      </c>
    </row>
    <row r="40" spans="1:50">
      <c r="A40" s="202" t="s">
        <v>406</v>
      </c>
      <c r="B40" s="265" t="s">
        <v>392</v>
      </c>
      <c r="C40" s="203">
        <f>Input!$ME$7</f>
        <v>0</v>
      </c>
      <c r="D40" s="203">
        <f>Input!$MF$7</f>
        <v>0</v>
      </c>
      <c r="E40" s="203">
        <f>Input!$MG$7</f>
        <v>0</v>
      </c>
      <c r="F40" s="203">
        <f>Input!$MH$7</f>
        <v>0</v>
      </c>
      <c r="G40" s="203">
        <f>Input!$MI$7</f>
        <v>0</v>
      </c>
      <c r="H40" s="204">
        <f>Input!$MJ$7</f>
        <v>0</v>
      </c>
    </row>
    <row r="41" spans="1:50">
      <c r="A41" s="202" t="s">
        <v>406</v>
      </c>
      <c r="B41" s="265" t="s">
        <v>393</v>
      </c>
      <c r="C41" s="203">
        <f>Input!$MK$7</f>
        <v>0</v>
      </c>
      <c r="D41" s="203">
        <f>Input!$ML$7</f>
        <v>0</v>
      </c>
      <c r="E41" s="203">
        <f>Input!$MM$7</f>
        <v>0</v>
      </c>
      <c r="F41" s="203">
        <f>Input!$MN$7</f>
        <v>0</v>
      </c>
      <c r="G41" s="203">
        <f>Input!$MO$7</f>
        <v>0</v>
      </c>
      <c r="H41" s="204">
        <f>Input!$MP$7</f>
        <v>0</v>
      </c>
    </row>
    <row r="42" spans="1:50">
      <c r="A42" s="202" t="s">
        <v>406</v>
      </c>
      <c r="B42" s="265" t="s">
        <v>402</v>
      </c>
      <c r="C42" s="203">
        <f>Input!$MQ$7</f>
        <v>0</v>
      </c>
      <c r="D42" s="203">
        <f>Input!$MR$7</f>
        <v>0</v>
      </c>
      <c r="E42" s="203">
        <f>Input!$MS$7</f>
        <v>0</v>
      </c>
      <c r="F42" s="203">
        <f>Input!$MT$7</f>
        <v>0</v>
      </c>
      <c r="G42" s="203">
        <f>Input!$MU$7</f>
        <v>0</v>
      </c>
      <c r="H42" s="204">
        <f>Input!$MV$7</f>
        <v>0</v>
      </c>
    </row>
    <row r="43" spans="1:50">
      <c r="A43" s="202" t="s">
        <v>406</v>
      </c>
      <c r="B43" s="265" t="s">
        <v>407</v>
      </c>
      <c r="C43" s="203">
        <f>Input!$MW$7</f>
        <v>0</v>
      </c>
      <c r="D43" s="203">
        <f>Input!$MX$7</f>
        <v>0</v>
      </c>
      <c r="E43" s="203">
        <f>Input!$MY$7</f>
        <v>0</v>
      </c>
      <c r="F43" s="203">
        <f>Input!$MZ$7</f>
        <v>0</v>
      </c>
      <c r="G43" s="203">
        <f>Input!$NA$7</f>
        <v>0</v>
      </c>
      <c r="H43" s="204">
        <f>Input!$NB$7</f>
        <v>0</v>
      </c>
    </row>
    <row r="44" spans="1:50">
      <c r="A44" s="202" t="s">
        <v>406</v>
      </c>
      <c r="B44" s="266">
        <f>Input!$NC$7</f>
        <v>0</v>
      </c>
      <c r="C44" s="203">
        <f>Input!$ND$7</f>
        <v>0</v>
      </c>
      <c r="D44" s="203">
        <f>Input!$NE$7</f>
        <v>0</v>
      </c>
      <c r="E44" s="203">
        <f>Input!$NF$7</f>
        <v>0</v>
      </c>
      <c r="F44" s="203">
        <f>Input!$NG$7</f>
        <v>0</v>
      </c>
      <c r="G44" s="203">
        <f>Input!$NH$7</f>
        <v>0</v>
      </c>
      <c r="H44" s="204">
        <f>Input!$NI$7</f>
        <v>0</v>
      </c>
    </row>
    <row r="45" spans="1:50">
      <c r="A45" s="202" t="s">
        <v>406</v>
      </c>
      <c r="B45" s="266">
        <f>Input!$NJ$7</f>
        <v>0</v>
      </c>
      <c r="C45" s="203">
        <f>Input!$NK$7</f>
        <v>0</v>
      </c>
      <c r="D45" s="203">
        <f>Input!$NL$7</f>
        <v>0</v>
      </c>
      <c r="E45" s="203">
        <f>Input!$NM$7</f>
        <v>0</v>
      </c>
      <c r="F45" s="203">
        <f>Input!$NN$7</f>
        <v>0</v>
      </c>
      <c r="G45" s="203">
        <f>Input!$NO$7</f>
        <v>0</v>
      </c>
      <c r="H45" s="204">
        <f>Input!$NP$7</f>
        <v>0</v>
      </c>
    </row>
    <row r="46" spans="1:50">
      <c r="A46" s="202" t="s">
        <v>406</v>
      </c>
      <c r="B46" s="266">
        <f>Input!$NQ$7</f>
        <v>0</v>
      </c>
      <c r="C46" s="203">
        <f>Input!$NR$7</f>
        <v>0</v>
      </c>
      <c r="D46" s="203">
        <f>Input!$NS$7</f>
        <v>0</v>
      </c>
      <c r="E46" s="203">
        <f>Input!$NT$7</f>
        <v>0</v>
      </c>
      <c r="F46" s="203">
        <f>Input!$NU$7</f>
        <v>0</v>
      </c>
      <c r="G46" s="203">
        <f>Input!$NV$7</f>
        <v>0</v>
      </c>
      <c r="H46" s="204">
        <f>Input!$NW$7</f>
        <v>0</v>
      </c>
    </row>
    <row r="47" spans="1:50">
      <c r="A47" s="202" t="s">
        <v>406</v>
      </c>
      <c r="B47" s="266">
        <f>Input!$NX$7</f>
        <v>0</v>
      </c>
      <c r="C47" s="203">
        <f>Input!$NY$7</f>
        <v>0</v>
      </c>
      <c r="D47" s="203">
        <f>Input!$NZ$7</f>
        <v>0</v>
      </c>
      <c r="E47" s="203">
        <f>Input!$OA$7</f>
        <v>0</v>
      </c>
      <c r="F47" s="203">
        <f>Input!$OB$7</f>
        <v>0</v>
      </c>
      <c r="G47" s="203">
        <f>Input!$OC$7</f>
        <v>0</v>
      </c>
      <c r="H47" s="204">
        <f>Input!$OD$7</f>
        <v>0</v>
      </c>
    </row>
    <row r="48" spans="1:50">
      <c r="A48" s="202" t="s">
        <v>406</v>
      </c>
      <c r="B48" s="265" t="s">
        <v>398</v>
      </c>
      <c r="C48" s="203">
        <f>Input!$OE$7</f>
        <v>0</v>
      </c>
      <c r="D48" s="203">
        <f>Input!$OF$7</f>
        <v>0</v>
      </c>
      <c r="E48" s="203">
        <f>Input!$OG$7</f>
        <v>0</v>
      </c>
      <c r="F48" s="203">
        <f>Input!$OH$7</f>
        <v>0</v>
      </c>
      <c r="G48" s="203">
        <f>Input!$OI$7</f>
        <v>0</v>
      </c>
      <c r="H48" s="204">
        <f>Input!$OJ$7</f>
        <v>0</v>
      </c>
    </row>
    <row r="49" spans="1:50" s="210" customFormat="1">
      <c r="A49" s="198" t="s">
        <v>406</v>
      </c>
      <c r="B49" s="267" t="s">
        <v>408</v>
      </c>
      <c r="C49" s="268">
        <f>SUM(C36:C48)</f>
        <v>0</v>
      </c>
      <c r="D49" s="268">
        <f t="shared" ref="D49:G49" si="2">SUM(D36:D48)</f>
        <v>0</v>
      </c>
      <c r="E49" s="268">
        <f t="shared" si="2"/>
        <v>3958195</v>
      </c>
      <c r="F49" s="268">
        <f t="shared" si="2"/>
        <v>0</v>
      </c>
      <c r="G49" s="268">
        <f t="shared" si="2"/>
        <v>0</v>
      </c>
      <c r="H49" s="26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70"/>
      <c r="C50" s="271"/>
      <c r="D50" s="271"/>
      <c r="E50" s="271"/>
      <c r="F50" s="271"/>
      <c r="G50" s="271"/>
      <c r="H50" s="272"/>
    </row>
    <row r="51" spans="1:50">
      <c r="A51" s="202" t="s">
        <v>409</v>
      </c>
      <c r="B51" s="266">
        <f>Input!$OK$7</f>
        <v>0</v>
      </c>
      <c r="C51" s="203">
        <f>Input!$OL$7</f>
        <v>0</v>
      </c>
      <c r="D51" s="203">
        <f>Input!$OM$7</f>
        <v>0</v>
      </c>
      <c r="E51" s="203">
        <f>Input!$ON$7</f>
        <v>0</v>
      </c>
      <c r="F51" s="203">
        <f>Input!$OO$7</f>
        <v>0</v>
      </c>
      <c r="G51" s="203">
        <f>Input!$OP$7</f>
        <v>0</v>
      </c>
      <c r="H51" s="204">
        <f>Input!$OQ$7</f>
        <v>0</v>
      </c>
    </row>
    <row r="52" spans="1:50">
      <c r="A52" s="202" t="s">
        <v>409</v>
      </c>
      <c r="B52" s="266">
        <f>Input!$OR$7</f>
        <v>0</v>
      </c>
      <c r="C52" s="203">
        <f>Input!$OS$7</f>
        <v>0</v>
      </c>
      <c r="D52" s="203">
        <f>Input!$OT$7</f>
        <v>0</v>
      </c>
      <c r="E52" s="203">
        <f>Input!$OU$7</f>
        <v>0</v>
      </c>
      <c r="F52" s="203">
        <f>Input!$OV$7</f>
        <v>0</v>
      </c>
      <c r="G52" s="203">
        <f>Input!$OW$7</f>
        <v>0</v>
      </c>
      <c r="H52" s="204">
        <f>Input!$OX$7</f>
        <v>0</v>
      </c>
    </row>
    <row r="53" spans="1:50">
      <c r="A53" s="202" t="s">
        <v>409</v>
      </c>
      <c r="B53" s="266">
        <f>Input!$OY$7</f>
        <v>0</v>
      </c>
      <c r="C53" s="203">
        <f>Input!$OZ$7</f>
        <v>0</v>
      </c>
      <c r="D53" s="203">
        <f>Input!$PA$7</f>
        <v>0</v>
      </c>
      <c r="E53" s="203">
        <f>Input!$PB$7</f>
        <v>0</v>
      </c>
      <c r="F53" s="203">
        <f>Input!$PC$7</f>
        <v>0</v>
      </c>
      <c r="G53" s="203">
        <f>Input!$PD$7</f>
        <v>0</v>
      </c>
      <c r="H53" s="204">
        <f>Input!$PE$7</f>
        <v>0</v>
      </c>
    </row>
    <row r="54" spans="1:50">
      <c r="A54" s="202" t="s">
        <v>409</v>
      </c>
      <c r="B54" s="266">
        <f>Input!$PF$7</f>
        <v>0</v>
      </c>
      <c r="C54" s="203">
        <f>Input!$PG$7</f>
        <v>0</v>
      </c>
      <c r="D54" s="203">
        <f>Input!$PH$7</f>
        <v>0</v>
      </c>
      <c r="E54" s="203">
        <f>Input!$PI$7</f>
        <v>0</v>
      </c>
      <c r="F54" s="203">
        <f>Input!$PJ$7</f>
        <v>0</v>
      </c>
      <c r="G54" s="203">
        <f>Input!$PK$7</f>
        <v>0</v>
      </c>
      <c r="H54" s="204">
        <f>Input!$PL$7</f>
        <v>0</v>
      </c>
    </row>
    <row r="55" spans="1:50">
      <c r="A55" s="202" t="s">
        <v>409</v>
      </c>
      <c r="B55" s="266">
        <f>Input!$PM$7</f>
        <v>0</v>
      </c>
      <c r="C55" s="203">
        <f>Input!$PN$7</f>
        <v>0</v>
      </c>
      <c r="D55" s="203">
        <f>Input!$PO$7</f>
        <v>0</v>
      </c>
      <c r="E55" s="203">
        <f>Input!$PP$7</f>
        <v>0</v>
      </c>
      <c r="F55" s="203">
        <f>Input!$PQ$7</f>
        <v>0</v>
      </c>
      <c r="G55" s="203">
        <f>Input!$PR$7</f>
        <v>0</v>
      </c>
      <c r="H55" s="204">
        <f>Input!$PS$7</f>
        <v>0</v>
      </c>
    </row>
    <row r="56" spans="1:50">
      <c r="A56" s="202" t="s">
        <v>409</v>
      </c>
      <c r="B56" s="266">
        <f>Input!$PT$7</f>
        <v>0</v>
      </c>
      <c r="C56" s="203">
        <f>Input!$PU$7</f>
        <v>0</v>
      </c>
      <c r="D56" s="203">
        <f>Input!$PV$7</f>
        <v>0</v>
      </c>
      <c r="E56" s="203">
        <f>Input!$PW$7</f>
        <v>0</v>
      </c>
      <c r="F56" s="203">
        <f>Input!$PX$7</f>
        <v>0</v>
      </c>
      <c r="G56" s="203">
        <f>Input!$PY$7</f>
        <v>0</v>
      </c>
      <c r="H56" s="204">
        <f>Input!$PZ$7</f>
        <v>0</v>
      </c>
    </row>
    <row r="57" spans="1:50">
      <c r="A57" s="202" t="s">
        <v>409</v>
      </c>
      <c r="B57" s="266">
        <f>Input!$QA$7</f>
        <v>0</v>
      </c>
      <c r="C57" s="203">
        <f>Input!$QB$7</f>
        <v>0</v>
      </c>
      <c r="D57" s="203">
        <f>Input!$QC$7</f>
        <v>0</v>
      </c>
      <c r="E57" s="203">
        <f>Input!$QD$7</f>
        <v>0</v>
      </c>
      <c r="F57" s="203">
        <f>Input!$QE$7</f>
        <v>0</v>
      </c>
      <c r="G57" s="203">
        <f>Input!$QF$7</f>
        <v>0</v>
      </c>
      <c r="H57" s="204">
        <f>Input!$QG$7</f>
        <v>0</v>
      </c>
    </row>
    <row r="58" spans="1:50">
      <c r="A58" s="202" t="s">
        <v>409</v>
      </c>
      <c r="B58" s="266">
        <f>Input!$QH$7</f>
        <v>0</v>
      </c>
      <c r="C58" s="203">
        <f>Input!$QI$7</f>
        <v>0</v>
      </c>
      <c r="D58" s="203">
        <f>Input!$QJ$7</f>
        <v>0</v>
      </c>
      <c r="E58" s="203">
        <f>Input!$QK$7</f>
        <v>0</v>
      </c>
      <c r="F58" s="203">
        <f>Input!$QL$7</f>
        <v>0</v>
      </c>
      <c r="G58" s="203">
        <f>Input!$QM$7</f>
        <v>0</v>
      </c>
      <c r="H58" s="204">
        <f>Input!$QN$7</f>
        <v>0</v>
      </c>
    </row>
    <row r="59" spans="1:50">
      <c r="A59" s="202" t="s">
        <v>409</v>
      </c>
      <c r="B59" s="266">
        <f>Input!$QO$7</f>
        <v>0</v>
      </c>
      <c r="C59" s="203">
        <f>Input!$QP$7</f>
        <v>0</v>
      </c>
      <c r="D59" s="203">
        <f>Input!$QQ$7</f>
        <v>0</v>
      </c>
      <c r="E59" s="203">
        <f>Input!$QR$7</f>
        <v>0</v>
      </c>
      <c r="F59" s="203">
        <f>Input!$QS$7</f>
        <v>0</v>
      </c>
      <c r="G59" s="203">
        <f>Input!$QT$7</f>
        <v>0</v>
      </c>
      <c r="H59" s="204">
        <f>Input!$QU$7</f>
        <v>0</v>
      </c>
    </row>
    <row r="60" spans="1:50">
      <c r="A60" s="202" t="s">
        <v>409</v>
      </c>
      <c r="B60" s="266">
        <f>Input!$QV$7</f>
        <v>0</v>
      </c>
      <c r="C60" s="203">
        <f>Input!$QW$7</f>
        <v>0</v>
      </c>
      <c r="D60" s="203">
        <f>Input!$QX$7</f>
        <v>0</v>
      </c>
      <c r="E60" s="203">
        <f>Input!$QY$7</f>
        <v>0</v>
      </c>
      <c r="F60" s="203">
        <f>Input!$QZ$7</f>
        <v>0</v>
      </c>
      <c r="G60" s="203">
        <f>Input!$RA$7</f>
        <v>0</v>
      </c>
      <c r="H60" s="204">
        <f>Input!$RB$7</f>
        <v>0</v>
      </c>
    </row>
    <row r="61" spans="1:50">
      <c r="A61" s="202" t="s">
        <v>409</v>
      </c>
      <c r="B61" s="266">
        <f>Input!$RC$7</f>
        <v>0</v>
      </c>
      <c r="C61" s="203">
        <f>Input!$RD$7</f>
        <v>0</v>
      </c>
      <c r="D61" s="203">
        <f>Input!$RE$7</f>
        <v>0</v>
      </c>
      <c r="E61" s="203">
        <f>Input!$RF$7</f>
        <v>0</v>
      </c>
      <c r="F61" s="203">
        <f>Input!$RG$7</f>
        <v>0</v>
      </c>
      <c r="G61" s="203">
        <f>Input!$RH$7</f>
        <v>0</v>
      </c>
      <c r="H61" s="204">
        <f>Input!$RI$7</f>
        <v>0</v>
      </c>
    </row>
    <row r="62" spans="1:50">
      <c r="A62" s="202" t="s">
        <v>409</v>
      </c>
      <c r="B62" s="266">
        <f>Input!$RJ$7</f>
        <v>0</v>
      </c>
      <c r="C62" s="203">
        <f>Input!$RK$7</f>
        <v>0</v>
      </c>
      <c r="D62" s="203">
        <f>Input!$RL$7</f>
        <v>0</v>
      </c>
      <c r="E62" s="203">
        <f>Input!$RM$7</f>
        <v>0</v>
      </c>
      <c r="F62" s="203">
        <f>Input!$RN$7</f>
        <v>0</v>
      </c>
      <c r="G62" s="203">
        <f>Input!$RO$7</f>
        <v>0</v>
      </c>
      <c r="H62" s="204">
        <f>Input!$RP$7</f>
        <v>0</v>
      </c>
    </row>
    <row r="63" spans="1:50">
      <c r="A63" s="202" t="s">
        <v>409</v>
      </c>
      <c r="B63" s="265" t="s">
        <v>398</v>
      </c>
      <c r="C63" s="203">
        <f>Input!$RQ$7</f>
        <v>0</v>
      </c>
      <c r="D63" s="203">
        <f>Input!$RR$7</f>
        <v>0</v>
      </c>
      <c r="E63" s="203">
        <f>Input!$RS$7</f>
        <v>0</v>
      </c>
      <c r="F63" s="203">
        <f>Input!$RT$7</f>
        <v>0</v>
      </c>
      <c r="G63" s="203">
        <f>Input!$RU$7</f>
        <v>0</v>
      </c>
      <c r="H63" s="204">
        <f>Input!$RV$7</f>
        <v>0</v>
      </c>
    </row>
    <row r="64" spans="1:50" s="211" customFormat="1">
      <c r="A64" s="198" t="s">
        <v>409</v>
      </c>
      <c r="B64" s="267" t="s">
        <v>410</v>
      </c>
      <c r="C64" s="268">
        <f>SUM(C51:C63)</f>
        <v>0</v>
      </c>
      <c r="D64" s="268">
        <f t="shared" ref="D64:G64" si="3">SUM(D51:D63)</f>
        <v>0</v>
      </c>
      <c r="E64" s="268">
        <f t="shared" si="3"/>
        <v>0</v>
      </c>
      <c r="F64" s="268">
        <f t="shared" si="3"/>
        <v>0</v>
      </c>
      <c r="G64" s="268">
        <f t="shared" si="3"/>
        <v>0</v>
      </c>
      <c r="H64" s="269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70"/>
      <c r="C65" s="271"/>
      <c r="D65" s="271"/>
      <c r="E65" s="271"/>
      <c r="F65" s="271"/>
      <c r="G65" s="271"/>
      <c r="H65" s="272"/>
    </row>
    <row r="66" spans="1:50">
      <c r="A66" s="202" t="s">
        <v>411</v>
      </c>
      <c r="B66" s="266">
        <f>Input!$RW$7</f>
        <v>0</v>
      </c>
      <c r="C66" s="203">
        <f>Input!$RX$7</f>
        <v>0</v>
      </c>
      <c r="D66" s="203">
        <f>Input!$RY$7</f>
        <v>0</v>
      </c>
      <c r="E66" s="203">
        <f>Input!$RZ$7</f>
        <v>0</v>
      </c>
      <c r="F66" s="203">
        <f>Input!$SA$7</f>
        <v>0</v>
      </c>
      <c r="G66" s="203">
        <f>Input!$SB$7</f>
        <v>0</v>
      </c>
      <c r="H66" s="204">
        <f>Input!$SC$7</f>
        <v>0</v>
      </c>
    </row>
    <row r="67" spans="1:50">
      <c r="A67" s="202" t="s">
        <v>411</v>
      </c>
      <c r="B67" s="266">
        <f>Input!$SD$7</f>
        <v>0</v>
      </c>
      <c r="C67" s="203">
        <f>Input!$SE$7</f>
        <v>0</v>
      </c>
      <c r="D67" s="203">
        <f>Input!$SF$7</f>
        <v>0</v>
      </c>
      <c r="E67" s="203">
        <f>Input!$SG$7</f>
        <v>0</v>
      </c>
      <c r="F67" s="203">
        <f>Input!$SH$7</f>
        <v>0</v>
      </c>
      <c r="G67" s="203">
        <f>Input!$SI$7</f>
        <v>0</v>
      </c>
      <c r="H67" s="204">
        <f>Input!$SJ$7</f>
        <v>0</v>
      </c>
    </row>
    <row r="68" spans="1:50">
      <c r="A68" s="202" t="s">
        <v>411</v>
      </c>
      <c r="B68" s="266">
        <f>Input!$SK$7</f>
        <v>0</v>
      </c>
      <c r="C68" s="203">
        <f>Input!$SL$7</f>
        <v>0</v>
      </c>
      <c r="D68" s="203">
        <f>Input!$SM$7</f>
        <v>0</v>
      </c>
      <c r="E68" s="203">
        <f>Input!$SN$7</f>
        <v>0</v>
      </c>
      <c r="F68" s="203">
        <f>Input!$SO$7</f>
        <v>0</v>
      </c>
      <c r="G68" s="203">
        <f>Input!$SP$7</f>
        <v>0</v>
      </c>
      <c r="H68" s="204">
        <f>Input!$SQ$7</f>
        <v>0</v>
      </c>
    </row>
    <row r="69" spans="1:50">
      <c r="A69" s="202" t="s">
        <v>411</v>
      </c>
      <c r="B69" s="266">
        <f>Input!$SR$7</f>
        <v>0</v>
      </c>
      <c r="C69" s="203">
        <f>Input!$SS$7</f>
        <v>0</v>
      </c>
      <c r="D69" s="203">
        <f>Input!$ST$7</f>
        <v>0</v>
      </c>
      <c r="E69" s="203">
        <f>Input!$SU$7</f>
        <v>0</v>
      </c>
      <c r="F69" s="203">
        <f>Input!$SV$7</f>
        <v>0</v>
      </c>
      <c r="G69" s="203">
        <f>Input!$SW$7</f>
        <v>0</v>
      </c>
      <c r="H69" s="204">
        <f>Input!$SX$7</f>
        <v>0</v>
      </c>
    </row>
    <row r="70" spans="1:50">
      <c r="A70" s="202" t="s">
        <v>411</v>
      </c>
      <c r="B70" s="266">
        <f>Input!$SY$7</f>
        <v>0</v>
      </c>
      <c r="C70" s="203">
        <f>Input!$SZ$7</f>
        <v>0</v>
      </c>
      <c r="D70" s="203">
        <f>Input!$TA$7</f>
        <v>0</v>
      </c>
      <c r="E70" s="203">
        <f>Input!$TB$7</f>
        <v>0</v>
      </c>
      <c r="F70" s="203">
        <f>Input!$TC$7</f>
        <v>0</v>
      </c>
      <c r="G70" s="203">
        <f>Input!$TD$7</f>
        <v>0</v>
      </c>
      <c r="H70" s="204">
        <f>Input!$TE$7</f>
        <v>0</v>
      </c>
    </row>
    <row r="71" spans="1:50">
      <c r="A71" s="202" t="s">
        <v>411</v>
      </c>
      <c r="B71" s="266">
        <f>Input!$TF$7</f>
        <v>0</v>
      </c>
      <c r="C71" s="203">
        <f>Input!$TG$7</f>
        <v>0</v>
      </c>
      <c r="D71" s="203">
        <f>Input!$TH$7</f>
        <v>0</v>
      </c>
      <c r="E71" s="203">
        <f>Input!$TI$7</f>
        <v>0</v>
      </c>
      <c r="F71" s="203">
        <f>Input!$TJ$7</f>
        <v>0</v>
      </c>
      <c r="G71" s="203">
        <f>Input!$TK$7</f>
        <v>0</v>
      </c>
      <c r="H71" s="204">
        <f>Input!$TL$7</f>
        <v>0</v>
      </c>
    </row>
    <row r="72" spans="1:50">
      <c r="A72" s="202" t="s">
        <v>411</v>
      </c>
      <c r="B72" s="266">
        <f>Input!$TM$7</f>
        <v>0</v>
      </c>
      <c r="C72" s="203">
        <f>Input!$TN$7</f>
        <v>0</v>
      </c>
      <c r="D72" s="203">
        <f>Input!$TO$7</f>
        <v>0</v>
      </c>
      <c r="E72" s="203">
        <f>Input!$TP$7</f>
        <v>0</v>
      </c>
      <c r="F72" s="203">
        <f>Input!$TQ$7</f>
        <v>0</v>
      </c>
      <c r="G72" s="203">
        <f>Input!$TR$7</f>
        <v>0</v>
      </c>
      <c r="H72" s="204">
        <f>Input!$TS$7</f>
        <v>0</v>
      </c>
    </row>
    <row r="73" spans="1:50">
      <c r="A73" s="202" t="s">
        <v>411</v>
      </c>
      <c r="B73" s="266">
        <f>Input!$TT$7</f>
        <v>0</v>
      </c>
      <c r="C73" s="203">
        <f>Input!$TU$7</f>
        <v>0</v>
      </c>
      <c r="D73" s="203">
        <f>Input!$TV$7</f>
        <v>0</v>
      </c>
      <c r="E73" s="203">
        <f>Input!$TW$7</f>
        <v>0</v>
      </c>
      <c r="F73" s="203">
        <f>Input!$TX$7</f>
        <v>0</v>
      </c>
      <c r="G73" s="203">
        <f>Input!$TY$7</f>
        <v>0</v>
      </c>
      <c r="H73" s="204">
        <f>Input!$TZ$7</f>
        <v>0</v>
      </c>
    </row>
    <row r="74" spans="1:50">
      <c r="A74" s="202" t="s">
        <v>411</v>
      </c>
      <c r="B74" s="266">
        <f>Input!$UA$7</f>
        <v>0</v>
      </c>
      <c r="C74" s="203">
        <f>Input!$UB$7</f>
        <v>0</v>
      </c>
      <c r="D74" s="203">
        <f>Input!$UC$7</f>
        <v>0</v>
      </c>
      <c r="E74" s="203">
        <f>Input!$UD$7</f>
        <v>0</v>
      </c>
      <c r="F74" s="203">
        <f>Input!$UE$7</f>
        <v>0</v>
      </c>
      <c r="G74" s="203">
        <f>Input!$UF$7</f>
        <v>0</v>
      </c>
      <c r="H74" s="204">
        <f>Input!$UG$7</f>
        <v>0</v>
      </c>
    </row>
    <row r="75" spans="1:50">
      <c r="A75" s="202" t="s">
        <v>411</v>
      </c>
      <c r="B75" s="266">
        <f>Input!$UH$7</f>
        <v>0</v>
      </c>
      <c r="C75" s="203">
        <f>Input!$UI$7</f>
        <v>0</v>
      </c>
      <c r="D75" s="203">
        <f>Input!$UJ$7</f>
        <v>0</v>
      </c>
      <c r="E75" s="203">
        <f>Input!$UK$7</f>
        <v>0</v>
      </c>
      <c r="F75" s="203">
        <f>Input!$UL$7</f>
        <v>0</v>
      </c>
      <c r="G75" s="203">
        <f>Input!$UM$7</f>
        <v>0</v>
      </c>
      <c r="H75" s="204">
        <f>Input!$UN$7</f>
        <v>0</v>
      </c>
    </row>
    <row r="76" spans="1:50">
      <c r="A76" s="202" t="s">
        <v>411</v>
      </c>
      <c r="B76" s="266">
        <f>Input!$UO$7</f>
        <v>0</v>
      </c>
      <c r="C76" s="203">
        <f>Input!$UP$7</f>
        <v>0</v>
      </c>
      <c r="D76" s="203">
        <f>Input!$UQ$7</f>
        <v>0</v>
      </c>
      <c r="E76" s="203">
        <f>Input!$UR$7</f>
        <v>0</v>
      </c>
      <c r="F76" s="203">
        <f>Input!$US$7</f>
        <v>0</v>
      </c>
      <c r="G76" s="203">
        <f>Input!$UT$7</f>
        <v>0</v>
      </c>
      <c r="H76" s="204">
        <f>Input!$UU$7</f>
        <v>0</v>
      </c>
    </row>
    <row r="77" spans="1:50">
      <c r="A77" s="202" t="s">
        <v>411</v>
      </c>
      <c r="B77" s="266">
        <f>Input!$UV$7</f>
        <v>0</v>
      </c>
      <c r="C77" s="203">
        <f>Input!$UW$7</f>
        <v>0</v>
      </c>
      <c r="D77" s="203">
        <f>Input!$UX$7</f>
        <v>0</v>
      </c>
      <c r="E77" s="203">
        <f>Input!$UY$7</f>
        <v>0</v>
      </c>
      <c r="F77" s="203">
        <f>Input!$UZ$7</f>
        <v>0</v>
      </c>
      <c r="G77" s="203">
        <f>Input!$VA$7</f>
        <v>0</v>
      </c>
      <c r="H77" s="204">
        <f>Input!$VB$7</f>
        <v>0</v>
      </c>
    </row>
    <row r="78" spans="1:50">
      <c r="A78" s="202" t="s">
        <v>411</v>
      </c>
      <c r="B78" s="266">
        <f>Input!$VC$7</f>
        <v>0</v>
      </c>
      <c r="C78" s="203">
        <f>Input!$VD$7</f>
        <v>0</v>
      </c>
      <c r="D78" s="203">
        <f>Input!$VE$7</f>
        <v>0</v>
      </c>
      <c r="E78" s="203">
        <f>Input!$VF$7</f>
        <v>0</v>
      </c>
      <c r="F78" s="203">
        <f>Input!$VG$7</f>
        <v>0</v>
      </c>
      <c r="G78" s="203">
        <f>Input!$VH$7</f>
        <v>0</v>
      </c>
      <c r="H78" s="204">
        <f>Input!$VI$7</f>
        <v>0</v>
      </c>
    </row>
    <row r="79" spans="1:50">
      <c r="A79" s="202" t="s">
        <v>411</v>
      </c>
      <c r="B79" s="265" t="s">
        <v>398</v>
      </c>
      <c r="C79" s="203">
        <f>Input!$VJ$7</f>
        <v>0</v>
      </c>
      <c r="D79" s="203">
        <f>Input!$VK$7</f>
        <v>0</v>
      </c>
      <c r="E79" s="203">
        <f>Input!$VL$7</f>
        <v>0</v>
      </c>
      <c r="F79" s="203">
        <f>Input!$VM$7</f>
        <v>0</v>
      </c>
      <c r="G79" s="203">
        <f>Input!$VN$7</f>
        <v>0</v>
      </c>
      <c r="H79" s="204">
        <f>Input!$VO$7</f>
        <v>0</v>
      </c>
    </row>
    <row r="80" spans="1:50" s="211" customFormat="1">
      <c r="A80" s="198" t="s">
        <v>411</v>
      </c>
      <c r="B80" s="267" t="s">
        <v>412</v>
      </c>
      <c r="C80" s="268">
        <f>SUM(C66:C79)</f>
        <v>0</v>
      </c>
      <c r="D80" s="268">
        <f t="shared" ref="D80:G80" si="4">SUM(D66:D79)</f>
        <v>0</v>
      </c>
      <c r="E80" s="268">
        <f t="shared" si="4"/>
        <v>0</v>
      </c>
      <c r="F80" s="268">
        <f t="shared" si="4"/>
        <v>0</v>
      </c>
      <c r="G80" s="268">
        <f t="shared" si="4"/>
        <v>0</v>
      </c>
      <c r="H80" s="269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02"/>
      <c r="B81" s="272"/>
      <c r="C81" s="273"/>
      <c r="D81" s="273"/>
      <c r="E81" s="273"/>
      <c r="F81" s="273"/>
      <c r="G81" s="273"/>
      <c r="H81" s="272"/>
    </row>
    <row r="82" spans="1:50">
      <c r="A82" s="202" t="s">
        <v>362</v>
      </c>
      <c r="B82" s="266">
        <f>Input!$VP$7</f>
        <v>0</v>
      </c>
      <c r="C82" s="203">
        <f>Input!$VQ$7</f>
        <v>0</v>
      </c>
      <c r="D82" s="203">
        <f>Input!$VR$7</f>
        <v>0</v>
      </c>
      <c r="E82" s="203">
        <f>Input!$VS$7</f>
        <v>0</v>
      </c>
      <c r="F82" s="203">
        <f>Input!$VT$7</f>
        <v>0</v>
      </c>
      <c r="G82" s="203">
        <f>Input!$VU$7</f>
        <v>0</v>
      </c>
      <c r="H82" s="204">
        <f>Input!$VV$7</f>
        <v>0</v>
      </c>
    </row>
    <row r="83" spans="1:50">
      <c r="A83" s="202" t="s">
        <v>362</v>
      </c>
      <c r="B83" s="266">
        <f>Input!$VW$7</f>
        <v>0</v>
      </c>
      <c r="C83" s="203">
        <f>Input!$VX$7</f>
        <v>0</v>
      </c>
      <c r="D83" s="203">
        <f>Input!$VY$7</f>
        <v>0</v>
      </c>
      <c r="E83" s="203">
        <f>Input!$VZ$7</f>
        <v>0</v>
      </c>
      <c r="F83" s="203">
        <f>Input!$WA$7</f>
        <v>0</v>
      </c>
      <c r="G83" s="203">
        <f>Input!$WB$7</f>
        <v>0</v>
      </c>
      <c r="H83" s="204">
        <f>Input!$WC$7</f>
        <v>0</v>
      </c>
    </row>
    <row r="84" spans="1:50">
      <c r="A84" s="202" t="s">
        <v>362</v>
      </c>
      <c r="B84" s="266">
        <f>Input!$WD$7</f>
        <v>0</v>
      </c>
      <c r="C84" s="203">
        <f>Input!$WE$7</f>
        <v>0</v>
      </c>
      <c r="D84" s="203">
        <f>Input!$WF$7</f>
        <v>0</v>
      </c>
      <c r="E84" s="203">
        <f>Input!$WG$7</f>
        <v>0</v>
      </c>
      <c r="F84" s="203">
        <f>Input!$WH$7</f>
        <v>0</v>
      </c>
      <c r="G84" s="203">
        <f>Input!$WI$7</f>
        <v>0</v>
      </c>
      <c r="H84" s="204">
        <f>Input!$WJ$7</f>
        <v>0</v>
      </c>
    </row>
    <row r="85" spans="1:50">
      <c r="A85" s="202" t="s">
        <v>362</v>
      </c>
      <c r="B85" s="266">
        <f>Input!$WK$7</f>
        <v>0</v>
      </c>
      <c r="C85" s="203">
        <f>Input!$WL$7</f>
        <v>0</v>
      </c>
      <c r="D85" s="203">
        <f>Input!$WM$7</f>
        <v>0</v>
      </c>
      <c r="E85" s="203">
        <f>Input!$WN$7</f>
        <v>0</v>
      </c>
      <c r="F85" s="203">
        <f>Input!$WO$7</f>
        <v>0</v>
      </c>
      <c r="G85" s="203">
        <f>Input!$WP$7</f>
        <v>0</v>
      </c>
      <c r="H85" s="204">
        <f>Input!$WQ$7</f>
        <v>0</v>
      </c>
    </row>
    <row r="86" spans="1:50">
      <c r="A86" s="202" t="s">
        <v>362</v>
      </c>
      <c r="B86" s="266">
        <f>Input!$WR$7</f>
        <v>0</v>
      </c>
      <c r="C86" s="203">
        <f>Input!$WS$7</f>
        <v>0</v>
      </c>
      <c r="D86" s="203">
        <f>Input!$WT$7</f>
        <v>0</v>
      </c>
      <c r="E86" s="203">
        <f>Input!$WU$7</f>
        <v>0</v>
      </c>
      <c r="F86" s="203">
        <f>Input!$WV$7</f>
        <v>0</v>
      </c>
      <c r="G86" s="203">
        <f>Input!$WW$7</f>
        <v>0</v>
      </c>
      <c r="H86" s="204">
        <f>Input!$WX$7</f>
        <v>0</v>
      </c>
    </row>
    <row r="87" spans="1:50">
      <c r="A87" s="202" t="s">
        <v>362</v>
      </c>
      <c r="B87" s="266">
        <f>Input!$WY$7</f>
        <v>0</v>
      </c>
      <c r="C87" s="203">
        <f>Input!$WZ$7</f>
        <v>0</v>
      </c>
      <c r="D87" s="203">
        <f>Input!$XA$7</f>
        <v>0</v>
      </c>
      <c r="E87" s="203">
        <f>Input!$XB$7</f>
        <v>0</v>
      </c>
      <c r="F87" s="203">
        <f>Input!$XC$7</f>
        <v>0</v>
      </c>
      <c r="G87" s="203">
        <f>Input!$XD$7</f>
        <v>0</v>
      </c>
      <c r="H87" s="204">
        <f>Input!$XE$7</f>
        <v>0</v>
      </c>
    </row>
    <row r="88" spans="1:50">
      <c r="A88" s="202" t="s">
        <v>362</v>
      </c>
      <c r="B88" s="266">
        <f>Input!$XF$7</f>
        <v>0</v>
      </c>
      <c r="C88" s="203">
        <f>Input!$XG$7</f>
        <v>0</v>
      </c>
      <c r="D88" s="203">
        <f>Input!$XH$7</f>
        <v>0</v>
      </c>
      <c r="E88" s="203">
        <f>Input!$XI$7</f>
        <v>0</v>
      </c>
      <c r="F88" s="203">
        <f>Input!$XJ$7</f>
        <v>0</v>
      </c>
      <c r="G88" s="203">
        <f>Input!$XK$7</f>
        <v>0</v>
      </c>
      <c r="H88" s="204">
        <f>Input!$XL$7</f>
        <v>0</v>
      </c>
    </row>
    <row r="89" spans="1:50">
      <c r="A89" s="202" t="s">
        <v>362</v>
      </c>
      <c r="B89" s="266">
        <f>Input!$XM$7</f>
        <v>0</v>
      </c>
      <c r="C89" s="203">
        <f>Input!$XN$7</f>
        <v>0</v>
      </c>
      <c r="D89" s="203">
        <f>Input!$XO$7</f>
        <v>0</v>
      </c>
      <c r="E89" s="203">
        <f>Input!$XP$7</f>
        <v>0</v>
      </c>
      <c r="F89" s="203">
        <f>Input!$XQ$7</f>
        <v>0</v>
      </c>
      <c r="G89" s="203">
        <f>Input!$XR$7</f>
        <v>0</v>
      </c>
      <c r="H89" s="204">
        <f>Input!$XS$7</f>
        <v>0</v>
      </c>
    </row>
    <row r="90" spans="1:50" s="211" customFormat="1">
      <c r="A90" s="198" t="s">
        <v>362</v>
      </c>
      <c r="B90" s="267" t="s">
        <v>413</v>
      </c>
      <c r="C90" s="268">
        <f>SUM(C82:C89)</f>
        <v>0</v>
      </c>
      <c r="D90" s="268">
        <f t="shared" ref="D90:G90" si="5">SUM(D82:D89)</f>
        <v>0</v>
      </c>
      <c r="E90" s="268">
        <f t="shared" si="5"/>
        <v>0</v>
      </c>
      <c r="F90" s="268">
        <f t="shared" si="5"/>
        <v>0</v>
      </c>
      <c r="G90" s="268">
        <f t="shared" si="5"/>
        <v>0</v>
      </c>
      <c r="H90" s="269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B91" s="272"/>
      <c r="C91" s="273"/>
      <c r="D91" s="273"/>
      <c r="E91" s="273"/>
      <c r="F91" s="273"/>
      <c r="G91" s="273"/>
      <c r="H91" s="272"/>
    </row>
    <row r="92" spans="1:50" s="211" customFormat="1">
      <c r="A92" s="198" t="s">
        <v>414</v>
      </c>
      <c r="B92" s="267"/>
      <c r="C92" s="268"/>
      <c r="D92" s="268"/>
      <c r="E92" s="268"/>
      <c r="F92" s="268"/>
      <c r="G92" s="268"/>
      <c r="H92" s="269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02" t="s">
        <v>415</v>
      </c>
      <c r="B93" s="259" t="s">
        <v>416</v>
      </c>
      <c r="C93" s="203">
        <f>Input!$XT$7</f>
        <v>0</v>
      </c>
      <c r="D93" s="203">
        <f>Input!$XU$7</f>
        <v>0</v>
      </c>
      <c r="E93" s="203">
        <f>Input!$XV$7</f>
        <v>0</v>
      </c>
      <c r="F93" s="203">
        <f>Input!$XW$7</f>
        <v>0</v>
      </c>
      <c r="G93" s="203">
        <f>Input!$XX$7</f>
        <v>0</v>
      </c>
      <c r="H93" s="204">
        <f>Input!$XY$7</f>
        <v>0</v>
      </c>
    </row>
    <row r="94" spans="1:50" ht="47.25">
      <c r="A94" s="202" t="s">
        <v>417</v>
      </c>
      <c r="B94" s="259" t="s">
        <v>418</v>
      </c>
      <c r="C94" s="203">
        <f>Input!$XZ$7</f>
        <v>0</v>
      </c>
      <c r="D94" s="203">
        <f>Input!$YA$7</f>
        <v>0</v>
      </c>
      <c r="E94" s="203">
        <f>Input!$YB$7</f>
        <v>0</v>
      </c>
      <c r="F94" s="203">
        <f>Input!$YC$7</f>
        <v>0</v>
      </c>
      <c r="G94" s="203">
        <f>Input!$YD$7</f>
        <v>0</v>
      </c>
      <c r="H94" s="204">
        <f>Input!$YE$7</f>
        <v>0</v>
      </c>
    </row>
    <row r="95" spans="1:50" s="211" customFormat="1" ht="30">
      <c r="A95" s="207" t="s">
        <v>419</v>
      </c>
      <c r="B95" s="205" t="s">
        <v>420</v>
      </c>
      <c r="C95" s="206">
        <f>SUM(C93:C94)</f>
        <v>0</v>
      </c>
      <c r="D95" s="206">
        <f t="shared" ref="D95:G95" si="6">SUM(D93:D94)</f>
        <v>0</v>
      </c>
      <c r="E95" s="206">
        <f t="shared" si="6"/>
        <v>0</v>
      </c>
      <c r="F95" s="206">
        <f t="shared" si="6"/>
        <v>0</v>
      </c>
      <c r="G95" s="206">
        <f t="shared" si="6"/>
        <v>0</v>
      </c>
      <c r="H95" s="207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12"/>
      <c r="D96" s="212"/>
      <c r="E96" s="212"/>
      <c r="F96" s="212"/>
      <c r="G96" s="212"/>
    </row>
    <row r="97" spans="1:50" s="211" customFormat="1">
      <c r="A97" s="415" t="s">
        <v>421</v>
      </c>
      <c r="B97" s="416"/>
      <c r="C97" s="206">
        <f>C95+C90+C80+C64+C49+C34+C19</f>
        <v>1043319</v>
      </c>
      <c r="D97" s="206">
        <f t="shared" ref="D97:G97" si="7">D95+D90+D80+D64+D49+D34+D19</f>
        <v>1043319</v>
      </c>
      <c r="E97" s="206">
        <f t="shared" si="7"/>
        <v>6447235</v>
      </c>
      <c r="F97" s="206">
        <f t="shared" si="7"/>
        <v>1674969</v>
      </c>
      <c r="G97" s="206">
        <f t="shared" si="7"/>
        <v>60612</v>
      </c>
      <c r="H97" s="207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12"/>
      <c r="D98" s="212"/>
      <c r="E98" s="212"/>
      <c r="F98" s="212"/>
      <c r="G98" s="212"/>
    </row>
    <row r="99" spans="1:50">
      <c r="B99" s="197" t="s">
        <v>422</v>
      </c>
      <c r="C99" s="212"/>
      <c r="D99" s="212">
        <f>'LSCO Uses'!C67</f>
        <v>1043319</v>
      </c>
      <c r="E99" s="212"/>
      <c r="F99" s="212">
        <f>'LSCO Uses'!D67</f>
        <v>1674969</v>
      </c>
      <c r="G99" s="212">
        <f>'LSCO Uses'!E67</f>
        <v>60612</v>
      </c>
    </row>
    <row r="100" spans="1:50">
      <c r="B100" s="197" t="s">
        <v>9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13">
        <f>SUM(C102:G102)</f>
        <v>0</v>
      </c>
    </row>
    <row r="105" spans="1:50" ht="15" customHeight="1">
      <c r="B105" s="150" t="s">
        <v>378</v>
      </c>
    </row>
    <row r="106" spans="1:50" ht="15" customHeight="1">
      <c r="B106" s="150" t="s">
        <v>379</v>
      </c>
      <c r="C106" s="146">
        <f>SUM(C5:C18)+SUM(C21:C33)+SUM(C36:C48)+SUM(C51:C63)+SUM(C66:C79)+SUM(C82:C89)+SUM(C93:C94)</f>
        <v>1043319</v>
      </c>
      <c r="D106" s="146">
        <f>SUM(D5:D18)+SUM(D21:D33)+SUM(D36:D48)+SUM(D51:D63)+SUM(D66:D79)+SUM(D82:D89)+SUM(D93:D94)</f>
        <v>1043319</v>
      </c>
      <c r="E106" s="146">
        <f>SUM(E5:E18)+SUM(E21:E33)+SUM(E36:E48)+SUM(E51:E63)+SUM(E66:E79)+SUM(E82:E89)+SUM(E93:E94)</f>
        <v>6447235</v>
      </c>
      <c r="F106" s="146">
        <f>SUM(F5:F18)+SUM(F21:F33)+SUM(F36:F48)+SUM(F51:F63)+SUM(F66:F79)+SUM(F82:F89)+SUM(F93:F94)</f>
        <v>1674969</v>
      </c>
      <c r="G106" s="146">
        <f>SUM(G5:G18)+SUM(G21:G33)+SUM(G36:G48)+SUM(G51:G63)+SUM(G66:G79)+SUM(G82:G89)+SUM(G93:G94)</f>
        <v>60612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10269454</v>
      </c>
    </row>
    <row r="111" spans="1:50">
      <c r="E111" s="274">
        <f>'LSCO Uses'!D80</f>
        <v>2781637</v>
      </c>
    </row>
    <row r="112" spans="1:50">
      <c r="E112" s="275">
        <f>Input!F7</f>
        <v>23582</v>
      </c>
    </row>
    <row r="113" spans="5:5">
      <c r="E113" s="276">
        <f>SUM(E110:E112)</f>
        <v>13074673</v>
      </c>
    </row>
    <row r="114" spans="5:5">
      <c r="E114" s="276">
        <f>Input!G7</f>
        <v>13074673</v>
      </c>
    </row>
    <row r="115" spans="5:5">
      <c r="E115" s="276">
        <f>E114-E113</f>
        <v>0</v>
      </c>
    </row>
    <row r="116" spans="5:5">
      <c r="E116" s="277" t="str">
        <f>IF(E115&lt;&gt;0,"Out of Balance","Balanced")</f>
        <v>Balanced</v>
      </c>
    </row>
  </sheetData>
  <mergeCells count="1">
    <mergeCell ref="A97:B97"/>
  </mergeCells>
  <conditionalFormatting sqref="F100">
    <cfRule type="expression" dxfId="153" priority="12">
      <formula>$F$100&lt;&gt;0</formula>
    </cfRule>
  </conditionalFormatting>
  <conditionalFormatting sqref="G100">
    <cfRule type="expression" dxfId="152" priority="11">
      <formula>$G$100&lt;&gt;0</formula>
    </cfRule>
  </conditionalFormatting>
  <conditionalFormatting sqref="F102">
    <cfRule type="expression" dxfId="151" priority="10">
      <formula>$F$102&lt;&gt;""</formula>
    </cfRule>
  </conditionalFormatting>
  <conditionalFormatting sqref="G102">
    <cfRule type="expression" dxfId="150" priority="9">
      <formula>$G$102&lt;&gt;""</formula>
    </cfRule>
  </conditionalFormatting>
  <conditionalFormatting sqref="D100">
    <cfRule type="expression" dxfId="149" priority="8">
      <formula>$D$100&lt;&gt;0</formula>
    </cfRule>
  </conditionalFormatting>
  <conditionalFormatting sqref="D102">
    <cfRule type="expression" dxfId="148" priority="7">
      <formula>$D$102&lt;&gt;""</formula>
    </cfRule>
  </conditionalFormatting>
  <conditionalFormatting sqref="C102">
    <cfRule type="expression" dxfId="147" priority="6">
      <formula>$C$102&lt;&gt;""</formula>
    </cfRule>
  </conditionalFormatting>
  <conditionalFormatting sqref="E102">
    <cfRule type="expression" dxfId="146" priority="5">
      <formula>$E$102&lt;&gt;""</formula>
    </cfRule>
  </conditionalFormatting>
  <conditionalFormatting sqref="H2">
    <cfRule type="expression" dxfId="145" priority="2">
      <formula>OR($C$100&lt;&gt;0,$D$100&lt;&gt;0,$E$100&lt;&gt;0,$F$100&lt;&gt;0,$G$100&lt;&gt;0)</formula>
    </cfRule>
  </conditionalFormatting>
  <conditionalFormatting sqref="H1">
    <cfRule type="expression" dxfId="144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EC8C-A06E-4DB9-A9D1-06EFA3694A1D}">
  <sheetPr>
    <tabColor theme="6" tint="0.79998168889431442"/>
  </sheetPr>
  <dimension ref="A1:F82"/>
  <sheetViews>
    <sheetView showGridLines="0" zoomScale="90" zoomScaleNormal="90" zoomScaleSheetLayoutView="100" zoomScalePageLayoutView="57" workbookViewId="0">
      <pane ySplit="4" topLeftCell="A6" activePane="bottomLeft" state="frozen"/>
      <selection activeCell="F2" sqref="F2"/>
      <selection pane="bottomLeft" activeCell="F1" sqref="F1:F2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5703125" style="151" customWidth="1"/>
    <col min="7" max="16384" width="9.140625" style="146"/>
  </cols>
  <sheetData>
    <row r="1" spans="1:6" ht="18.75">
      <c r="A1" s="143" t="s">
        <v>302</v>
      </c>
      <c r="B1" s="144" t="str">
        <f>Input!$B$8</f>
        <v>Lamar State College - Port Arthur</v>
      </c>
      <c r="E1" s="147" t="s">
        <v>303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304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</row>
    <row r="4" spans="1:6" ht="47.25">
      <c r="A4" s="152" t="s">
        <v>305</v>
      </c>
      <c r="B4" s="152" t="s">
        <v>306</v>
      </c>
      <c r="C4" s="153" t="s">
        <v>307</v>
      </c>
      <c r="D4" s="152" t="s">
        <v>308</v>
      </c>
      <c r="E4" s="152" t="s">
        <v>309</v>
      </c>
      <c r="F4" s="152" t="s">
        <v>310</v>
      </c>
    </row>
    <row r="5" spans="1:6" ht="15.75">
      <c r="A5" s="154">
        <v>1</v>
      </c>
      <c r="B5" s="279" t="s">
        <v>311</v>
      </c>
      <c r="C5" s="280"/>
      <c r="D5" s="280"/>
      <c r="E5" s="280"/>
      <c r="F5" s="281"/>
    </row>
    <row r="6" spans="1:6" ht="15.75">
      <c r="A6" s="155" t="s">
        <v>312</v>
      </c>
      <c r="B6" s="246" t="s">
        <v>313</v>
      </c>
      <c r="C6" s="156">
        <f>Input!$N$8</f>
        <v>947082</v>
      </c>
      <c r="D6" s="247">
        <f>Input!$O$8</f>
        <v>791160</v>
      </c>
      <c r="E6" s="247">
        <f>Input!$P$8</f>
        <v>0</v>
      </c>
      <c r="F6" s="248">
        <f>Input!$Q$8</f>
        <v>0</v>
      </c>
    </row>
    <row r="7" spans="1:6" ht="15.75">
      <c r="A7" s="157" t="s">
        <v>312</v>
      </c>
      <c r="B7" s="249" t="s">
        <v>314</v>
      </c>
      <c r="C7" s="158">
        <f>Input!$R$8</f>
        <v>1320</v>
      </c>
      <c r="D7" s="158">
        <f>Input!$S$8</f>
        <v>1616</v>
      </c>
      <c r="E7" s="159"/>
      <c r="F7" s="250" t="str">
        <f>Input!$T$8</f>
        <v>Unduplicated</v>
      </c>
    </row>
    <row r="8" spans="1:6" ht="15.75">
      <c r="A8" s="160" t="s">
        <v>315</v>
      </c>
      <c r="B8" s="251" t="s">
        <v>316</v>
      </c>
      <c r="C8" s="156">
        <f>Input!$U$8</f>
        <v>0</v>
      </c>
      <c r="D8" s="247">
        <f>Input!$V$8</f>
        <v>0</v>
      </c>
      <c r="E8" s="247">
        <f>Input!$W$8</f>
        <v>0</v>
      </c>
      <c r="F8" s="248">
        <f>Input!$X$8</f>
        <v>0</v>
      </c>
    </row>
    <row r="9" spans="1:6" ht="15.75">
      <c r="A9" s="157" t="s">
        <v>315</v>
      </c>
      <c r="B9" s="249" t="s">
        <v>314</v>
      </c>
      <c r="C9" s="158">
        <f>Input!$Y$8</f>
        <v>0</v>
      </c>
      <c r="D9" s="158">
        <f>Input!$Z$8</f>
        <v>0</v>
      </c>
      <c r="E9" s="159"/>
      <c r="F9" s="250">
        <f>Input!$AA$8</f>
        <v>0</v>
      </c>
    </row>
    <row r="10" spans="1:6" ht="15.75">
      <c r="A10" s="160" t="s">
        <v>317</v>
      </c>
      <c r="B10" s="251" t="s">
        <v>318</v>
      </c>
      <c r="C10" s="156">
        <f>Input!$AB$8</f>
        <v>0</v>
      </c>
      <c r="D10" s="247">
        <f>Input!$AC$8</f>
        <v>0</v>
      </c>
      <c r="E10" s="247">
        <f>Input!$AD$8</f>
        <v>0</v>
      </c>
      <c r="F10" s="248">
        <f>Input!$AE$8</f>
        <v>0</v>
      </c>
    </row>
    <row r="11" spans="1:6" ht="15.75">
      <c r="A11" s="157" t="s">
        <v>317</v>
      </c>
      <c r="B11" s="249" t="s">
        <v>314</v>
      </c>
      <c r="C11" s="158">
        <f>Input!$AF$8</f>
        <v>0</v>
      </c>
      <c r="D11" s="158">
        <f>Input!$AG$8</f>
        <v>0</v>
      </c>
      <c r="E11" s="159"/>
      <c r="F11" s="250">
        <f>Input!$AH$8</f>
        <v>0</v>
      </c>
    </row>
    <row r="12" spans="1:6" ht="31.5">
      <c r="A12" s="160" t="s">
        <v>319</v>
      </c>
      <c r="B12" s="251" t="s">
        <v>320</v>
      </c>
      <c r="C12" s="156">
        <f>Input!$AI$8</f>
        <v>0</v>
      </c>
      <c r="D12" s="247">
        <f>Input!$AJ$8</f>
        <v>0</v>
      </c>
      <c r="E12" s="247">
        <f>Input!$AK$8</f>
        <v>0</v>
      </c>
      <c r="F12" s="248">
        <f>Input!$AL$8</f>
        <v>0</v>
      </c>
    </row>
    <row r="13" spans="1:6" ht="15.75">
      <c r="A13" s="157" t="s">
        <v>319</v>
      </c>
      <c r="B13" s="249" t="s">
        <v>314</v>
      </c>
      <c r="C13" s="158">
        <f>Input!$AM$8</f>
        <v>0</v>
      </c>
      <c r="D13" s="158">
        <f>Input!$AN$8</f>
        <v>0</v>
      </c>
      <c r="E13" s="159"/>
      <c r="F13" s="250">
        <f>Input!$AO$8</f>
        <v>0</v>
      </c>
    </row>
    <row r="14" spans="1:6" ht="31.5">
      <c r="A14" s="160" t="s">
        <v>321</v>
      </c>
      <c r="B14" s="251" t="s">
        <v>322</v>
      </c>
      <c r="C14" s="156">
        <f>Input!$AP$8</f>
        <v>0</v>
      </c>
      <c r="D14" s="247">
        <f>Input!$AQ$8</f>
        <v>0</v>
      </c>
      <c r="E14" s="247">
        <f>Input!$AR$8</f>
        <v>0</v>
      </c>
      <c r="F14" s="248">
        <f>Input!$AS$8</f>
        <v>0</v>
      </c>
    </row>
    <row r="15" spans="1:6" ht="15.75">
      <c r="A15" s="157" t="s">
        <v>321</v>
      </c>
      <c r="B15" s="249" t="s">
        <v>314</v>
      </c>
      <c r="C15" s="158">
        <f>Input!$AT$8</f>
        <v>0</v>
      </c>
      <c r="D15" s="158">
        <f>Input!$AU$8</f>
        <v>0</v>
      </c>
      <c r="E15" s="159"/>
      <c r="F15" s="250">
        <f>Input!$AV$8</f>
        <v>0</v>
      </c>
    </row>
    <row r="16" spans="1:6" ht="63">
      <c r="A16" s="160" t="s">
        <v>323</v>
      </c>
      <c r="B16" s="251" t="s">
        <v>324</v>
      </c>
      <c r="C16" s="156">
        <f>Input!$AW$8</f>
        <v>0</v>
      </c>
      <c r="D16" s="247">
        <f>Input!$AX$8</f>
        <v>0</v>
      </c>
      <c r="E16" s="247">
        <f>Input!$AY$8</f>
        <v>0</v>
      </c>
      <c r="F16" s="248">
        <f>Input!$AZ$8</f>
        <v>0</v>
      </c>
    </row>
    <row r="17" spans="1:6" ht="15.75">
      <c r="A17" s="157" t="s">
        <v>323</v>
      </c>
      <c r="B17" s="249" t="s">
        <v>314</v>
      </c>
      <c r="C17" s="158">
        <f>Input!$BA$8</f>
        <v>0</v>
      </c>
      <c r="D17" s="158">
        <f>Input!$BB$8</f>
        <v>0</v>
      </c>
      <c r="E17" s="159"/>
      <c r="F17" s="250">
        <f>Input!$BC$8</f>
        <v>0</v>
      </c>
    </row>
    <row r="18" spans="1:6" ht="15.75">
      <c r="A18" s="160" t="s">
        <v>325</v>
      </c>
      <c r="B18" s="251" t="s">
        <v>326</v>
      </c>
      <c r="C18" s="156">
        <f>Input!$BD$8</f>
        <v>0</v>
      </c>
      <c r="D18" s="247">
        <f>Input!$BE$8</f>
        <v>0</v>
      </c>
      <c r="E18" s="247">
        <f>Input!$BF$8</f>
        <v>0</v>
      </c>
      <c r="F18" s="248">
        <f>Input!$BG$8</f>
        <v>0</v>
      </c>
    </row>
    <row r="19" spans="1:6" ht="15.75">
      <c r="A19" s="157" t="s">
        <v>325</v>
      </c>
      <c r="B19" s="249" t="s">
        <v>314</v>
      </c>
      <c r="C19" s="158">
        <f>Input!$BH$8</f>
        <v>0</v>
      </c>
      <c r="D19" s="158">
        <f>Input!$BI$8</f>
        <v>0</v>
      </c>
      <c r="E19" s="159"/>
      <c r="F19" s="250">
        <f>Input!$BJ$8</f>
        <v>0</v>
      </c>
    </row>
    <row r="20" spans="1:6" ht="15.75">
      <c r="A20" s="160"/>
      <c r="B20" s="252" t="s">
        <v>327</v>
      </c>
      <c r="C20" s="161">
        <f t="shared" ref="C20:E21" si="0">C18+C16+C14+C12+C10+C8+C6</f>
        <v>947082</v>
      </c>
      <c r="D20" s="161">
        <f t="shared" si="0"/>
        <v>791160</v>
      </c>
      <c r="E20" s="161">
        <f t="shared" si="0"/>
        <v>0</v>
      </c>
      <c r="F20" s="253"/>
    </row>
    <row r="21" spans="1:6" ht="15.75">
      <c r="A21" s="160"/>
      <c r="B21" s="254" t="s">
        <v>328</v>
      </c>
      <c r="C21" s="163">
        <f t="shared" si="0"/>
        <v>1320</v>
      </c>
      <c r="D21" s="163">
        <f t="shared" si="0"/>
        <v>1616</v>
      </c>
      <c r="E21" s="163"/>
      <c r="F21" s="253"/>
    </row>
    <row r="22" spans="1:6" ht="15.75">
      <c r="A22" s="164"/>
      <c r="B22" s="255"/>
      <c r="C22" s="165"/>
      <c r="D22" s="256"/>
      <c r="E22" s="256"/>
      <c r="F22" s="257"/>
    </row>
    <row r="23" spans="1:6" ht="15.75">
      <c r="A23" s="168">
        <v>2</v>
      </c>
      <c r="B23" s="282" t="s">
        <v>329</v>
      </c>
      <c r="C23" s="283"/>
      <c r="D23" s="283"/>
      <c r="E23" s="283"/>
      <c r="F23" s="284"/>
    </row>
    <row r="24" spans="1:6" ht="31.5">
      <c r="A24" s="160" t="s">
        <v>330</v>
      </c>
      <c r="B24" s="251" t="s">
        <v>331</v>
      </c>
      <c r="C24" s="156">
        <f>Input!$BK$8</f>
        <v>1148</v>
      </c>
      <c r="D24" s="247">
        <f>Input!$BL$8</f>
        <v>86</v>
      </c>
      <c r="E24" s="247">
        <f>Input!$BM$8</f>
        <v>0</v>
      </c>
      <c r="F24" s="248">
        <f>Input!$BN$8</f>
        <v>0</v>
      </c>
    </row>
    <row r="25" spans="1:6" ht="31.5">
      <c r="A25" s="160" t="s">
        <v>332</v>
      </c>
      <c r="B25" s="251" t="s">
        <v>333</v>
      </c>
      <c r="C25" s="156">
        <f>Input!$BO$8</f>
        <v>0</v>
      </c>
      <c r="D25" s="247">
        <f>Input!$BP$8</f>
        <v>0</v>
      </c>
      <c r="E25" s="247">
        <f>Input!$BQ$8</f>
        <v>0</v>
      </c>
      <c r="F25" s="248">
        <f>Input!$BR$8</f>
        <v>0</v>
      </c>
    </row>
    <row r="26" spans="1:6" ht="47.25">
      <c r="A26" s="160" t="s">
        <v>334</v>
      </c>
      <c r="B26" s="258" t="s">
        <v>335</v>
      </c>
      <c r="C26" s="156">
        <f>Input!$BS$8</f>
        <v>0</v>
      </c>
      <c r="D26" s="247">
        <f>Input!$BT$8</f>
        <v>0</v>
      </c>
      <c r="E26" s="247">
        <f>Input!$BU$8</f>
        <v>0</v>
      </c>
      <c r="F26" s="248">
        <f>Input!$BV$8</f>
        <v>0</v>
      </c>
    </row>
    <row r="27" spans="1:6" ht="31.5">
      <c r="A27" s="160" t="s">
        <v>336</v>
      </c>
      <c r="B27" s="251" t="s">
        <v>337</v>
      </c>
      <c r="C27" s="156">
        <f>Input!$BW$8</f>
        <v>0</v>
      </c>
      <c r="D27" s="247">
        <f>Input!$BX$8</f>
        <v>0</v>
      </c>
      <c r="E27" s="247">
        <f>Input!$BY$8</f>
        <v>0</v>
      </c>
      <c r="F27" s="248">
        <f>Input!$BZ$8</f>
        <v>0</v>
      </c>
    </row>
    <row r="28" spans="1:6" ht="31.5">
      <c r="A28" s="169" t="s">
        <v>338</v>
      </c>
      <c r="B28" s="259" t="s">
        <v>339</v>
      </c>
      <c r="C28" s="156">
        <f>Input!$CA$8</f>
        <v>0</v>
      </c>
      <c r="D28" s="247">
        <f>Input!$CB$8</f>
        <v>0</v>
      </c>
      <c r="E28" s="247">
        <f>Input!$CC$8</f>
        <v>0</v>
      </c>
      <c r="F28" s="248">
        <f>Input!$CD$8</f>
        <v>0</v>
      </c>
    </row>
    <row r="29" spans="1:6" ht="15.75">
      <c r="A29" s="170"/>
      <c r="B29" s="260" t="s">
        <v>340</v>
      </c>
      <c r="C29" s="171">
        <f>SUM(C24:C28)</f>
        <v>1148</v>
      </c>
      <c r="D29" s="171">
        <f t="shared" ref="D29:E29" si="1">SUM(D24:D28)</f>
        <v>86</v>
      </c>
      <c r="E29" s="171">
        <f t="shared" si="1"/>
        <v>0</v>
      </c>
      <c r="F29" s="248"/>
    </row>
    <row r="30" spans="1:6" ht="15.75">
      <c r="A30" s="164"/>
      <c r="B30" s="255"/>
      <c r="C30" s="165"/>
      <c r="D30" s="256"/>
      <c r="E30" s="256"/>
      <c r="F30" s="257"/>
    </row>
    <row r="31" spans="1:6" ht="15.75">
      <c r="A31" s="154">
        <v>3</v>
      </c>
      <c r="B31" s="282" t="s">
        <v>341</v>
      </c>
      <c r="C31" s="283"/>
      <c r="D31" s="283"/>
      <c r="E31" s="283"/>
      <c r="F31" s="284"/>
    </row>
    <row r="32" spans="1:6" ht="31.5">
      <c r="A32" s="160" t="s">
        <v>342</v>
      </c>
      <c r="B32" s="251" t="s">
        <v>343</v>
      </c>
      <c r="C32" s="156">
        <f>Input!$CE$8</f>
        <v>9044</v>
      </c>
      <c r="D32" s="247">
        <f>Input!$CF$8</f>
        <v>9878</v>
      </c>
      <c r="E32" s="247">
        <f>Input!$CG$8</f>
        <v>0</v>
      </c>
      <c r="F32" s="248">
        <f>Input!$CH$8</f>
        <v>0</v>
      </c>
    </row>
    <row r="33" spans="1:6" ht="15.75">
      <c r="A33" s="160" t="s">
        <v>344</v>
      </c>
      <c r="B33" s="251" t="s">
        <v>516</v>
      </c>
      <c r="C33" s="156">
        <f>Input!$CI$8</f>
        <v>0</v>
      </c>
      <c r="D33" s="247">
        <f>Input!$CJ$8</f>
        <v>0</v>
      </c>
      <c r="E33" s="247">
        <f>Input!$CK$8</f>
        <v>0</v>
      </c>
      <c r="F33" s="248">
        <f>Input!$CL$8</f>
        <v>0</v>
      </c>
    </row>
    <row r="34" spans="1:6" ht="31.5">
      <c r="A34" s="160" t="s">
        <v>345</v>
      </c>
      <c r="B34" s="251" t="s">
        <v>346</v>
      </c>
      <c r="C34" s="156">
        <f>Input!$CM$8</f>
        <v>13136</v>
      </c>
      <c r="D34" s="247">
        <f>Input!$CN$8</f>
        <v>157798</v>
      </c>
      <c r="E34" s="247">
        <f>Input!$CO$8</f>
        <v>0</v>
      </c>
      <c r="F34" s="248">
        <f>Input!$CP$8</f>
        <v>0</v>
      </c>
    </row>
    <row r="35" spans="1:6" ht="31.5">
      <c r="A35" s="170" t="s">
        <v>347</v>
      </c>
      <c r="B35" s="251" t="s">
        <v>348</v>
      </c>
      <c r="C35" s="156">
        <f>Input!$CQ$8</f>
        <v>0</v>
      </c>
      <c r="D35" s="247">
        <f>Input!$CR$8</f>
        <v>0</v>
      </c>
      <c r="E35" s="247">
        <f>Input!$CS$8</f>
        <v>0</v>
      </c>
      <c r="F35" s="248">
        <f>Input!$CT$8</f>
        <v>0</v>
      </c>
    </row>
    <row r="36" spans="1:6" ht="15.75">
      <c r="A36" s="170"/>
      <c r="B36" s="260" t="s">
        <v>340</v>
      </c>
      <c r="C36" s="171">
        <f>SUM(C32:C35)</f>
        <v>22180</v>
      </c>
      <c r="D36" s="171">
        <f t="shared" ref="D36:E36" si="2">SUM(D32:D35)</f>
        <v>167676</v>
      </c>
      <c r="E36" s="171">
        <f t="shared" si="2"/>
        <v>0</v>
      </c>
      <c r="F36" s="248"/>
    </row>
    <row r="37" spans="1:6" ht="15.75">
      <c r="A37" s="164"/>
      <c r="B37" s="255"/>
      <c r="C37" s="165"/>
      <c r="D37" s="256"/>
      <c r="E37" s="256"/>
      <c r="F37" s="257"/>
    </row>
    <row r="38" spans="1:6" ht="15.75">
      <c r="A38" s="168">
        <v>4</v>
      </c>
      <c r="B38" s="282" t="s">
        <v>349</v>
      </c>
      <c r="C38" s="283"/>
      <c r="D38" s="283"/>
      <c r="E38" s="283"/>
      <c r="F38" s="284"/>
    </row>
    <row r="39" spans="1:6" ht="15.75">
      <c r="A39" s="160" t="s">
        <v>350</v>
      </c>
      <c r="B39" s="251" t="s">
        <v>351</v>
      </c>
      <c r="C39" s="156">
        <f>Input!$CU$8</f>
        <v>0</v>
      </c>
      <c r="D39" s="247">
        <f>Input!$CV$8</f>
        <v>1263600</v>
      </c>
      <c r="E39" s="247">
        <f>Input!$CW$8</f>
        <v>0</v>
      </c>
      <c r="F39" s="248">
        <f>Input!$CX$8</f>
        <v>0</v>
      </c>
    </row>
    <row r="40" spans="1:6" ht="47.25">
      <c r="A40" s="160" t="s">
        <v>352</v>
      </c>
      <c r="B40" s="251" t="s">
        <v>353</v>
      </c>
      <c r="C40" s="156">
        <f>Input!$CY$8</f>
        <v>0</v>
      </c>
      <c r="D40" s="247">
        <f>Input!$CZ$8</f>
        <v>0</v>
      </c>
      <c r="E40" s="247">
        <f>Input!$DA$8</f>
        <v>0</v>
      </c>
      <c r="F40" s="248">
        <f>Input!$DB$8</f>
        <v>0</v>
      </c>
    </row>
    <row r="41" spans="1:6" ht="15.75">
      <c r="A41" s="169" t="s">
        <v>354</v>
      </c>
      <c r="B41" s="259" t="s">
        <v>355</v>
      </c>
      <c r="C41" s="156">
        <f>Input!$DC$8</f>
        <v>0</v>
      </c>
      <c r="D41" s="247">
        <f>Input!$DD$8</f>
        <v>0</v>
      </c>
      <c r="E41" s="247">
        <f>Input!$DE$8</f>
        <v>0</v>
      </c>
      <c r="F41" s="248">
        <f>Input!$DF$8</f>
        <v>0</v>
      </c>
    </row>
    <row r="42" spans="1:6" ht="15.75">
      <c r="A42" s="170"/>
      <c r="B42" s="260" t="s">
        <v>340</v>
      </c>
      <c r="C42" s="171">
        <f>SUM(C39:C41)</f>
        <v>0</v>
      </c>
      <c r="D42" s="171">
        <f t="shared" ref="D42:E42" si="3">SUM(D39:D41)</f>
        <v>1263600</v>
      </c>
      <c r="E42" s="171">
        <f t="shared" si="3"/>
        <v>0</v>
      </c>
      <c r="F42" s="248"/>
    </row>
    <row r="43" spans="1:6" ht="15.75">
      <c r="A43" s="164"/>
      <c r="B43" s="255"/>
      <c r="C43" s="165"/>
      <c r="D43" s="256"/>
      <c r="E43" s="256"/>
      <c r="F43" s="257"/>
    </row>
    <row r="44" spans="1:6" ht="15.75">
      <c r="A44" s="168">
        <v>5</v>
      </c>
      <c r="B44" s="282" t="s">
        <v>356</v>
      </c>
      <c r="C44" s="283"/>
      <c r="D44" s="283"/>
      <c r="E44" s="283"/>
      <c r="F44" s="284"/>
    </row>
    <row r="45" spans="1:6" ht="15.75">
      <c r="A45" s="160" t="s">
        <v>357</v>
      </c>
      <c r="B45" s="261" t="s">
        <v>358</v>
      </c>
      <c r="C45" s="156">
        <f>Input!$DG$8</f>
        <v>0</v>
      </c>
      <c r="D45" s="247">
        <f>Input!$DH$8</f>
        <v>0</v>
      </c>
      <c r="E45" s="247">
        <f>Input!$DI$8</f>
        <v>0</v>
      </c>
      <c r="F45" s="248">
        <f>Input!$DJ$8</f>
        <v>0</v>
      </c>
    </row>
    <row r="46" spans="1:6" ht="15.75">
      <c r="A46" s="164"/>
      <c r="B46" s="255"/>
      <c r="C46" s="165"/>
      <c r="D46" s="256"/>
      <c r="E46" s="256"/>
      <c r="F46" s="257"/>
    </row>
    <row r="47" spans="1:6" ht="15.75">
      <c r="A47" s="168">
        <v>6</v>
      </c>
      <c r="B47" s="282" t="s">
        <v>359</v>
      </c>
      <c r="C47" s="283"/>
      <c r="D47" s="283"/>
      <c r="E47" s="283"/>
      <c r="F47" s="284"/>
    </row>
    <row r="48" spans="1:6" ht="31.5">
      <c r="A48" s="160" t="s">
        <v>360</v>
      </c>
      <c r="B48" s="259" t="s">
        <v>361</v>
      </c>
      <c r="C48" s="156">
        <f>Input!$DK$8</f>
        <v>0</v>
      </c>
      <c r="D48" s="247">
        <f>Input!$DL$8</f>
        <v>0</v>
      </c>
      <c r="E48" s="247">
        <f>Input!$DM$8</f>
        <v>0</v>
      </c>
      <c r="F48" s="248">
        <f>Input!$DN$8</f>
        <v>0</v>
      </c>
    </row>
    <row r="49" spans="1:6" ht="15.75">
      <c r="A49" s="170"/>
      <c r="B49" s="260" t="s">
        <v>340</v>
      </c>
      <c r="C49" s="171">
        <f>SUM(C48:C48)</f>
        <v>0</v>
      </c>
      <c r="D49" s="171">
        <f>SUM(D48:D48)</f>
        <v>0</v>
      </c>
      <c r="E49" s="171">
        <f>SUM(E48:E48)</f>
        <v>0</v>
      </c>
      <c r="F49" s="248"/>
    </row>
    <row r="50" spans="1:6" ht="15.75">
      <c r="A50" s="164"/>
      <c r="B50" s="255"/>
      <c r="C50" s="165"/>
      <c r="D50" s="256"/>
      <c r="E50" s="256"/>
      <c r="F50" s="257"/>
    </row>
    <row r="51" spans="1:6" ht="15.75">
      <c r="A51" s="168">
        <v>7</v>
      </c>
      <c r="B51" s="282" t="s">
        <v>362</v>
      </c>
      <c r="C51" s="283"/>
      <c r="D51" s="283"/>
      <c r="E51" s="283"/>
      <c r="F51" s="284"/>
    </row>
    <row r="52" spans="1:6" ht="15.75">
      <c r="A52" s="160" t="s">
        <v>363</v>
      </c>
      <c r="B52" s="259" t="s">
        <v>364</v>
      </c>
      <c r="C52" s="156">
        <f>Input!$DO$8</f>
        <v>51000</v>
      </c>
      <c r="D52" s="247">
        <f>Input!$DP$8</f>
        <v>0</v>
      </c>
      <c r="E52" s="247">
        <f>Input!$DQ$8</f>
        <v>0</v>
      </c>
      <c r="F52" s="248" t="str">
        <f>Input!$DR$8</f>
        <v>Funds received from local enties:  $10,000 from Texas Higher Education Foundation; $41,000 from Sempra</v>
      </c>
    </row>
    <row r="53" spans="1:6" ht="15.75">
      <c r="A53" s="164"/>
      <c r="B53" s="262"/>
      <c r="C53" s="173"/>
      <c r="D53" s="263"/>
      <c r="E53" s="264"/>
      <c r="F53" s="253"/>
    </row>
    <row r="54" spans="1:6" ht="15.75" customHeight="1">
      <c r="A54" s="175">
        <v>8</v>
      </c>
      <c r="B54" s="282" t="s">
        <v>514</v>
      </c>
      <c r="C54" s="283"/>
      <c r="D54" s="283"/>
      <c r="E54" s="283"/>
      <c r="F54" s="284"/>
    </row>
    <row r="55" spans="1:6" ht="31.5">
      <c r="A55" s="160" t="s">
        <v>365</v>
      </c>
      <c r="B55" s="251" t="s">
        <v>366</v>
      </c>
      <c r="C55" s="156">
        <f>Input!$DS$8</f>
        <v>0</v>
      </c>
      <c r="D55" s="247">
        <f>Input!$DT$8</f>
        <v>37809</v>
      </c>
      <c r="E55" s="247">
        <f>Input!$DU$8</f>
        <v>0</v>
      </c>
      <c r="F55" s="248">
        <f>Input!$DV$8</f>
        <v>0</v>
      </c>
    </row>
    <row r="56" spans="1:6" ht="15.75">
      <c r="A56" s="157" t="s">
        <v>365</v>
      </c>
      <c r="B56" s="249" t="s">
        <v>367</v>
      </c>
      <c r="C56" s="158">
        <f>Input!$DW$8</f>
        <v>0</v>
      </c>
      <c r="D56" s="158">
        <f>Input!$DX$8</f>
        <v>18</v>
      </c>
      <c r="E56" s="159"/>
      <c r="F56" s="250" t="str">
        <f>Input!$DY$8</f>
        <v>Unduplicated</v>
      </c>
    </row>
    <row r="57" spans="1:6" ht="31.5">
      <c r="A57" s="160" t="s">
        <v>368</v>
      </c>
      <c r="B57" s="259" t="s">
        <v>369</v>
      </c>
      <c r="C57" s="156">
        <f>Input!$DZ$8</f>
        <v>0</v>
      </c>
      <c r="D57" s="247">
        <f>Input!$EA$8</f>
        <v>36535</v>
      </c>
      <c r="E57" s="247">
        <f>Input!$EB$8</f>
        <v>0</v>
      </c>
      <c r="F57" s="248">
        <f>Input!$EC$8</f>
        <v>0</v>
      </c>
    </row>
    <row r="58" spans="1:6" ht="15.75">
      <c r="A58" s="157" t="s">
        <v>368</v>
      </c>
      <c r="B58" s="249" t="s">
        <v>367</v>
      </c>
      <c r="C58" s="158">
        <f>Input!$ED$8</f>
        <v>0</v>
      </c>
      <c r="D58" s="158">
        <f>Input!$EE$8</f>
        <v>34</v>
      </c>
      <c r="E58" s="159"/>
      <c r="F58" s="250" t="str">
        <f>Input!$EF$8</f>
        <v>Unduplicated</v>
      </c>
    </row>
    <row r="59" spans="1:6" ht="31.5">
      <c r="A59" s="160" t="s">
        <v>370</v>
      </c>
      <c r="B59" s="259" t="s">
        <v>371</v>
      </c>
      <c r="C59" s="156">
        <f>Input!$EG$8</f>
        <v>0</v>
      </c>
      <c r="D59" s="247">
        <f>Input!$EH$8</f>
        <v>16598</v>
      </c>
      <c r="E59" s="247">
        <f>Input!$EI$8</f>
        <v>0</v>
      </c>
      <c r="F59" s="248">
        <f>Input!$EJ$8</f>
        <v>0</v>
      </c>
    </row>
    <row r="60" spans="1:6" ht="15.75">
      <c r="A60" s="157" t="s">
        <v>370</v>
      </c>
      <c r="B60" s="249" t="s">
        <v>367</v>
      </c>
      <c r="C60" s="158">
        <f>Input!$EK$8</f>
        <v>0</v>
      </c>
      <c r="D60" s="158">
        <f>Input!$EL$8</f>
        <v>13</v>
      </c>
      <c r="E60" s="159"/>
      <c r="F60" s="250" t="str">
        <f>Input!$EM$8</f>
        <v>Unduplicated</v>
      </c>
    </row>
    <row r="61" spans="1:6" ht="15.75">
      <c r="A61" s="160"/>
      <c r="B61" s="252" t="s">
        <v>327</v>
      </c>
      <c r="C61" s="161">
        <f>C59+C57+C55</f>
        <v>0</v>
      </c>
      <c r="D61" s="161">
        <f t="shared" ref="D61:E62" si="4">D59+D57+D55</f>
        <v>90942</v>
      </c>
      <c r="E61" s="161">
        <f t="shared" si="4"/>
        <v>0</v>
      </c>
      <c r="F61" s="248"/>
    </row>
    <row r="62" spans="1:6" ht="15.75">
      <c r="A62" s="157"/>
      <c r="B62" s="249" t="s">
        <v>328</v>
      </c>
      <c r="C62" s="176">
        <f>C60+C58+C56</f>
        <v>0</v>
      </c>
      <c r="D62" s="176">
        <f t="shared" si="4"/>
        <v>65</v>
      </c>
      <c r="E62" s="163"/>
      <c r="F62" s="248"/>
    </row>
    <row r="63" spans="1:6" ht="15.75">
      <c r="A63" s="164"/>
      <c r="B63" s="262"/>
      <c r="C63" s="173"/>
      <c r="D63" s="263"/>
      <c r="E63" s="264"/>
      <c r="F63" s="253"/>
    </row>
    <row r="64" spans="1:6" ht="15.75" customHeight="1">
      <c r="A64" s="175">
        <v>9</v>
      </c>
      <c r="B64" s="282" t="s">
        <v>372</v>
      </c>
      <c r="C64" s="283"/>
      <c r="D64" s="283"/>
      <c r="E64" s="283"/>
      <c r="F64" s="284"/>
    </row>
    <row r="65" spans="1:6" ht="31.5">
      <c r="A65" s="160" t="s">
        <v>373</v>
      </c>
      <c r="B65" s="251" t="s">
        <v>374</v>
      </c>
      <c r="C65" s="156">
        <f>Input!$EN$8</f>
        <v>0</v>
      </c>
      <c r="D65" s="156">
        <f>Input!$EO$8</f>
        <v>0</v>
      </c>
      <c r="E65" s="156">
        <f>Input!$EP$8</f>
        <v>0</v>
      </c>
      <c r="F65" s="248">
        <f>Input!$EQ$8</f>
        <v>0</v>
      </c>
    </row>
    <row r="66" spans="1:6" ht="15.75">
      <c r="A66" s="164"/>
      <c r="B66" s="172"/>
      <c r="C66" s="177"/>
      <c r="D66" s="178"/>
      <c r="E66" s="179"/>
      <c r="F66" s="162"/>
    </row>
    <row r="67" spans="1:6" ht="15.75">
      <c r="A67" s="160"/>
      <c r="B67" s="180" t="s">
        <v>375</v>
      </c>
      <c r="C67" s="181">
        <f>C65+C61+C52+C49+C45+C42+C36+C29+C20</f>
        <v>1021410</v>
      </c>
      <c r="D67" s="181">
        <f t="shared" ref="D67:E67" si="5">D65+D61+D52+D49+D45+D42+D36+D29+D20</f>
        <v>2313464</v>
      </c>
      <c r="E67" s="181">
        <f t="shared" si="5"/>
        <v>0</v>
      </c>
      <c r="F67" s="182"/>
    </row>
    <row r="68" spans="1:6" ht="15.75">
      <c r="A68" s="160"/>
      <c r="B68" s="180" t="s">
        <v>376</v>
      </c>
      <c r="C68" s="181">
        <f>C62+C21</f>
        <v>1320</v>
      </c>
      <c r="D68" s="181">
        <f>D62+D21</f>
        <v>1681</v>
      </c>
      <c r="E68" s="181"/>
      <c r="F68" s="182"/>
    </row>
    <row r="69" spans="1:6" ht="15.75">
      <c r="A69" s="183"/>
      <c r="B69" s="184"/>
      <c r="C69" s="185"/>
      <c r="D69" s="185"/>
      <c r="E69" s="185"/>
      <c r="F69" s="167"/>
    </row>
    <row r="70" spans="1:6" s="166" customFormat="1" ht="15.75">
      <c r="B70" s="186" t="s">
        <v>377</v>
      </c>
      <c r="C70" s="187">
        <f>'LSCPA Fed'!D97</f>
        <v>1021410</v>
      </c>
      <c r="D70" s="188">
        <f>'LSCPA Fed'!F97</f>
        <v>2313464</v>
      </c>
      <c r="E70" s="188">
        <f>'LSCPA Fed'!G97</f>
        <v>0</v>
      </c>
      <c r="F70" s="167"/>
    </row>
    <row r="71" spans="1:6" s="166" customFormat="1" ht="15.75">
      <c r="B71" s="186" t="s">
        <v>9</v>
      </c>
      <c r="C71" s="187">
        <f>C67-C70</f>
        <v>0</v>
      </c>
      <c r="D71" s="187">
        <f>D67-D70</f>
        <v>0</v>
      </c>
      <c r="E71" s="187">
        <f>E67-E70</f>
        <v>0</v>
      </c>
      <c r="F71" s="167"/>
    </row>
    <row r="72" spans="1:6" s="166" customFormat="1" ht="15.75">
      <c r="B72" s="189"/>
      <c r="C72" s="187"/>
      <c r="D72" s="188"/>
      <c r="E72" s="188"/>
      <c r="F72" s="167"/>
    </row>
    <row r="73" spans="1:6" s="166" customFormat="1" ht="15.75">
      <c r="B73" s="189"/>
      <c r="C73" s="190" t="str">
        <f>IF(C67-INT(C67)=0,"",C67-INT(C67))</f>
        <v/>
      </c>
      <c r="D73" s="190" t="str">
        <f>IF(D67-INT(D67)=0,"",D67-INT(D67))</f>
        <v/>
      </c>
      <c r="E73" s="190" t="str">
        <f>IF(E67-INT(E67)=0,"",E67-INT(E67))</f>
        <v/>
      </c>
      <c r="F73" s="191">
        <f>SUM(C73:E73)</f>
        <v>0</v>
      </c>
    </row>
    <row r="74" spans="1:6" s="166" customFormat="1" ht="15.75">
      <c r="B74" s="189"/>
      <c r="C74" s="165"/>
      <c r="F74" s="167"/>
    </row>
    <row r="75" spans="1:6" s="166" customFormat="1" ht="15.75">
      <c r="B75" s="189" t="s">
        <v>378</v>
      </c>
      <c r="C75" s="165"/>
      <c r="F75" s="167"/>
    </row>
    <row r="76" spans="1:6" s="166" customFormat="1" ht="15.75">
      <c r="B76" s="189" t="s">
        <v>379</v>
      </c>
      <c r="C76" s="192">
        <f>SUM(C6,C8,C10,C12,C14,C16,C18,)+SUM(C24:C28)+SUM(C32:C35)+SUM(C39:C41)+C45+C48+C52+SUM(C55,C57,C59)+C65</f>
        <v>1021410</v>
      </c>
      <c r="D76" s="192">
        <f>SUM(D6,D8,D10,D12,D14,D16,D18,)+SUM(D24:D28)+SUM(D32:D35)+SUM(D39:D41)+D45+D48+D52+SUM(D55,D57,D59)+D65</f>
        <v>2313464</v>
      </c>
      <c r="E76" s="192">
        <f>SUM(E6,E8,E10,E12,E14,E16,E18,)+SUM(E24:E28)+SUM(E32:E35)+SUM(E39:E41)+E45+E48+E52+SUM(E55,E57,E59)+E65</f>
        <v>0</v>
      </c>
      <c r="F76" s="167"/>
    </row>
    <row r="77" spans="1:6" s="166" customFormat="1" ht="15.75">
      <c r="B77" s="189" t="s">
        <v>380</v>
      </c>
      <c r="C77" s="193">
        <f>SUM(C7,C9,C11,C13,C15,C17,C19)+SUM(C56,C58,C60)</f>
        <v>1320</v>
      </c>
      <c r="D77" s="193">
        <f>SUM(D7,D9,D11,D13,D15,D17,D19)+SUM(D56,D58,D60)</f>
        <v>1681</v>
      </c>
      <c r="E77" s="174"/>
      <c r="F77" s="167"/>
    </row>
    <row r="78" spans="1:6" s="166" customFormat="1" ht="15.75">
      <c r="B78" s="189"/>
      <c r="C78" s="192">
        <f>SUM(C76:C77)</f>
        <v>1022730</v>
      </c>
      <c r="D78" s="192">
        <f>SUM(D76:D77)</f>
        <v>2315145</v>
      </c>
      <c r="E78" s="192">
        <f>SUM(E76:E77)</f>
        <v>0</v>
      </c>
      <c r="F78" s="167"/>
    </row>
    <row r="79" spans="1:6" s="166" customFormat="1" ht="15.75">
      <c r="B79" s="189"/>
      <c r="C79" s="165"/>
      <c r="F79" s="167"/>
    </row>
    <row r="80" spans="1:6" s="166" customFormat="1" ht="15.75">
      <c r="B80" s="189"/>
      <c r="C80" s="165"/>
      <c r="D80" s="194">
        <f>D78+C78+E78</f>
        <v>3337875</v>
      </c>
      <c r="F80" s="167"/>
    </row>
    <row r="81" spans="2:6" s="166" customFormat="1" ht="15.75">
      <c r="B81" s="189"/>
      <c r="C81" s="165"/>
      <c r="F81" s="167"/>
    </row>
    <row r="82" spans="2:6" s="166" customFormat="1" ht="15.75">
      <c r="B82" s="189"/>
      <c r="C82" s="195" t="str">
        <f>IF((C76=C67),"Balanced","Out of Balance")</f>
        <v>Balanced</v>
      </c>
      <c r="D82" s="195" t="str">
        <f>IF((D76=D67),"Balanced","Out of Balance")</f>
        <v>Balanced</v>
      </c>
      <c r="E82" s="195" t="str">
        <f>IF((E76=E67),"Balanced","Out of Balance")</f>
        <v>Balanced</v>
      </c>
      <c r="F82" s="167"/>
    </row>
  </sheetData>
  <conditionalFormatting sqref="C71">
    <cfRule type="expression" dxfId="143" priority="10">
      <formula>$C$71&lt;&gt;0</formula>
    </cfRule>
  </conditionalFormatting>
  <conditionalFormatting sqref="D71">
    <cfRule type="expression" dxfId="142" priority="8">
      <formula>$D$71&lt;&gt;0</formula>
    </cfRule>
  </conditionalFormatting>
  <conditionalFormatting sqref="E71">
    <cfRule type="expression" dxfId="141" priority="7">
      <formula>$E$71&lt;&gt;0</formula>
    </cfRule>
  </conditionalFormatting>
  <conditionalFormatting sqref="C73">
    <cfRule type="expression" dxfId="140" priority="5">
      <formula>$C$73&lt;&gt;""</formula>
    </cfRule>
  </conditionalFormatting>
  <conditionalFormatting sqref="D73">
    <cfRule type="expression" dxfId="139" priority="4">
      <formula>$D$73&lt;&gt;""</formula>
    </cfRule>
  </conditionalFormatting>
  <conditionalFormatting sqref="E73">
    <cfRule type="expression" dxfId="138" priority="3">
      <formula>$E$73&lt;&gt;""</formula>
    </cfRule>
  </conditionalFormatting>
  <conditionalFormatting sqref="F2">
    <cfRule type="expression" dxfId="137" priority="2">
      <formula>OR($C$71&lt;&gt;0,$D$71&lt;&gt;0,$E$71&lt;&gt;0)</formula>
    </cfRule>
  </conditionalFormatting>
  <conditionalFormatting sqref="F1">
    <cfRule type="expression" dxfId="136" priority="1">
      <formula>OR($C$73&lt;&gt;"",$D$73&lt;&gt;"",$E$73&lt;&gt;"")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C05F-49AB-4D37-B77C-3067DB31F457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H2" sqref="H2"/>
      <selection pane="bottomLeft" activeCell="H2" sqref="H2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302</v>
      </c>
      <c r="B1" s="196" t="str">
        <f>Input!$B$8</f>
        <v>Lamar State College - Port Arthur</v>
      </c>
      <c r="E1" s="147" t="s">
        <v>303</v>
      </c>
      <c r="H1" s="197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304</v>
      </c>
      <c r="B2" s="196" t="str">
        <f>Index!$B$3</f>
        <v>FY 2020 &amp; FY 2021 Data</v>
      </c>
      <c r="H2" s="197" t="str">
        <f>IF(OR($C$100&lt;&gt;0,$D$100&lt;&gt;0,$E$100&lt;&gt;0,$F$100&lt;&gt;0,$G$100&lt;&gt;0),"Error Message - Uses tab does not agree with this tab.","")</f>
        <v/>
      </c>
    </row>
    <row r="4" spans="1:50" s="201" customFormat="1" ht="30">
      <c r="A4" s="198" t="s">
        <v>381</v>
      </c>
      <c r="B4" s="199" t="s">
        <v>382</v>
      </c>
      <c r="C4" s="199" t="s">
        <v>383</v>
      </c>
      <c r="D4" s="199" t="s">
        <v>384</v>
      </c>
      <c r="E4" s="199" t="s">
        <v>385</v>
      </c>
      <c r="F4" s="199" t="s">
        <v>386</v>
      </c>
      <c r="G4" s="199" t="s">
        <v>309</v>
      </c>
      <c r="H4" s="199" t="s">
        <v>310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</row>
    <row r="5" spans="1:50">
      <c r="A5" s="202" t="s">
        <v>387</v>
      </c>
      <c r="B5" s="265" t="s">
        <v>388</v>
      </c>
      <c r="C5" s="203">
        <f>Input!$EU$8</f>
        <v>528342</v>
      </c>
      <c r="D5" s="203">
        <f>Input!$EV$8</f>
        <v>528342</v>
      </c>
      <c r="E5" s="203">
        <f>Input!$EW$8</f>
        <v>0</v>
      </c>
      <c r="F5" s="203">
        <f>Input!$EX$8</f>
        <v>0</v>
      </c>
      <c r="G5" s="203">
        <f>Input!$EY$8</f>
        <v>0</v>
      </c>
      <c r="H5" s="204">
        <f>Input!$EZ$8</f>
        <v>0</v>
      </c>
    </row>
    <row r="6" spans="1:50">
      <c r="A6" s="202" t="s">
        <v>387</v>
      </c>
      <c r="B6" s="265" t="s">
        <v>389</v>
      </c>
      <c r="C6" s="203">
        <f>Input!$FA$8</f>
        <v>528342</v>
      </c>
      <c r="D6" s="203">
        <f>Input!$FB$8</f>
        <v>428290</v>
      </c>
      <c r="E6" s="203">
        <f>Input!$FC$8</f>
        <v>0</v>
      </c>
      <c r="F6" s="203">
        <f>Input!$FD$8</f>
        <v>100052</v>
      </c>
      <c r="G6" s="203">
        <f>Input!$FE$8</f>
        <v>0</v>
      </c>
      <c r="H6" s="204">
        <f>Input!$FF$8</f>
        <v>0</v>
      </c>
    </row>
    <row r="7" spans="1:50">
      <c r="A7" s="202" t="s">
        <v>387</v>
      </c>
      <c r="B7" s="265" t="s">
        <v>390</v>
      </c>
      <c r="C7" s="203">
        <f>Input!$FG$8</f>
        <v>0</v>
      </c>
      <c r="D7" s="203">
        <f>Input!$FH$8</f>
        <v>0</v>
      </c>
      <c r="E7" s="203">
        <f>Input!$FI$8</f>
        <v>0</v>
      </c>
      <c r="F7" s="203">
        <f>Input!$FJ$8</f>
        <v>0</v>
      </c>
      <c r="G7" s="203">
        <f>Input!$FK$8</f>
        <v>0</v>
      </c>
      <c r="H7" s="204">
        <f>Input!$FL$8</f>
        <v>0</v>
      </c>
    </row>
    <row r="8" spans="1:50">
      <c r="A8" s="202" t="s">
        <v>387</v>
      </c>
      <c r="B8" s="265" t="s">
        <v>391</v>
      </c>
      <c r="C8" s="203">
        <f>Input!$FM$8</f>
        <v>0</v>
      </c>
      <c r="D8" s="203">
        <f>Input!$FN$8</f>
        <v>0</v>
      </c>
      <c r="E8" s="203">
        <f>Input!$FO$8</f>
        <v>0</v>
      </c>
      <c r="F8" s="203">
        <f>Input!$FP$8</f>
        <v>0</v>
      </c>
      <c r="G8" s="203">
        <f>Input!$FQ$8</f>
        <v>0</v>
      </c>
      <c r="H8" s="204">
        <f>Input!$FR$8</f>
        <v>0</v>
      </c>
    </row>
    <row r="9" spans="1:50">
      <c r="A9" s="202" t="s">
        <v>387</v>
      </c>
      <c r="B9" s="265" t="s">
        <v>392</v>
      </c>
      <c r="C9" s="203">
        <f>Input!$FS$8</f>
        <v>66939</v>
      </c>
      <c r="D9" s="203">
        <f>Input!$FT$8</f>
        <v>13778</v>
      </c>
      <c r="E9" s="203">
        <f>Input!$FU$8</f>
        <v>0</v>
      </c>
      <c r="F9" s="203">
        <f>Input!$FV$8</f>
        <v>53161</v>
      </c>
      <c r="G9" s="203">
        <f>Input!$FW$8</f>
        <v>0</v>
      </c>
      <c r="H9" s="204">
        <f>Input!$FX$8</f>
        <v>0</v>
      </c>
    </row>
    <row r="10" spans="1:50">
      <c r="A10" s="202" t="s">
        <v>387</v>
      </c>
      <c r="B10" s="265" t="s">
        <v>393</v>
      </c>
      <c r="C10" s="203">
        <f>Input!$FY$8</f>
        <v>0</v>
      </c>
      <c r="D10" s="203">
        <f>Input!$FZ$8</f>
        <v>0</v>
      </c>
      <c r="E10" s="203">
        <f>Input!$GA$8</f>
        <v>0</v>
      </c>
      <c r="F10" s="203">
        <f>Input!$GB$8</f>
        <v>0</v>
      </c>
      <c r="G10" s="203">
        <f>Input!$GC$8</f>
        <v>0</v>
      </c>
      <c r="H10" s="204">
        <f>Input!$GD$8</f>
        <v>0</v>
      </c>
    </row>
    <row r="11" spans="1:50">
      <c r="A11" s="202" t="s">
        <v>387</v>
      </c>
      <c r="B11" s="265" t="s">
        <v>394</v>
      </c>
      <c r="C11" s="203">
        <f>Input!$GE$8</f>
        <v>0</v>
      </c>
      <c r="D11" s="203">
        <f>Input!$GF$8</f>
        <v>0</v>
      </c>
      <c r="E11" s="203">
        <f>Input!$GG$8</f>
        <v>0</v>
      </c>
      <c r="F11" s="203">
        <f>Input!$GH$8</f>
        <v>0</v>
      </c>
      <c r="G11" s="203">
        <f>Input!$GI$8</f>
        <v>0</v>
      </c>
      <c r="H11" s="204">
        <f>Input!$GJ$8</f>
        <v>0</v>
      </c>
    </row>
    <row r="12" spans="1:50" ht="30">
      <c r="A12" s="202" t="s">
        <v>387</v>
      </c>
      <c r="B12" s="265" t="s">
        <v>395</v>
      </c>
      <c r="C12" s="203">
        <f>Input!$GK$8</f>
        <v>0</v>
      </c>
      <c r="D12" s="203">
        <f>Input!$GL$8</f>
        <v>0</v>
      </c>
      <c r="E12" s="203">
        <f>Input!$GM$8</f>
        <v>0</v>
      </c>
      <c r="F12" s="203">
        <f>Input!$GN$8</f>
        <v>0</v>
      </c>
      <c r="G12" s="203">
        <f>Input!$GO$8</f>
        <v>0</v>
      </c>
      <c r="H12" s="204">
        <f>Input!$GP$8</f>
        <v>0</v>
      </c>
    </row>
    <row r="13" spans="1:50">
      <c r="A13" s="202" t="s">
        <v>387</v>
      </c>
      <c r="B13" s="265" t="s">
        <v>396</v>
      </c>
      <c r="C13" s="203">
        <f>Input!$GQ$8</f>
        <v>0</v>
      </c>
      <c r="D13" s="203">
        <f>Input!$GR$8</f>
        <v>0</v>
      </c>
      <c r="E13" s="203">
        <f>Input!$GS$8</f>
        <v>0</v>
      </c>
      <c r="F13" s="203">
        <f>Input!$GT$8</f>
        <v>0</v>
      </c>
      <c r="G13" s="203">
        <f>Input!$GU$8</f>
        <v>0</v>
      </c>
      <c r="H13" s="204">
        <f>Input!$GV$8</f>
        <v>0</v>
      </c>
    </row>
    <row r="14" spans="1:50">
      <c r="A14" s="202" t="s">
        <v>387</v>
      </c>
      <c r="B14" s="265" t="s">
        <v>397</v>
      </c>
      <c r="C14" s="203">
        <f>Input!$GW$8</f>
        <v>0</v>
      </c>
      <c r="D14" s="203">
        <f>Input!$GX$8</f>
        <v>0</v>
      </c>
      <c r="E14" s="203">
        <f>Input!$GY$8</f>
        <v>374344</v>
      </c>
      <c r="F14" s="203">
        <f>Input!$GZ$8</f>
        <v>90942</v>
      </c>
      <c r="G14" s="203">
        <f>Input!$HA$8</f>
        <v>0</v>
      </c>
      <c r="H14" s="204">
        <f>Input!$HB$8</f>
        <v>0</v>
      </c>
    </row>
    <row r="15" spans="1:50">
      <c r="A15" s="202" t="s">
        <v>387</v>
      </c>
      <c r="B15" s="266">
        <f>Input!$HC$8</f>
        <v>0</v>
      </c>
      <c r="C15" s="203">
        <f>Input!$HD$8</f>
        <v>0</v>
      </c>
      <c r="D15" s="203">
        <f>Input!$HE$8</f>
        <v>0</v>
      </c>
      <c r="E15" s="203">
        <f>Input!$HF$8</f>
        <v>0</v>
      </c>
      <c r="F15" s="203">
        <f>Input!$HG$8</f>
        <v>0</v>
      </c>
      <c r="G15" s="203">
        <f>Input!$HH$8</f>
        <v>0</v>
      </c>
      <c r="H15" s="204">
        <f>Input!$HI$8</f>
        <v>0</v>
      </c>
    </row>
    <row r="16" spans="1:50">
      <c r="A16" s="202" t="s">
        <v>387</v>
      </c>
      <c r="B16" s="266">
        <f>Input!$HJ$8</f>
        <v>0</v>
      </c>
      <c r="C16" s="203">
        <f>Input!$HK$8</f>
        <v>0</v>
      </c>
      <c r="D16" s="203">
        <f>Input!$HL$8</f>
        <v>0</v>
      </c>
      <c r="E16" s="203">
        <f>Input!$HM$8</f>
        <v>0</v>
      </c>
      <c r="F16" s="203">
        <f>Input!$HN$8</f>
        <v>0</v>
      </c>
      <c r="G16" s="203">
        <f>Input!$HO$8</f>
        <v>0</v>
      </c>
      <c r="H16" s="204">
        <f>Input!$HP$8</f>
        <v>0</v>
      </c>
    </row>
    <row r="17" spans="1:50">
      <c r="A17" s="202" t="s">
        <v>387</v>
      </c>
      <c r="B17" s="266">
        <f>Input!$HQ$8</f>
        <v>0</v>
      </c>
      <c r="C17" s="203">
        <f>Input!$HR$8</f>
        <v>0</v>
      </c>
      <c r="D17" s="203">
        <f>Input!$HS$8</f>
        <v>0</v>
      </c>
      <c r="E17" s="203">
        <f>Input!$HT$8</f>
        <v>0</v>
      </c>
      <c r="F17" s="203">
        <f>Input!$HU$8</f>
        <v>0</v>
      </c>
      <c r="G17" s="203">
        <f>Input!$HV$8</f>
        <v>0</v>
      </c>
      <c r="H17" s="204">
        <f>Input!$HW$8</f>
        <v>0</v>
      </c>
    </row>
    <row r="18" spans="1:50">
      <c r="A18" s="202" t="s">
        <v>387</v>
      </c>
      <c r="B18" s="265" t="s">
        <v>398</v>
      </c>
      <c r="C18" s="203">
        <f>Input!$HX$8</f>
        <v>0</v>
      </c>
      <c r="D18" s="203">
        <f>Input!$HY$8</f>
        <v>0</v>
      </c>
      <c r="E18" s="203">
        <f>Input!$HZ$8</f>
        <v>0</v>
      </c>
      <c r="F18" s="203">
        <f>Input!$IA$8</f>
        <v>0</v>
      </c>
      <c r="G18" s="203">
        <f>Input!$IB$8</f>
        <v>0</v>
      </c>
      <c r="H18" s="204">
        <f>Input!$IC$8</f>
        <v>0</v>
      </c>
    </row>
    <row r="19" spans="1:50" s="209" customFormat="1">
      <c r="A19" s="198" t="s">
        <v>387</v>
      </c>
      <c r="B19" s="267" t="s">
        <v>399</v>
      </c>
      <c r="C19" s="268">
        <f>SUM(C5:C18)</f>
        <v>1123623</v>
      </c>
      <c r="D19" s="268">
        <f t="shared" ref="D19:G19" si="0">SUM(D5:D18)</f>
        <v>970410</v>
      </c>
      <c r="E19" s="268">
        <f t="shared" si="0"/>
        <v>374344</v>
      </c>
      <c r="F19" s="268">
        <f t="shared" si="0"/>
        <v>244155</v>
      </c>
      <c r="G19" s="268">
        <f t="shared" si="0"/>
        <v>0</v>
      </c>
      <c r="H19" s="269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</row>
    <row r="20" spans="1:50">
      <c r="B20" s="270"/>
      <c r="C20" s="271"/>
      <c r="D20" s="271"/>
      <c r="E20" s="271"/>
      <c r="F20" s="271"/>
      <c r="G20" s="271"/>
      <c r="H20" s="272"/>
    </row>
    <row r="21" spans="1:50">
      <c r="A21" s="202" t="s">
        <v>400</v>
      </c>
      <c r="B21" s="265" t="s">
        <v>401</v>
      </c>
      <c r="C21" s="203">
        <f>Input!$ID$8</f>
        <v>0</v>
      </c>
      <c r="D21" s="203">
        <f>Input!$IE$8</f>
        <v>0</v>
      </c>
      <c r="E21" s="203">
        <f>Input!$IF$8</f>
        <v>528342</v>
      </c>
      <c r="F21" s="203">
        <f>Input!$IG$8</f>
        <v>528342</v>
      </c>
      <c r="G21" s="203">
        <f>Input!$IH$8</f>
        <v>0</v>
      </c>
      <c r="H21" s="204">
        <f>Input!$II$8</f>
        <v>0</v>
      </c>
    </row>
    <row r="22" spans="1:50">
      <c r="A22" s="202" t="s">
        <v>400</v>
      </c>
      <c r="B22" s="265" t="s">
        <v>389</v>
      </c>
      <c r="C22" s="203">
        <f>Input!$IJ$8</f>
        <v>0</v>
      </c>
      <c r="D22" s="203">
        <f>Input!$IK$8</f>
        <v>0</v>
      </c>
      <c r="E22" s="203">
        <f>Input!$IL$8</f>
        <v>2317915</v>
      </c>
      <c r="F22" s="203">
        <f>Input!$IM$8</f>
        <v>1389644</v>
      </c>
      <c r="G22" s="203">
        <f>Input!$IN$8</f>
        <v>0</v>
      </c>
      <c r="H22" s="204">
        <f>Input!$IO$8</f>
        <v>0</v>
      </c>
    </row>
    <row r="23" spans="1:50">
      <c r="A23" s="202" t="s">
        <v>400</v>
      </c>
      <c r="B23" s="265" t="s">
        <v>390</v>
      </c>
      <c r="C23" s="203">
        <f>Input!$IP$8</f>
        <v>0</v>
      </c>
      <c r="D23" s="203">
        <f>Input!$IQ$8</f>
        <v>0</v>
      </c>
      <c r="E23" s="203">
        <f>Input!$IR$8</f>
        <v>0</v>
      </c>
      <c r="F23" s="203">
        <f>Input!$IS$8</f>
        <v>0</v>
      </c>
      <c r="G23" s="203">
        <f>Input!$IT$8</f>
        <v>0</v>
      </c>
      <c r="H23" s="204">
        <f>Input!$IU$8</f>
        <v>0</v>
      </c>
    </row>
    <row r="24" spans="1:50">
      <c r="A24" s="202" t="s">
        <v>400</v>
      </c>
      <c r="B24" s="265" t="s">
        <v>391</v>
      </c>
      <c r="C24" s="203">
        <f>Input!$IV$8</f>
        <v>0</v>
      </c>
      <c r="D24" s="203">
        <f>Input!$IW$8</f>
        <v>0</v>
      </c>
      <c r="E24" s="203">
        <f>Input!$IX$8</f>
        <v>0</v>
      </c>
      <c r="F24" s="203">
        <f>Input!$IY$8</f>
        <v>0</v>
      </c>
      <c r="G24" s="203">
        <f>Input!$IZ$8</f>
        <v>0</v>
      </c>
      <c r="H24" s="204">
        <f>Input!$JA$8</f>
        <v>0</v>
      </c>
    </row>
    <row r="25" spans="1:50">
      <c r="A25" s="202" t="s">
        <v>400</v>
      </c>
      <c r="B25" s="265" t="s">
        <v>392</v>
      </c>
      <c r="C25" s="203">
        <f>Input!$JB$8</f>
        <v>0</v>
      </c>
      <c r="D25" s="203">
        <f>Input!$JC$8</f>
        <v>0</v>
      </c>
      <c r="E25" s="203">
        <f>Input!$JD$8</f>
        <v>152279</v>
      </c>
      <c r="F25" s="203">
        <f>Input!$JE$8</f>
        <v>151291</v>
      </c>
      <c r="G25" s="203">
        <f>Input!$JF$8</f>
        <v>0</v>
      </c>
      <c r="H25" s="204">
        <f>Input!$JG$8</f>
        <v>0</v>
      </c>
    </row>
    <row r="26" spans="1:50">
      <c r="A26" s="202" t="s">
        <v>400</v>
      </c>
      <c r="B26" s="265" t="s">
        <v>393</v>
      </c>
      <c r="C26" s="203">
        <f>Input!$JH$8</f>
        <v>0</v>
      </c>
      <c r="D26" s="203">
        <f>Input!$JI$8</f>
        <v>0</v>
      </c>
      <c r="E26" s="203">
        <f>Input!$JJ$8</f>
        <v>0</v>
      </c>
      <c r="F26" s="203">
        <f>Input!$JK$8</f>
        <v>0</v>
      </c>
      <c r="G26" s="203">
        <f>Input!$JL$8</f>
        <v>0</v>
      </c>
      <c r="H26" s="204">
        <f>Input!$JM$8</f>
        <v>0</v>
      </c>
    </row>
    <row r="27" spans="1:50">
      <c r="A27" s="202" t="s">
        <v>400</v>
      </c>
      <c r="B27" s="265" t="s">
        <v>402</v>
      </c>
      <c r="C27" s="203">
        <f>Input!$JN$8</f>
        <v>0</v>
      </c>
      <c r="D27" s="203">
        <f>Input!$JO$8</f>
        <v>0</v>
      </c>
      <c r="E27" s="203">
        <f>Input!$JP$8</f>
        <v>0</v>
      </c>
      <c r="F27" s="203">
        <f>Input!$JQ$8</f>
        <v>0</v>
      </c>
      <c r="G27" s="203">
        <f>Input!$JR$8</f>
        <v>0</v>
      </c>
      <c r="H27" s="204">
        <f>Input!$JS$8</f>
        <v>0</v>
      </c>
    </row>
    <row r="28" spans="1:50" ht="30">
      <c r="A28" s="202" t="s">
        <v>400</v>
      </c>
      <c r="B28" s="265" t="s">
        <v>403</v>
      </c>
      <c r="C28" s="203">
        <f>Input!$JT$8</f>
        <v>0</v>
      </c>
      <c r="D28" s="203">
        <f>Input!$JU$8</f>
        <v>0</v>
      </c>
      <c r="E28" s="203">
        <f>Input!$JV$8</f>
        <v>0</v>
      </c>
      <c r="F28" s="203">
        <f>Input!$JW$8</f>
        <v>0</v>
      </c>
      <c r="G28" s="203">
        <f>Input!$JX$8</f>
        <v>0</v>
      </c>
      <c r="H28" s="204">
        <f>Input!$JY$8</f>
        <v>0</v>
      </c>
    </row>
    <row r="29" spans="1:50">
      <c r="A29" s="202" t="s">
        <v>400</v>
      </c>
      <c r="B29" s="265" t="s">
        <v>404</v>
      </c>
      <c r="C29" s="203">
        <f>Input!$JZ$8</f>
        <v>0</v>
      </c>
      <c r="D29" s="203">
        <f>Input!$KA$8</f>
        <v>0</v>
      </c>
      <c r="E29" s="203">
        <f>Input!$KB$8</f>
        <v>0</v>
      </c>
      <c r="F29" s="203">
        <f>Input!$KC$8</f>
        <v>0</v>
      </c>
      <c r="G29" s="203">
        <f>Input!$KD$8</f>
        <v>0</v>
      </c>
      <c r="H29" s="204">
        <f>Input!$KE$8</f>
        <v>0</v>
      </c>
    </row>
    <row r="30" spans="1:50">
      <c r="A30" s="202" t="s">
        <v>400</v>
      </c>
      <c r="B30" s="266">
        <f>Input!$KF$8</f>
        <v>0</v>
      </c>
      <c r="C30" s="203">
        <f>Input!$KG$8</f>
        <v>0</v>
      </c>
      <c r="D30" s="203">
        <f>Input!$KH$8</f>
        <v>0</v>
      </c>
      <c r="E30" s="203">
        <f>Input!$KI$8</f>
        <v>0</v>
      </c>
      <c r="F30" s="203">
        <f>Input!$KJ$8</f>
        <v>0</v>
      </c>
      <c r="G30" s="203">
        <f>Input!$KK$8</f>
        <v>0</v>
      </c>
      <c r="H30" s="204">
        <f>Input!$KL$8</f>
        <v>0</v>
      </c>
    </row>
    <row r="31" spans="1:50">
      <c r="A31" s="202" t="s">
        <v>400</v>
      </c>
      <c r="B31" s="266">
        <f>Input!$KM$8</f>
        <v>0</v>
      </c>
      <c r="C31" s="203">
        <f>Input!$KN$8</f>
        <v>0</v>
      </c>
      <c r="D31" s="203">
        <f>Input!$KO$8</f>
        <v>0</v>
      </c>
      <c r="E31" s="203">
        <f>Input!$KP$8</f>
        <v>0</v>
      </c>
      <c r="F31" s="203">
        <f>Input!$KQ$8</f>
        <v>0</v>
      </c>
      <c r="G31" s="203">
        <f>Input!$KR$8</f>
        <v>0</v>
      </c>
      <c r="H31" s="204">
        <f>Input!$KS$8</f>
        <v>0</v>
      </c>
    </row>
    <row r="32" spans="1:50">
      <c r="A32" s="202" t="s">
        <v>400</v>
      </c>
      <c r="B32" s="266">
        <f>Input!$KT$8</f>
        <v>0</v>
      </c>
      <c r="C32" s="203">
        <f>Input!$KU$8</f>
        <v>0</v>
      </c>
      <c r="D32" s="203">
        <f>Input!$KV$8</f>
        <v>0</v>
      </c>
      <c r="E32" s="203">
        <f>Input!$KW$8</f>
        <v>0</v>
      </c>
      <c r="F32" s="203">
        <f>Input!$KX$8</f>
        <v>0</v>
      </c>
      <c r="G32" s="203">
        <f>Input!$KY$8</f>
        <v>0</v>
      </c>
      <c r="H32" s="204">
        <f>Input!$KZ$8</f>
        <v>0</v>
      </c>
    </row>
    <row r="33" spans="1:50">
      <c r="A33" s="202" t="s">
        <v>400</v>
      </c>
      <c r="B33" s="265" t="s">
        <v>398</v>
      </c>
      <c r="C33" s="203">
        <f>Input!$LA$8</f>
        <v>0</v>
      </c>
      <c r="D33" s="203">
        <f>Input!$LB$8</f>
        <v>0</v>
      </c>
      <c r="E33" s="203">
        <f>Input!$LC$8</f>
        <v>0</v>
      </c>
      <c r="F33" s="203">
        <f>Input!$LD$8</f>
        <v>0</v>
      </c>
      <c r="G33" s="203">
        <f>Input!$LE$8</f>
        <v>0</v>
      </c>
      <c r="H33" s="204">
        <f>Input!$LF$8</f>
        <v>0</v>
      </c>
    </row>
    <row r="34" spans="1:50" s="210" customFormat="1">
      <c r="A34" s="198" t="s">
        <v>400</v>
      </c>
      <c r="B34" s="267" t="s">
        <v>405</v>
      </c>
      <c r="C34" s="268">
        <f>SUM(C21:C33)</f>
        <v>0</v>
      </c>
      <c r="D34" s="268">
        <f t="shared" ref="D34:G34" si="1">SUM(D21:D33)</f>
        <v>0</v>
      </c>
      <c r="E34" s="268">
        <f t="shared" si="1"/>
        <v>2998536</v>
      </c>
      <c r="F34" s="268">
        <f t="shared" si="1"/>
        <v>2069277</v>
      </c>
      <c r="G34" s="268">
        <f t="shared" si="1"/>
        <v>0</v>
      </c>
      <c r="H34" s="26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70"/>
      <c r="C35" s="271"/>
      <c r="D35" s="271"/>
      <c r="E35" s="271"/>
      <c r="F35" s="271"/>
      <c r="G35" s="271"/>
      <c r="H35" s="272"/>
    </row>
    <row r="36" spans="1:50">
      <c r="A36" s="202" t="s">
        <v>406</v>
      </c>
      <c r="B36" s="265" t="s">
        <v>401</v>
      </c>
      <c r="C36" s="203" t="str">
        <f>Input!$LG$8</f>
        <v xml:space="preserve"> </v>
      </c>
      <c r="D36" s="203">
        <f>Input!$LH$8</f>
        <v>0</v>
      </c>
      <c r="E36" s="203">
        <f>Input!$LI$8</f>
        <v>2492689</v>
      </c>
      <c r="F36" s="203">
        <f>Input!$LJ$8</f>
        <v>0</v>
      </c>
      <c r="G36" s="203">
        <f>Input!$LK$8</f>
        <v>0</v>
      </c>
      <c r="H36" s="204">
        <f>Input!$LL$8</f>
        <v>0</v>
      </c>
    </row>
    <row r="37" spans="1:50">
      <c r="A37" s="202" t="s">
        <v>406</v>
      </c>
      <c r="B37" s="265" t="s">
        <v>389</v>
      </c>
      <c r="C37" s="203" t="str">
        <f>Input!$LM$8</f>
        <v xml:space="preserve"> </v>
      </c>
      <c r="D37" s="203">
        <f>Input!$LN$8</f>
        <v>0</v>
      </c>
      <c r="E37" s="203">
        <f>Input!$LO$8</f>
        <v>2427454</v>
      </c>
      <c r="F37" s="203">
        <f>Input!$LP$8</f>
        <v>32</v>
      </c>
      <c r="G37" s="203">
        <f>Input!$LQ$8</f>
        <v>0</v>
      </c>
      <c r="H37" s="204">
        <f>Input!$LR$8</f>
        <v>0</v>
      </c>
    </row>
    <row r="38" spans="1:50">
      <c r="A38" s="202" t="s">
        <v>406</v>
      </c>
      <c r="B38" s="265" t="s">
        <v>390</v>
      </c>
      <c r="C38" s="203">
        <f>Input!$LS$8</f>
        <v>0</v>
      </c>
      <c r="D38" s="203">
        <f>Input!$LT$8</f>
        <v>0</v>
      </c>
      <c r="E38" s="203">
        <f>Input!$LU$8</f>
        <v>0</v>
      </c>
      <c r="F38" s="203">
        <f>Input!$LV$8</f>
        <v>0</v>
      </c>
      <c r="G38" s="203">
        <f>Input!$LW$8</f>
        <v>0</v>
      </c>
      <c r="H38" s="204">
        <f>Input!$LX$8</f>
        <v>0</v>
      </c>
    </row>
    <row r="39" spans="1:50">
      <c r="A39" s="202" t="s">
        <v>406</v>
      </c>
      <c r="B39" s="265" t="s">
        <v>391</v>
      </c>
      <c r="C39" s="203">
        <f>Input!$LY$8</f>
        <v>0</v>
      </c>
      <c r="D39" s="203">
        <f>Input!$LZ$8</f>
        <v>0</v>
      </c>
      <c r="E39" s="203">
        <f>Input!$MA$8</f>
        <v>0</v>
      </c>
      <c r="F39" s="203">
        <f>Input!$MB$8</f>
        <v>0</v>
      </c>
      <c r="G39" s="203">
        <f>Input!$MC$8</f>
        <v>0</v>
      </c>
      <c r="H39" s="204">
        <f>Input!$MD$8</f>
        <v>0</v>
      </c>
    </row>
    <row r="40" spans="1:50">
      <c r="A40" s="202" t="s">
        <v>406</v>
      </c>
      <c r="B40" s="265" t="s">
        <v>392</v>
      </c>
      <c r="C40" s="203" t="str">
        <f>Input!$ME$8</f>
        <v xml:space="preserve"> </v>
      </c>
      <c r="D40" s="203">
        <f>Input!$MF$8</f>
        <v>0</v>
      </c>
      <c r="E40" s="203">
        <f>Input!$MG$8</f>
        <v>255480</v>
      </c>
      <c r="F40" s="203">
        <f>Input!$MH$8</f>
        <v>0</v>
      </c>
      <c r="G40" s="203">
        <f>Input!$MI$8</f>
        <v>0</v>
      </c>
      <c r="H40" s="204">
        <f>Input!$MJ$8</f>
        <v>0</v>
      </c>
    </row>
    <row r="41" spans="1:50">
      <c r="A41" s="202" t="s">
        <v>406</v>
      </c>
      <c r="B41" s="265" t="s">
        <v>393</v>
      </c>
      <c r="C41" s="203">
        <f>Input!$MK$8</f>
        <v>0</v>
      </c>
      <c r="D41" s="203">
        <f>Input!$ML$8</f>
        <v>0</v>
      </c>
      <c r="E41" s="203">
        <f>Input!$MM$8</f>
        <v>0</v>
      </c>
      <c r="F41" s="203">
        <f>Input!$MN$8</f>
        <v>0</v>
      </c>
      <c r="G41" s="203">
        <f>Input!$MO$8</f>
        <v>0</v>
      </c>
      <c r="H41" s="204">
        <f>Input!$MP$8</f>
        <v>0</v>
      </c>
    </row>
    <row r="42" spans="1:50">
      <c r="A42" s="202" t="s">
        <v>406</v>
      </c>
      <c r="B42" s="265" t="s">
        <v>402</v>
      </c>
      <c r="C42" s="203">
        <f>Input!$MQ$8</f>
        <v>0</v>
      </c>
      <c r="D42" s="203">
        <f>Input!$MR$8</f>
        <v>0</v>
      </c>
      <c r="E42" s="203">
        <f>Input!$MS$8</f>
        <v>0</v>
      </c>
      <c r="F42" s="203">
        <f>Input!$MT$8</f>
        <v>0</v>
      </c>
      <c r="G42" s="203">
        <f>Input!$MU$8</f>
        <v>0</v>
      </c>
      <c r="H42" s="204">
        <f>Input!$MV$8</f>
        <v>0</v>
      </c>
    </row>
    <row r="43" spans="1:50">
      <c r="A43" s="202" t="s">
        <v>406</v>
      </c>
      <c r="B43" s="265" t="s">
        <v>407</v>
      </c>
      <c r="C43" s="203">
        <f>Input!$MW$8</f>
        <v>0</v>
      </c>
      <c r="D43" s="203">
        <f>Input!$MX$8</f>
        <v>0</v>
      </c>
      <c r="E43" s="203">
        <f>Input!$MY$8</f>
        <v>0</v>
      </c>
      <c r="F43" s="203">
        <f>Input!$MZ$8</f>
        <v>0</v>
      </c>
      <c r="G43" s="203">
        <f>Input!$NA$8</f>
        <v>0</v>
      </c>
      <c r="H43" s="204">
        <f>Input!$NB$8</f>
        <v>0</v>
      </c>
    </row>
    <row r="44" spans="1:50">
      <c r="A44" s="202" t="s">
        <v>406</v>
      </c>
      <c r="B44" s="266">
        <f>Input!$NC$8</f>
        <v>0</v>
      </c>
      <c r="C44" s="203">
        <f>Input!$ND$8</f>
        <v>0</v>
      </c>
      <c r="D44" s="203">
        <f>Input!$NE$8</f>
        <v>0</v>
      </c>
      <c r="E44" s="203">
        <f>Input!$NF$8</f>
        <v>0</v>
      </c>
      <c r="F44" s="203">
        <f>Input!$NG$8</f>
        <v>0</v>
      </c>
      <c r="G44" s="203">
        <f>Input!$NH$8</f>
        <v>0</v>
      </c>
      <c r="H44" s="204">
        <f>Input!$NI$8</f>
        <v>0</v>
      </c>
    </row>
    <row r="45" spans="1:50">
      <c r="A45" s="202" t="s">
        <v>406</v>
      </c>
      <c r="B45" s="266">
        <f>Input!$NJ$8</f>
        <v>0</v>
      </c>
      <c r="C45" s="203">
        <f>Input!$NK$8</f>
        <v>0</v>
      </c>
      <c r="D45" s="203">
        <f>Input!$NL$8</f>
        <v>0</v>
      </c>
      <c r="E45" s="203">
        <f>Input!$NM$8</f>
        <v>0</v>
      </c>
      <c r="F45" s="203">
        <f>Input!$NN$8</f>
        <v>0</v>
      </c>
      <c r="G45" s="203">
        <f>Input!$NO$8</f>
        <v>0</v>
      </c>
      <c r="H45" s="204">
        <f>Input!$NP$8</f>
        <v>0</v>
      </c>
    </row>
    <row r="46" spans="1:50">
      <c r="A46" s="202" t="s">
        <v>406</v>
      </c>
      <c r="B46" s="266">
        <f>Input!$NQ$8</f>
        <v>0</v>
      </c>
      <c r="C46" s="203">
        <f>Input!$NR$8</f>
        <v>0</v>
      </c>
      <c r="D46" s="203">
        <f>Input!$NS$8</f>
        <v>0</v>
      </c>
      <c r="E46" s="203">
        <f>Input!$NT$8</f>
        <v>0</v>
      </c>
      <c r="F46" s="203">
        <f>Input!$NU$8</f>
        <v>0</v>
      </c>
      <c r="G46" s="203">
        <f>Input!$NV$8</f>
        <v>0</v>
      </c>
      <c r="H46" s="204">
        <f>Input!$NW$8</f>
        <v>0</v>
      </c>
    </row>
    <row r="47" spans="1:50">
      <c r="A47" s="202" t="s">
        <v>406</v>
      </c>
      <c r="B47" s="266">
        <f>Input!$NX$8</f>
        <v>0</v>
      </c>
      <c r="C47" s="203">
        <f>Input!$NY$8</f>
        <v>0</v>
      </c>
      <c r="D47" s="203">
        <f>Input!$NZ$8</f>
        <v>0</v>
      </c>
      <c r="E47" s="203">
        <f>Input!$OA$8</f>
        <v>0</v>
      </c>
      <c r="F47" s="203">
        <f>Input!$OB$8</f>
        <v>0</v>
      </c>
      <c r="G47" s="203">
        <f>Input!$OC$8</f>
        <v>0</v>
      </c>
      <c r="H47" s="204">
        <f>Input!$OD$8</f>
        <v>0</v>
      </c>
    </row>
    <row r="48" spans="1:50">
      <c r="A48" s="202" t="s">
        <v>406</v>
      </c>
      <c r="B48" s="265" t="s">
        <v>398</v>
      </c>
      <c r="C48" s="203">
        <f>Input!$OE$8</f>
        <v>0</v>
      </c>
      <c r="D48" s="203">
        <f>Input!$OF$8</f>
        <v>0</v>
      </c>
      <c r="E48" s="203">
        <f>Input!$OG$8</f>
        <v>0</v>
      </c>
      <c r="F48" s="203">
        <f>Input!$OH$8</f>
        <v>0</v>
      </c>
      <c r="G48" s="203">
        <f>Input!$OI$8</f>
        <v>0</v>
      </c>
      <c r="H48" s="204">
        <f>Input!$OJ$8</f>
        <v>0</v>
      </c>
    </row>
    <row r="49" spans="1:50" s="210" customFormat="1">
      <c r="A49" s="198" t="s">
        <v>406</v>
      </c>
      <c r="B49" s="267" t="s">
        <v>408</v>
      </c>
      <c r="C49" s="268">
        <f>SUM(C36:C48)</f>
        <v>0</v>
      </c>
      <c r="D49" s="268">
        <f t="shared" ref="D49:G49" si="2">SUM(D36:D48)</f>
        <v>0</v>
      </c>
      <c r="E49" s="268">
        <f t="shared" si="2"/>
        <v>5175623</v>
      </c>
      <c r="F49" s="268">
        <f t="shared" si="2"/>
        <v>32</v>
      </c>
      <c r="G49" s="268">
        <f t="shared" si="2"/>
        <v>0</v>
      </c>
      <c r="H49" s="26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70"/>
      <c r="C50" s="271"/>
      <c r="D50" s="271"/>
      <c r="E50" s="271"/>
      <c r="F50" s="271"/>
      <c r="G50" s="271"/>
      <c r="H50" s="272"/>
    </row>
    <row r="51" spans="1:50">
      <c r="A51" s="202" t="s">
        <v>409</v>
      </c>
      <c r="B51" s="266">
        <f>Input!$OK$8</f>
        <v>0</v>
      </c>
      <c r="C51" s="203">
        <f>Input!$OL$8</f>
        <v>0</v>
      </c>
      <c r="D51" s="203">
        <f>Input!$OM$8</f>
        <v>0</v>
      </c>
      <c r="E51" s="203">
        <f>Input!$ON$8</f>
        <v>0</v>
      </c>
      <c r="F51" s="203">
        <f>Input!$OO$8</f>
        <v>0</v>
      </c>
      <c r="G51" s="203">
        <f>Input!$OP$8</f>
        <v>0</v>
      </c>
      <c r="H51" s="204">
        <f>Input!$OQ$8</f>
        <v>0</v>
      </c>
    </row>
    <row r="52" spans="1:50">
      <c r="A52" s="202" t="s">
        <v>409</v>
      </c>
      <c r="B52" s="266">
        <f>Input!$OR$8</f>
        <v>0</v>
      </c>
      <c r="C52" s="203">
        <f>Input!$OS$8</f>
        <v>0</v>
      </c>
      <c r="D52" s="203">
        <f>Input!$OT$8</f>
        <v>0</v>
      </c>
      <c r="E52" s="203">
        <f>Input!$OU$8</f>
        <v>0</v>
      </c>
      <c r="F52" s="203">
        <f>Input!$OV$8</f>
        <v>0</v>
      </c>
      <c r="G52" s="203">
        <f>Input!$OW$8</f>
        <v>0</v>
      </c>
      <c r="H52" s="204">
        <f>Input!$OX$8</f>
        <v>0</v>
      </c>
    </row>
    <row r="53" spans="1:50">
      <c r="A53" s="202" t="s">
        <v>409</v>
      </c>
      <c r="B53" s="266">
        <f>Input!$OY$8</f>
        <v>0</v>
      </c>
      <c r="C53" s="203">
        <f>Input!$OZ$8</f>
        <v>0</v>
      </c>
      <c r="D53" s="203">
        <f>Input!$PA$8</f>
        <v>0</v>
      </c>
      <c r="E53" s="203">
        <f>Input!$PB$8</f>
        <v>0</v>
      </c>
      <c r="F53" s="203">
        <f>Input!$PC$8</f>
        <v>0</v>
      </c>
      <c r="G53" s="203">
        <f>Input!$PD$8</f>
        <v>0</v>
      </c>
      <c r="H53" s="204">
        <f>Input!$PE$8</f>
        <v>0</v>
      </c>
    </row>
    <row r="54" spans="1:50">
      <c r="A54" s="202" t="s">
        <v>409</v>
      </c>
      <c r="B54" s="266">
        <f>Input!$PF$8</f>
        <v>0</v>
      </c>
      <c r="C54" s="203">
        <f>Input!$PG$8</f>
        <v>0</v>
      </c>
      <c r="D54" s="203">
        <f>Input!$PH$8</f>
        <v>0</v>
      </c>
      <c r="E54" s="203">
        <f>Input!$PI$8</f>
        <v>0</v>
      </c>
      <c r="F54" s="203">
        <f>Input!$PJ$8</f>
        <v>0</v>
      </c>
      <c r="G54" s="203">
        <f>Input!$PK$8</f>
        <v>0</v>
      </c>
      <c r="H54" s="204">
        <f>Input!$PL$8</f>
        <v>0</v>
      </c>
    </row>
    <row r="55" spans="1:50">
      <c r="A55" s="202" t="s">
        <v>409</v>
      </c>
      <c r="B55" s="266">
        <f>Input!$PM$8</f>
        <v>0</v>
      </c>
      <c r="C55" s="203">
        <f>Input!$PN$8</f>
        <v>0</v>
      </c>
      <c r="D55" s="203">
        <f>Input!$PO$8</f>
        <v>0</v>
      </c>
      <c r="E55" s="203">
        <f>Input!$PP$8</f>
        <v>0</v>
      </c>
      <c r="F55" s="203">
        <f>Input!$PQ$8</f>
        <v>0</v>
      </c>
      <c r="G55" s="203">
        <f>Input!$PR$8</f>
        <v>0</v>
      </c>
      <c r="H55" s="204">
        <f>Input!$PS$8</f>
        <v>0</v>
      </c>
    </row>
    <row r="56" spans="1:50">
      <c r="A56" s="202" t="s">
        <v>409</v>
      </c>
      <c r="B56" s="266">
        <f>Input!$PT$8</f>
        <v>0</v>
      </c>
      <c r="C56" s="203">
        <f>Input!$PU$8</f>
        <v>0</v>
      </c>
      <c r="D56" s="203">
        <f>Input!$PV$8</f>
        <v>0</v>
      </c>
      <c r="E56" s="203">
        <f>Input!$PW$8</f>
        <v>0</v>
      </c>
      <c r="F56" s="203">
        <f>Input!$PX$8</f>
        <v>0</v>
      </c>
      <c r="G56" s="203">
        <f>Input!$PY$8</f>
        <v>0</v>
      </c>
      <c r="H56" s="204">
        <f>Input!$PZ$8</f>
        <v>0</v>
      </c>
    </row>
    <row r="57" spans="1:50">
      <c r="A57" s="202" t="s">
        <v>409</v>
      </c>
      <c r="B57" s="266">
        <f>Input!$QA$8</f>
        <v>0</v>
      </c>
      <c r="C57" s="203">
        <f>Input!$QB$8</f>
        <v>0</v>
      </c>
      <c r="D57" s="203">
        <f>Input!$QC$8</f>
        <v>0</v>
      </c>
      <c r="E57" s="203">
        <f>Input!$QD$8</f>
        <v>0</v>
      </c>
      <c r="F57" s="203">
        <f>Input!$QE$8</f>
        <v>0</v>
      </c>
      <c r="G57" s="203">
        <f>Input!$QF$8</f>
        <v>0</v>
      </c>
      <c r="H57" s="204">
        <f>Input!$QG$8</f>
        <v>0</v>
      </c>
    </row>
    <row r="58" spans="1:50">
      <c r="A58" s="202" t="s">
        <v>409</v>
      </c>
      <c r="B58" s="266">
        <f>Input!$QH$8</f>
        <v>0</v>
      </c>
      <c r="C58" s="203">
        <f>Input!$QI$8</f>
        <v>0</v>
      </c>
      <c r="D58" s="203">
        <f>Input!$QJ$8</f>
        <v>0</v>
      </c>
      <c r="E58" s="203">
        <f>Input!$QK$8</f>
        <v>0</v>
      </c>
      <c r="F58" s="203">
        <f>Input!$QL$8</f>
        <v>0</v>
      </c>
      <c r="G58" s="203">
        <f>Input!$QM$8</f>
        <v>0</v>
      </c>
      <c r="H58" s="204">
        <f>Input!$QN$8</f>
        <v>0</v>
      </c>
    </row>
    <row r="59" spans="1:50">
      <c r="A59" s="202" t="s">
        <v>409</v>
      </c>
      <c r="B59" s="266">
        <f>Input!$QO$8</f>
        <v>0</v>
      </c>
      <c r="C59" s="203">
        <f>Input!$QP$8</f>
        <v>0</v>
      </c>
      <c r="D59" s="203">
        <f>Input!$QQ$8</f>
        <v>0</v>
      </c>
      <c r="E59" s="203">
        <f>Input!$QR$8</f>
        <v>0</v>
      </c>
      <c r="F59" s="203">
        <f>Input!$QS$8</f>
        <v>0</v>
      </c>
      <c r="G59" s="203">
        <f>Input!$QT$8</f>
        <v>0</v>
      </c>
      <c r="H59" s="204">
        <f>Input!$QU$8</f>
        <v>0</v>
      </c>
    </row>
    <row r="60" spans="1:50">
      <c r="A60" s="202" t="s">
        <v>409</v>
      </c>
      <c r="B60" s="266">
        <f>Input!$QV$8</f>
        <v>0</v>
      </c>
      <c r="C60" s="203">
        <f>Input!$QW$8</f>
        <v>0</v>
      </c>
      <c r="D60" s="203">
        <f>Input!$QX$8</f>
        <v>0</v>
      </c>
      <c r="E60" s="203">
        <f>Input!$QY$8</f>
        <v>0</v>
      </c>
      <c r="F60" s="203">
        <f>Input!$QZ$8</f>
        <v>0</v>
      </c>
      <c r="G60" s="203">
        <f>Input!$RA$8</f>
        <v>0</v>
      </c>
      <c r="H60" s="204">
        <f>Input!$RB$8</f>
        <v>0</v>
      </c>
    </row>
    <row r="61" spans="1:50">
      <c r="A61" s="202" t="s">
        <v>409</v>
      </c>
      <c r="B61" s="266">
        <f>Input!$RC$8</f>
        <v>0</v>
      </c>
      <c r="C61" s="203">
        <f>Input!$RD$8</f>
        <v>0</v>
      </c>
      <c r="D61" s="203">
        <f>Input!$RE$8</f>
        <v>0</v>
      </c>
      <c r="E61" s="203">
        <f>Input!$RF$8</f>
        <v>0</v>
      </c>
      <c r="F61" s="203">
        <f>Input!$RG$8</f>
        <v>0</v>
      </c>
      <c r="G61" s="203">
        <f>Input!$RH$8</f>
        <v>0</v>
      </c>
      <c r="H61" s="204">
        <f>Input!$RI$8</f>
        <v>0</v>
      </c>
    </row>
    <row r="62" spans="1:50">
      <c r="A62" s="202" t="s">
        <v>409</v>
      </c>
      <c r="B62" s="266">
        <f>Input!$RJ$8</f>
        <v>0</v>
      </c>
      <c r="C62" s="203">
        <f>Input!$RK$8</f>
        <v>0</v>
      </c>
      <c r="D62" s="203">
        <f>Input!$RL$8</f>
        <v>0</v>
      </c>
      <c r="E62" s="203">
        <f>Input!$RM$8</f>
        <v>0</v>
      </c>
      <c r="F62" s="203">
        <f>Input!$RN$8</f>
        <v>0</v>
      </c>
      <c r="G62" s="203">
        <f>Input!$RO$8</f>
        <v>0</v>
      </c>
      <c r="H62" s="204">
        <f>Input!$RP$8</f>
        <v>0</v>
      </c>
    </row>
    <row r="63" spans="1:50">
      <c r="A63" s="202" t="s">
        <v>409</v>
      </c>
      <c r="B63" s="265" t="s">
        <v>398</v>
      </c>
      <c r="C63" s="203">
        <f>Input!$RQ$8</f>
        <v>0</v>
      </c>
      <c r="D63" s="203">
        <f>Input!$RR$8</f>
        <v>0</v>
      </c>
      <c r="E63" s="203">
        <f>Input!$RS$8</f>
        <v>0</v>
      </c>
      <c r="F63" s="203">
        <f>Input!$RT$8</f>
        <v>0</v>
      </c>
      <c r="G63" s="203">
        <f>Input!$RU$8</f>
        <v>0</v>
      </c>
      <c r="H63" s="204">
        <f>Input!$RV$8</f>
        <v>0</v>
      </c>
    </row>
    <row r="64" spans="1:50" s="211" customFormat="1">
      <c r="A64" s="198" t="s">
        <v>409</v>
      </c>
      <c r="B64" s="267" t="s">
        <v>410</v>
      </c>
      <c r="C64" s="268">
        <f>SUM(C51:C63)</f>
        <v>0</v>
      </c>
      <c r="D64" s="268">
        <f t="shared" ref="D64:G64" si="3">SUM(D51:D63)</f>
        <v>0</v>
      </c>
      <c r="E64" s="268">
        <f t="shared" si="3"/>
        <v>0</v>
      </c>
      <c r="F64" s="268">
        <f t="shared" si="3"/>
        <v>0</v>
      </c>
      <c r="G64" s="268">
        <f t="shared" si="3"/>
        <v>0</v>
      </c>
      <c r="H64" s="269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70"/>
      <c r="C65" s="271"/>
      <c r="D65" s="271"/>
      <c r="E65" s="271"/>
      <c r="F65" s="271"/>
      <c r="G65" s="271"/>
      <c r="H65" s="272"/>
    </row>
    <row r="66" spans="1:50">
      <c r="A66" s="202" t="s">
        <v>411</v>
      </c>
      <c r="B66" s="266">
        <f>Input!$RW$8</f>
        <v>0</v>
      </c>
      <c r="C66" s="203">
        <f>Input!$RX$8</f>
        <v>0</v>
      </c>
      <c r="D66" s="203">
        <f>Input!$RY$8</f>
        <v>0</v>
      </c>
      <c r="E66" s="203">
        <f>Input!$RZ$8</f>
        <v>0</v>
      </c>
      <c r="F66" s="203">
        <f>Input!$SA$8</f>
        <v>0</v>
      </c>
      <c r="G66" s="203">
        <f>Input!$SB$8</f>
        <v>0</v>
      </c>
      <c r="H66" s="204">
        <f>Input!$SC$8</f>
        <v>0</v>
      </c>
    </row>
    <row r="67" spans="1:50">
      <c r="A67" s="202" t="s">
        <v>411</v>
      </c>
      <c r="B67" s="266">
        <f>Input!$SD$8</f>
        <v>0</v>
      </c>
      <c r="C67" s="203">
        <f>Input!$SE$8</f>
        <v>0</v>
      </c>
      <c r="D67" s="203">
        <f>Input!$SF$8</f>
        <v>0</v>
      </c>
      <c r="E67" s="203">
        <f>Input!$SG$8</f>
        <v>0</v>
      </c>
      <c r="F67" s="203">
        <f>Input!$SH$8</f>
        <v>0</v>
      </c>
      <c r="G67" s="203">
        <f>Input!$SI$8</f>
        <v>0</v>
      </c>
      <c r="H67" s="204">
        <f>Input!$SJ$8</f>
        <v>0</v>
      </c>
    </row>
    <row r="68" spans="1:50">
      <c r="A68" s="202" t="s">
        <v>411</v>
      </c>
      <c r="B68" s="266">
        <f>Input!$SK$8</f>
        <v>0</v>
      </c>
      <c r="C68" s="203">
        <f>Input!$SL$8</f>
        <v>0</v>
      </c>
      <c r="D68" s="203">
        <f>Input!$SM$8</f>
        <v>0</v>
      </c>
      <c r="E68" s="203">
        <f>Input!$SN$8</f>
        <v>0</v>
      </c>
      <c r="F68" s="203">
        <f>Input!$SO$8</f>
        <v>0</v>
      </c>
      <c r="G68" s="203">
        <f>Input!$SP$8</f>
        <v>0</v>
      </c>
      <c r="H68" s="204">
        <f>Input!$SQ$8</f>
        <v>0</v>
      </c>
    </row>
    <row r="69" spans="1:50">
      <c r="A69" s="202" t="s">
        <v>411</v>
      </c>
      <c r="B69" s="266">
        <f>Input!$SR$8</f>
        <v>0</v>
      </c>
      <c r="C69" s="203">
        <f>Input!$SS$8</f>
        <v>0</v>
      </c>
      <c r="D69" s="203">
        <f>Input!$ST$8</f>
        <v>0</v>
      </c>
      <c r="E69" s="203">
        <f>Input!$SU$8</f>
        <v>0</v>
      </c>
      <c r="F69" s="203">
        <f>Input!$SV$8</f>
        <v>0</v>
      </c>
      <c r="G69" s="203">
        <f>Input!$SW$8</f>
        <v>0</v>
      </c>
      <c r="H69" s="204">
        <f>Input!$SX$8</f>
        <v>0</v>
      </c>
    </row>
    <row r="70" spans="1:50">
      <c r="A70" s="202" t="s">
        <v>411</v>
      </c>
      <c r="B70" s="266">
        <f>Input!$SY$8</f>
        <v>0</v>
      </c>
      <c r="C70" s="203">
        <f>Input!$SZ$8</f>
        <v>0</v>
      </c>
      <c r="D70" s="203">
        <f>Input!$TA$8</f>
        <v>0</v>
      </c>
      <c r="E70" s="203">
        <f>Input!$TB$8</f>
        <v>0</v>
      </c>
      <c r="F70" s="203">
        <f>Input!$TC$8</f>
        <v>0</v>
      </c>
      <c r="G70" s="203">
        <f>Input!$TD$8</f>
        <v>0</v>
      </c>
      <c r="H70" s="204">
        <f>Input!$TE$8</f>
        <v>0</v>
      </c>
    </row>
    <row r="71" spans="1:50">
      <c r="A71" s="202" t="s">
        <v>411</v>
      </c>
      <c r="B71" s="266">
        <f>Input!$TF$8</f>
        <v>0</v>
      </c>
      <c r="C71" s="203">
        <f>Input!$TG$8</f>
        <v>0</v>
      </c>
      <c r="D71" s="203">
        <f>Input!$TH$8</f>
        <v>0</v>
      </c>
      <c r="E71" s="203">
        <f>Input!$TI$8</f>
        <v>0</v>
      </c>
      <c r="F71" s="203">
        <f>Input!$TJ$8</f>
        <v>0</v>
      </c>
      <c r="G71" s="203">
        <f>Input!$TK$8</f>
        <v>0</v>
      </c>
      <c r="H71" s="204">
        <f>Input!$TL$8</f>
        <v>0</v>
      </c>
    </row>
    <row r="72" spans="1:50">
      <c r="A72" s="202" t="s">
        <v>411</v>
      </c>
      <c r="B72" s="266">
        <f>Input!$TM$8</f>
        <v>0</v>
      </c>
      <c r="C72" s="203">
        <f>Input!$TN$8</f>
        <v>0</v>
      </c>
      <c r="D72" s="203">
        <f>Input!$TO$8</f>
        <v>0</v>
      </c>
      <c r="E72" s="203">
        <f>Input!$TP$8</f>
        <v>0</v>
      </c>
      <c r="F72" s="203">
        <f>Input!$TQ$8</f>
        <v>0</v>
      </c>
      <c r="G72" s="203">
        <f>Input!$TR$8</f>
        <v>0</v>
      </c>
      <c r="H72" s="204">
        <f>Input!$TS$8</f>
        <v>0</v>
      </c>
    </row>
    <row r="73" spans="1:50">
      <c r="A73" s="202" t="s">
        <v>411</v>
      </c>
      <c r="B73" s="266">
        <f>Input!$TT$8</f>
        <v>0</v>
      </c>
      <c r="C73" s="203">
        <f>Input!$TU$8</f>
        <v>0</v>
      </c>
      <c r="D73" s="203">
        <f>Input!$TV$8</f>
        <v>0</v>
      </c>
      <c r="E73" s="203">
        <f>Input!$TW$8</f>
        <v>0</v>
      </c>
      <c r="F73" s="203">
        <f>Input!$TX$8</f>
        <v>0</v>
      </c>
      <c r="G73" s="203">
        <f>Input!$TY$8</f>
        <v>0</v>
      </c>
      <c r="H73" s="204">
        <f>Input!$TZ$8</f>
        <v>0</v>
      </c>
    </row>
    <row r="74" spans="1:50">
      <c r="A74" s="202" t="s">
        <v>411</v>
      </c>
      <c r="B74" s="266">
        <f>Input!$UA$8</f>
        <v>0</v>
      </c>
      <c r="C74" s="203">
        <f>Input!$UB$8</f>
        <v>0</v>
      </c>
      <c r="D74" s="203">
        <f>Input!$UC$8</f>
        <v>0</v>
      </c>
      <c r="E74" s="203">
        <f>Input!$UD$8</f>
        <v>0</v>
      </c>
      <c r="F74" s="203">
        <f>Input!$UE$8</f>
        <v>0</v>
      </c>
      <c r="G74" s="203">
        <f>Input!$UF$8</f>
        <v>0</v>
      </c>
      <c r="H74" s="204">
        <f>Input!$UG$8</f>
        <v>0</v>
      </c>
    </row>
    <row r="75" spans="1:50">
      <c r="A75" s="202" t="s">
        <v>411</v>
      </c>
      <c r="B75" s="266">
        <f>Input!$UH$8</f>
        <v>0</v>
      </c>
      <c r="C75" s="203">
        <f>Input!$UI$8</f>
        <v>0</v>
      </c>
      <c r="D75" s="203">
        <f>Input!$UJ$8</f>
        <v>0</v>
      </c>
      <c r="E75" s="203">
        <f>Input!$UK$8</f>
        <v>0</v>
      </c>
      <c r="F75" s="203">
        <f>Input!$UL$8</f>
        <v>0</v>
      </c>
      <c r="G75" s="203">
        <f>Input!$UM$8</f>
        <v>0</v>
      </c>
      <c r="H75" s="204">
        <f>Input!$UN$8</f>
        <v>0</v>
      </c>
    </row>
    <row r="76" spans="1:50">
      <c r="A76" s="202" t="s">
        <v>411</v>
      </c>
      <c r="B76" s="266">
        <f>Input!$UO$8</f>
        <v>0</v>
      </c>
      <c r="C76" s="203">
        <f>Input!$UP$8</f>
        <v>0</v>
      </c>
      <c r="D76" s="203">
        <f>Input!$UQ$8</f>
        <v>0</v>
      </c>
      <c r="E76" s="203">
        <f>Input!$UR$8</f>
        <v>0</v>
      </c>
      <c r="F76" s="203">
        <f>Input!$US$8</f>
        <v>0</v>
      </c>
      <c r="G76" s="203">
        <f>Input!$UT$8</f>
        <v>0</v>
      </c>
      <c r="H76" s="204">
        <f>Input!$UU$8</f>
        <v>0</v>
      </c>
    </row>
    <row r="77" spans="1:50">
      <c r="A77" s="202" t="s">
        <v>411</v>
      </c>
      <c r="B77" s="266">
        <f>Input!$UV$8</f>
        <v>0</v>
      </c>
      <c r="C77" s="203">
        <f>Input!$UW$8</f>
        <v>0</v>
      </c>
      <c r="D77" s="203">
        <f>Input!$UX$8</f>
        <v>0</v>
      </c>
      <c r="E77" s="203">
        <f>Input!$UY$8</f>
        <v>0</v>
      </c>
      <c r="F77" s="203">
        <f>Input!$UZ$8</f>
        <v>0</v>
      </c>
      <c r="G77" s="203">
        <f>Input!$VA$8</f>
        <v>0</v>
      </c>
      <c r="H77" s="204">
        <f>Input!$VB$8</f>
        <v>0</v>
      </c>
    </row>
    <row r="78" spans="1:50">
      <c r="A78" s="202" t="s">
        <v>411</v>
      </c>
      <c r="B78" s="266">
        <f>Input!$VC$8</f>
        <v>0</v>
      </c>
      <c r="C78" s="203">
        <f>Input!$VD$8</f>
        <v>0</v>
      </c>
      <c r="D78" s="203">
        <f>Input!$VE$8</f>
        <v>0</v>
      </c>
      <c r="E78" s="203">
        <f>Input!$VF$8</f>
        <v>0</v>
      </c>
      <c r="F78" s="203">
        <f>Input!$VG$8</f>
        <v>0</v>
      </c>
      <c r="G78" s="203">
        <f>Input!$VH$8</f>
        <v>0</v>
      </c>
      <c r="H78" s="204">
        <f>Input!$VI$8</f>
        <v>0</v>
      </c>
    </row>
    <row r="79" spans="1:50">
      <c r="A79" s="202" t="s">
        <v>411</v>
      </c>
      <c r="B79" s="265" t="s">
        <v>398</v>
      </c>
      <c r="C79" s="203">
        <f>Input!$VJ$8</f>
        <v>0</v>
      </c>
      <c r="D79" s="203">
        <f>Input!$VK$8</f>
        <v>0</v>
      </c>
      <c r="E79" s="203">
        <f>Input!$VL$8</f>
        <v>0</v>
      </c>
      <c r="F79" s="203">
        <f>Input!$VM$8</f>
        <v>0</v>
      </c>
      <c r="G79" s="203">
        <f>Input!$VN$8</f>
        <v>0</v>
      </c>
      <c r="H79" s="204">
        <f>Input!$VO$8</f>
        <v>0</v>
      </c>
    </row>
    <row r="80" spans="1:50" s="211" customFormat="1">
      <c r="A80" s="198" t="s">
        <v>411</v>
      </c>
      <c r="B80" s="267" t="s">
        <v>412</v>
      </c>
      <c r="C80" s="268">
        <f>SUM(C66:C79)</f>
        <v>0</v>
      </c>
      <c r="D80" s="268">
        <f t="shared" ref="D80:G80" si="4">SUM(D66:D79)</f>
        <v>0</v>
      </c>
      <c r="E80" s="268">
        <f t="shared" si="4"/>
        <v>0</v>
      </c>
      <c r="F80" s="268">
        <f t="shared" si="4"/>
        <v>0</v>
      </c>
      <c r="G80" s="268">
        <f t="shared" si="4"/>
        <v>0</v>
      </c>
      <c r="H80" s="269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02"/>
      <c r="B81" s="272"/>
      <c r="C81" s="273"/>
      <c r="D81" s="273"/>
      <c r="E81" s="273"/>
      <c r="F81" s="273"/>
      <c r="G81" s="273"/>
      <c r="H81" s="272"/>
    </row>
    <row r="82" spans="1:50">
      <c r="A82" s="202" t="s">
        <v>362</v>
      </c>
      <c r="B82" s="266">
        <f>Input!$VP$8</f>
        <v>0</v>
      </c>
      <c r="C82" s="203">
        <f>Input!$VQ$8</f>
        <v>0</v>
      </c>
      <c r="D82" s="203">
        <f>Input!$VR$8</f>
        <v>0</v>
      </c>
      <c r="E82" s="203">
        <f>Input!$VS$8</f>
        <v>0</v>
      </c>
      <c r="F82" s="203">
        <f>Input!$VT$8</f>
        <v>0</v>
      </c>
      <c r="G82" s="203">
        <f>Input!$VU$8</f>
        <v>0</v>
      </c>
      <c r="H82" s="204">
        <f>Input!$VV$8</f>
        <v>0</v>
      </c>
    </row>
    <row r="83" spans="1:50">
      <c r="A83" s="202" t="s">
        <v>362</v>
      </c>
      <c r="B83" s="266">
        <f>Input!$VW$8</f>
        <v>0</v>
      </c>
      <c r="C83" s="203">
        <f>Input!$VX$8</f>
        <v>0</v>
      </c>
      <c r="D83" s="203">
        <f>Input!$VY$8</f>
        <v>0</v>
      </c>
      <c r="E83" s="203">
        <f>Input!$VZ$8</f>
        <v>0</v>
      </c>
      <c r="F83" s="203">
        <f>Input!$WA$8</f>
        <v>0</v>
      </c>
      <c r="G83" s="203">
        <f>Input!$WB$8</f>
        <v>0</v>
      </c>
      <c r="H83" s="204">
        <f>Input!$WC$8</f>
        <v>0</v>
      </c>
    </row>
    <row r="84" spans="1:50">
      <c r="A84" s="202" t="s">
        <v>362</v>
      </c>
      <c r="B84" s="266">
        <f>Input!$WD$8</f>
        <v>0</v>
      </c>
      <c r="C84" s="203">
        <f>Input!$WE$8</f>
        <v>0</v>
      </c>
      <c r="D84" s="203">
        <f>Input!$WF$8</f>
        <v>0</v>
      </c>
      <c r="E84" s="203">
        <f>Input!$WG$8</f>
        <v>0</v>
      </c>
      <c r="F84" s="203">
        <f>Input!$WH$8</f>
        <v>0</v>
      </c>
      <c r="G84" s="203">
        <f>Input!$WI$8</f>
        <v>0</v>
      </c>
      <c r="H84" s="204">
        <f>Input!$WJ$8</f>
        <v>0</v>
      </c>
    </row>
    <row r="85" spans="1:50">
      <c r="A85" s="202" t="s">
        <v>362</v>
      </c>
      <c r="B85" s="266">
        <f>Input!$WK$8</f>
        <v>0</v>
      </c>
      <c r="C85" s="203">
        <f>Input!$WL$8</f>
        <v>0</v>
      </c>
      <c r="D85" s="203">
        <f>Input!$WM$8</f>
        <v>0</v>
      </c>
      <c r="E85" s="203">
        <f>Input!$WN$8</f>
        <v>0</v>
      </c>
      <c r="F85" s="203">
        <f>Input!$WO$8</f>
        <v>0</v>
      </c>
      <c r="G85" s="203">
        <f>Input!$WP$8</f>
        <v>0</v>
      </c>
      <c r="H85" s="204">
        <f>Input!$WQ$8</f>
        <v>0</v>
      </c>
    </row>
    <row r="86" spans="1:50">
      <c r="A86" s="202" t="s">
        <v>362</v>
      </c>
      <c r="B86" s="266">
        <f>Input!$WR$8</f>
        <v>0</v>
      </c>
      <c r="C86" s="203">
        <f>Input!$WS$8</f>
        <v>0</v>
      </c>
      <c r="D86" s="203">
        <f>Input!$WT$8</f>
        <v>0</v>
      </c>
      <c r="E86" s="203">
        <f>Input!$WU$8</f>
        <v>0</v>
      </c>
      <c r="F86" s="203">
        <f>Input!$WV$8</f>
        <v>0</v>
      </c>
      <c r="G86" s="203">
        <f>Input!$WW$8</f>
        <v>0</v>
      </c>
      <c r="H86" s="204">
        <f>Input!$WX$8</f>
        <v>0</v>
      </c>
    </row>
    <row r="87" spans="1:50">
      <c r="A87" s="202" t="s">
        <v>362</v>
      </c>
      <c r="B87" s="266">
        <f>Input!$WY$8</f>
        <v>0</v>
      </c>
      <c r="C87" s="203">
        <f>Input!$WZ$8</f>
        <v>0</v>
      </c>
      <c r="D87" s="203">
        <f>Input!$XA$8</f>
        <v>0</v>
      </c>
      <c r="E87" s="203">
        <f>Input!$XB$8</f>
        <v>0</v>
      </c>
      <c r="F87" s="203">
        <f>Input!$XC$8</f>
        <v>0</v>
      </c>
      <c r="G87" s="203">
        <f>Input!$XD$8</f>
        <v>0</v>
      </c>
      <c r="H87" s="204">
        <f>Input!$XE$8</f>
        <v>0</v>
      </c>
    </row>
    <row r="88" spans="1:50">
      <c r="A88" s="202" t="s">
        <v>362</v>
      </c>
      <c r="B88" s="266">
        <f>Input!$XF$8</f>
        <v>0</v>
      </c>
      <c r="C88" s="203">
        <f>Input!$XG$8</f>
        <v>0</v>
      </c>
      <c r="D88" s="203">
        <f>Input!$XH$8</f>
        <v>0</v>
      </c>
      <c r="E88" s="203">
        <f>Input!$XI$8</f>
        <v>0</v>
      </c>
      <c r="F88" s="203">
        <f>Input!$XJ$8</f>
        <v>0</v>
      </c>
      <c r="G88" s="203">
        <f>Input!$XK$8</f>
        <v>0</v>
      </c>
      <c r="H88" s="204">
        <f>Input!$XL$8</f>
        <v>0</v>
      </c>
    </row>
    <row r="89" spans="1:50">
      <c r="A89" s="202" t="s">
        <v>362</v>
      </c>
      <c r="B89" s="266">
        <f>Input!$XM$8</f>
        <v>0</v>
      </c>
      <c r="C89" s="203">
        <f>Input!$XN$8</f>
        <v>0</v>
      </c>
      <c r="D89" s="203">
        <f>Input!$XO$8</f>
        <v>0</v>
      </c>
      <c r="E89" s="203">
        <f>Input!$XP$8</f>
        <v>0</v>
      </c>
      <c r="F89" s="203">
        <f>Input!$XQ$8</f>
        <v>0</v>
      </c>
      <c r="G89" s="203">
        <f>Input!$XR$8</f>
        <v>0</v>
      </c>
      <c r="H89" s="204">
        <f>Input!$XS$8</f>
        <v>0</v>
      </c>
    </row>
    <row r="90" spans="1:50" s="211" customFormat="1">
      <c r="A90" s="198" t="s">
        <v>362</v>
      </c>
      <c r="B90" s="267" t="s">
        <v>413</v>
      </c>
      <c r="C90" s="268">
        <f>SUM(C82:C89)</f>
        <v>0</v>
      </c>
      <c r="D90" s="268">
        <f t="shared" ref="D90:G90" si="5">SUM(D82:D89)</f>
        <v>0</v>
      </c>
      <c r="E90" s="268">
        <f t="shared" si="5"/>
        <v>0</v>
      </c>
      <c r="F90" s="268">
        <f t="shared" si="5"/>
        <v>0</v>
      </c>
      <c r="G90" s="268">
        <f t="shared" si="5"/>
        <v>0</v>
      </c>
      <c r="H90" s="269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B91" s="272"/>
      <c r="C91" s="273"/>
      <c r="D91" s="273"/>
      <c r="E91" s="273"/>
      <c r="F91" s="273"/>
      <c r="G91" s="273"/>
      <c r="H91" s="272"/>
    </row>
    <row r="92" spans="1:50" s="211" customFormat="1">
      <c r="A92" s="198" t="s">
        <v>414</v>
      </c>
      <c r="B92" s="267"/>
      <c r="C92" s="268"/>
      <c r="D92" s="268"/>
      <c r="E92" s="268"/>
      <c r="F92" s="268"/>
      <c r="G92" s="268"/>
      <c r="H92" s="269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02" t="s">
        <v>415</v>
      </c>
      <c r="B93" s="259" t="s">
        <v>416</v>
      </c>
      <c r="C93" s="203">
        <f>Input!$XT$8</f>
        <v>0</v>
      </c>
      <c r="D93" s="203">
        <f>Input!$XU$8</f>
        <v>0</v>
      </c>
      <c r="E93" s="203">
        <f>Input!$XV$8</f>
        <v>0</v>
      </c>
      <c r="F93" s="203">
        <f>Input!$XW$8</f>
        <v>0</v>
      </c>
      <c r="G93" s="203">
        <f>Input!$XX$8</f>
        <v>0</v>
      </c>
      <c r="H93" s="204">
        <f>Input!$XY$8</f>
        <v>0</v>
      </c>
    </row>
    <row r="94" spans="1:50" ht="47.25">
      <c r="A94" s="202" t="s">
        <v>417</v>
      </c>
      <c r="B94" s="259" t="s">
        <v>418</v>
      </c>
      <c r="C94" s="203">
        <f>Input!$XZ$8</f>
        <v>51000</v>
      </c>
      <c r="D94" s="203">
        <f>Input!$YA$8</f>
        <v>51000</v>
      </c>
      <c r="E94" s="203">
        <f>Input!$YB$8</f>
        <v>0</v>
      </c>
      <c r="F94" s="203">
        <f>Input!$YC$8</f>
        <v>0</v>
      </c>
      <c r="G94" s="203">
        <f>Input!$YD$8</f>
        <v>0</v>
      </c>
      <c r="H94" s="204" t="str">
        <f>Input!$YE$8</f>
        <v>Funds received from local enties:  $10,000 from Texas Higher Education Foundation; $41,000 from Sempra</v>
      </c>
    </row>
    <row r="95" spans="1:50" s="211" customFormat="1" ht="30">
      <c r="A95" s="207" t="s">
        <v>419</v>
      </c>
      <c r="B95" s="205" t="s">
        <v>420</v>
      </c>
      <c r="C95" s="206">
        <f>SUM(C93:C94)</f>
        <v>51000</v>
      </c>
      <c r="D95" s="206">
        <f t="shared" ref="D95:G95" si="6">SUM(D93:D94)</f>
        <v>51000</v>
      </c>
      <c r="E95" s="206">
        <f t="shared" si="6"/>
        <v>0</v>
      </c>
      <c r="F95" s="206">
        <f t="shared" si="6"/>
        <v>0</v>
      </c>
      <c r="G95" s="206">
        <f t="shared" si="6"/>
        <v>0</v>
      </c>
      <c r="H95" s="207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12"/>
      <c r="D96" s="212"/>
      <c r="E96" s="212"/>
      <c r="F96" s="212"/>
      <c r="G96" s="212"/>
    </row>
    <row r="97" spans="1:50" s="211" customFormat="1">
      <c r="A97" s="415" t="s">
        <v>421</v>
      </c>
      <c r="B97" s="416"/>
      <c r="C97" s="206">
        <f>C95+C90+C80+C64+C49+C34+C19</f>
        <v>1174623</v>
      </c>
      <c r="D97" s="206">
        <f t="shared" ref="D97:G97" si="7">D95+D90+D80+D64+D49+D34+D19</f>
        <v>1021410</v>
      </c>
      <c r="E97" s="206">
        <f t="shared" si="7"/>
        <v>8548503</v>
      </c>
      <c r="F97" s="206">
        <f t="shared" si="7"/>
        <v>2313464</v>
      </c>
      <c r="G97" s="206">
        <f t="shared" si="7"/>
        <v>0</v>
      </c>
      <c r="H97" s="207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12"/>
      <c r="D98" s="212"/>
      <c r="E98" s="212"/>
      <c r="F98" s="212"/>
      <c r="G98" s="212"/>
    </row>
    <row r="99" spans="1:50">
      <c r="B99" s="197" t="s">
        <v>422</v>
      </c>
      <c r="C99" s="212"/>
      <c r="D99" s="212">
        <f>'LSPCA Uses'!C67</f>
        <v>1021410</v>
      </c>
      <c r="E99" s="212"/>
      <c r="F99" s="212">
        <f>'LSPCA Uses'!D67</f>
        <v>2313464</v>
      </c>
      <c r="G99" s="212">
        <f>'LSPCA Uses'!E67</f>
        <v>0</v>
      </c>
    </row>
    <row r="100" spans="1:50">
      <c r="B100" s="197" t="s">
        <v>9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13">
        <f>SUM(C102:G102)</f>
        <v>0</v>
      </c>
    </row>
    <row r="105" spans="1:50" ht="15" customHeight="1">
      <c r="B105" s="150" t="s">
        <v>378</v>
      </c>
    </row>
    <row r="106" spans="1:50" ht="15" customHeight="1">
      <c r="B106" s="150" t="s">
        <v>379</v>
      </c>
      <c r="C106" s="146">
        <f>SUM(C5:C18)+SUM(C21:C33)+SUM(C36:C48)+SUM(C51:C63)+SUM(C66:C79)+SUM(C82:C89)+SUM(C93:C94)</f>
        <v>1174623</v>
      </c>
      <c r="D106" s="146">
        <f>SUM(D5:D18)+SUM(D21:D33)+SUM(D36:D48)+SUM(D51:D63)+SUM(D66:D79)+SUM(D82:D89)+SUM(D93:D94)</f>
        <v>1021410</v>
      </c>
      <c r="E106" s="146">
        <f>SUM(E5:E18)+SUM(E21:E33)+SUM(E36:E48)+SUM(E51:E63)+SUM(E66:E79)+SUM(E82:E89)+SUM(E93:E94)</f>
        <v>8548503</v>
      </c>
      <c r="F106" s="146">
        <f>SUM(F5:F18)+SUM(F21:F33)+SUM(F36:F48)+SUM(F51:F63)+SUM(F66:F79)+SUM(F82:F89)+SUM(F93:F94)</f>
        <v>2313464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13058000</v>
      </c>
    </row>
    <row r="111" spans="1:50">
      <c r="E111" s="274">
        <f>'LSPCA Uses'!D80</f>
        <v>3337875</v>
      </c>
    </row>
    <row r="112" spans="1:50">
      <c r="E112" s="275">
        <f>Input!F8</f>
        <v>23485</v>
      </c>
    </row>
    <row r="113" spans="5:5">
      <c r="E113" s="276">
        <f>SUM(E110:E112)</f>
        <v>16419360</v>
      </c>
    </row>
    <row r="114" spans="5:5">
      <c r="E114" s="276">
        <f>Input!G8</f>
        <v>16419360</v>
      </c>
    </row>
    <row r="115" spans="5:5">
      <c r="E115" s="276">
        <f>E114-E113</f>
        <v>0</v>
      </c>
    </row>
    <row r="116" spans="5:5">
      <c r="E116" s="277" t="str">
        <f>IF(E115&lt;&gt;0,"Out of Balance","Balanced")</f>
        <v>Balanced</v>
      </c>
    </row>
  </sheetData>
  <mergeCells count="1">
    <mergeCell ref="A97:B97"/>
  </mergeCells>
  <conditionalFormatting sqref="F100">
    <cfRule type="expression" dxfId="135" priority="12">
      <formula>$F$100&lt;&gt;0</formula>
    </cfRule>
  </conditionalFormatting>
  <conditionalFormatting sqref="G100">
    <cfRule type="expression" dxfId="134" priority="11">
      <formula>$G$100&lt;&gt;0</formula>
    </cfRule>
  </conditionalFormatting>
  <conditionalFormatting sqref="F102">
    <cfRule type="expression" dxfId="133" priority="10">
      <formula>$F$102&lt;&gt;""</formula>
    </cfRule>
  </conditionalFormatting>
  <conditionalFormatting sqref="G102">
    <cfRule type="expression" dxfId="132" priority="9">
      <formula>$G$102&lt;&gt;""</formula>
    </cfRule>
  </conditionalFormatting>
  <conditionalFormatting sqref="D100">
    <cfRule type="expression" dxfId="131" priority="8">
      <formula>$D$100&lt;&gt;0</formula>
    </cfRule>
  </conditionalFormatting>
  <conditionalFormatting sqref="D102">
    <cfRule type="expression" dxfId="130" priority="7">
      <formula>$D$102&lt;&gt;""</formula>
    </cfRule>
  </conditionalFormatting>
  <conditionalFormatting sqref="C102">
    <cfRule type="expression" dxfId="129" priority="6">
      <formula>$C$102&lt;&gt;""</formula>
    </cfRule>
  </conditionalFormatting>
  <conditionalFormatting sqref="E102">
    <cfRule type="expression" dxfId="128" priority="5">
      <formula>$E$102&lt;&gt;""</formula>
    </cfRule>
  </conditionalFormatting>
  <conditionalFormatting sqref="H2">
    <cfRule type="expression" dxfId="127" priority="2">
      <formula>OR($C$100&lt;&gt;0,$D$100&lt;&gt;0,$E$100&lt;&gt;0,$F$100&lt;&gt;0,$G$100&lt;&gt;0)</formula>
    </cfRule>
  </conditionalFormatting>
  <conditionalFormatting sqref="H1">
    <cfRule type="expression" dxfId="126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13</vt:i4>
      </vt:variant>
    </vt:vector>
  </HeadingPairs>
  <TitlesOfParts>
    <vt:vector size="39" baseType="lpstr">
      <vt:lpstr>Index</vt:lpstr>
      <vt:lpstr>Summary Uses</vt:lpstr>
      <vt:lpstr>Summary Fed</vt:lpstr>
      <vt:lpstr>LIT Uses</vt:lpstr>
      <vt:lpstr>LIT Fed</vt:lpstr>
      <vt:lpstr>LSCO Uses</vt:lpstr>
      <vt:lpstr>LSCO Fed</vt:lpstr>
      <vt:lpstr>LSPCA Uses</vt:lpstr>
      <vt:lpstr>LSCPA Fed</vt:lpstr>
      <vt:lpstr>TSTCH Uses</vt:lpstr>
      <vt:lpstr>TSTCH Fed</vt:lpstr>
      <vt:lpstr>TSTCWT Uses</vt:lpstr>
      <vt:lpstr>TSTCWT Fed</vt:lpstr>
      <vt:lpstr>TSTCM Uses</vt:lpstr>
      <vt:lpstr>TSTCM Fed</vt:lpstr>
      <vt:lpstr>TSTCW Uses</vt:lpstr>
      <vt:lpstr>TSTCW Fed</vt:lpstr>
      <vt:lpstr>TSTCNT Uses</vt:lpstr>
      <vt:lpstr>TSTCNT Fed</vt:lpstr>
      <vt:lpstr>TSTCFB Uses</vt:lpstr>
      <vt:lpstr>TSTCFB Fed</vt:lpstr>
      <vt:lpstr>TSTS Uses</vt:lpstr>
      <vt:lpstr>TSTCS Fed</vt:lpstr>
      <vt:lpstr>Input</vt:lpstr>
      <vt:lpstr>Names</vt:lpstr>
      <vt:lpstr>Balancing</vt:lpstr>
      <vt:lpstr>AMTLU</vt:lpstr>
      <vt:lpstr>NamesLU</vt:lpstr>
      <vt:lpstr>'LIT Fed'!Print_Area</vt:lpstr>
      <vt:lpstr>'LSCO Fed'!Print_Area</vt:lpstr>
      <vt:lpstr>'LSCPA Fed'!Print_Area</vt:lpstr>
      <vt:lpstr>'Summary Fed'!Print_Area</vt:lpstr>
      <vt:lpstr>'TSTCFB Fed'!Print_Area</vt:lpstr>
      <vt:lpstr>'TSTCH Fed'!Print_Area</vt:lpstr>
      <vt:lpstr>'TSTCM Fed'!Print_Area</vt:lpstr>
      <vt:lpstr>'TSTCNT Fed'!Print_Area</vt:lpstr>
      <vt:lpstr>'TSTCS Fed'!Print_Area</vt:lpstr>
      <vt:lpstr>'TSTCW Fed'!Print_Area</vt:lpstr>
      <vt:lpstr>'TSTCWT Fed'!Print_Area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63 Data Lamar-TSTC 2020-2021</dc:title>
  <dc:subject>Section 63 Data Collection</dc:subject>
  <dc:creator>Funding and Resource Planning</dc:creator>
  <cp:keywords>Section 63</cp:keywords>
  <cp:lastModifiedBy>King, Clifford</cp:lastModifiedBy>
  <cp:lastPrinted>2018-02-28T14:59:50Z</cp:lastPrinted>
  <dcterms:created xsi:type="dcterms:W3CDTF">2004-08-05T19:38:30Z</dcterms:created>
  <dcterms:modified xsi:type="dcterms:W3CDTF">2022-01-25T23:45:15Z</dcterms:modified>
</cp:coreProperties>
</file>