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PP\AA\AAForum\Research\Research Expenditures - Total\2021\Summary Table 9\"/>
    </mc:Choice>
  </mc:AlternateContent>
  <xr:revisionPtr revIDLastSave="0" documentId="13_ncr:1_{0C8B1147-FA9F-43CF-8888-AAF710D47D3E}" xr6:coauthVersionLast="46" xr6:coauthVersionMax="47" xr10:uidLastSave="{00000000-0000-0000-0000-000000000000}"/>
  <bookViews>
    <workbookView xWindow="28680" yWindow="-120" windowWidth="19440" windowHeight="15000" xr2:uid="{34851AC3-D1C5-4F3F-9F0F-D8166D2E6F8F}"/>
  </bookViews>
  <sheets>
    <sheet name="FY 202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7" i="1" l="1"/>
  <c r="D57" i="1"/>
  <c r="E57" i="1"/>
  <c r="F57" i="1"/>
  <c r="G57" i="1"/>
  <c r="B57" i="1"/>
  <c r="H56" i="1"/>
  <c r="H57" i="1" s="1"/>
  <c r="C40" i="1" l="1"/>
  <c r="D40" i="1"/>
  <c r="E40" i="1"/>
  <c r="F40" i="1"/>
  <c r="G40" i="1"/>
  <c r="B40" i="1"/>
  <c r="H63" i="1" l="1"/>
  <c r="H61" i="1" l="1"/>
  <c r="H55" i="1" l="1"/>
  <c r="H54" i="1"/>
  <c r="H53" i="1"/>
  <c r="H52" i="1"/>
  <c r="H51" i="1"/>
  <c r="H50" i="1"/>
  <c r="H49" i="1"/>
  <c r="H48" i="1"/>
  <c r="H47" i="1"/>
  <c r="H46" i="1"/>
  <c r="H45" i="1"/>
  <c r="H44" i="1"/>
  <c r="H43" i="1"/>
  <c r="H8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7" i="1"/>
  <c r="H6" i="1"/>
  <c r="H5" i="1"/>
  <c r="H4" i="1"/>
  <c r="G79" i="1"/>
  <c r="F79" i="1"/>
  <c r="E79" i="1"/>
  <c r="D79" i="1"/>
  <c r="D82" i="1" s="1"/>
  <c r="C79" i="1"/>
  <c r="B79" i="1"/>
  <c r="H78" i="1"/>
  <c r="G75" i="1"/>
  <c r="F75" i="1"/>
  <c r="E75" i="1"/>
  <c r="D75" i="1"/>
  <c r="C75" i="1"/>
  <c r="B75" i="1"/>
  <c r="H74" i="1"/>
  <c r="H73" i="1"/>
  <c r="H72" i="1"/>
  <c r="H71" i="1"/>
  <c r="H70" i="1"/>
  <c r="H69" i="1"/>
  <c r="H68" i="1"/>
  <c r="H67" i="1"/>
  <c r="H66" i="1"/>
  <c r="H65" i="1"/>
  <c r="H64" i="1"/>
  <c r="H62" i="1"/>
  <c r="H60" i="1"/>
  <c r="H79" i="1" l="1"/>
  <c r="H82" i="1"/>
  <c r="B82" i="1"/>
  <c r="C82" i="1"/>
  <c r="F82" i="1"/>
  <c r="E81" i="1"/>
  <c r="D81" i="1"/>
  <c r="D84" i="1" s="1"/>
  <c r="C81" i="1"/>
  <c r="G82" i="1"/>
  <c r="E82" i="1"/>
  <c r="H75" i="1"/>
  <c r="F81" i="1"/>
  <c r="H40" i="1"/>
  <c r="G81" i="1"/>
  <c r="B81" i="1"/>
  <c r="G84" i="1" l="1"/>
  <c r="E84" i="1"/>
  <c r="C84" i="1"/>
  <c r="B84" i="1"/>
  <c r="F84" i="1"/>
  <c r="H81" i="1"/>
  <c r="H84" i="1" s="1"/>
</calcChain>
</file>

<file path=xl/sharedStrings.xml><?xml version="1.0" encoding="utf-8"?>
<sst xmlns="http://schemas.openxmlformats.org/spreadsheetml/2006/main" count="137" uniqueCount="87">
  <si>
    <t>Institution</t>
  </si>
  <si>
    <t>Federal</t>
  </si>
  <si>
    <t>State and Local Appropriations</t>
  </si>
  <si>
    <t>State and Local Contracts &amp; Grants</t>
  </si>
  <si>
    <t>Institution Resources</t>
  </si>
  <si>
    <t>Private For-Profit</t>
  </si>
  <si>
    <t>Private Non-Profit</t>
  </si>
  <si>
    <t>Total</t>
  </si>
  <si>
    <t>Independent - Universities</t>
  </si>
  <si>
    <t>blank cell</t>
  </si>
  <si>
    <t>Abilene Christian University</t>
  </si>
  <si>
    <t>Baylor University</t>
  </si>
  <si>
    <t>LeTourneau University</t>
  </si>
  <si>
    <t>McMurry University</t>
  </si>
  <si>
    <t>Rice University</t>
  </si>
  <si>
    <t>Southern Methodist University</t>
  </si>
  <si>
    <t>Southwestern University</t>
  </si>
  <si>
    <t>St. Edward's University</t>
  </si>
  <si>
    <t>Texas Christian University</t>
  </si>
  <si>
    <t>Texas Lutheran University</t>
  </si>
  <si>
    <t>Trinity University</t>
  </si>
  <si>
    <t>Wayland Baptist University</t>
  </si>
  <si>
    <t>Total for Independent - Universities</t>
  </si>
  <si>
    <t>Independent - Health-Related</t>
  </si>
  <si>
    <t>Baylor College of Medicine</t>
  </si>
  <si>
    <t>Total for Independent - Health-Related</t>
  </si>
  <si>
    <t>Public - Universities</t>
  </si>
  <si>
    <t>Angelo State University</t>
  </si>
  <si>
    <t>Lamar University</t>
  </si>
  <si>
    <t>Midwestern State University</t>
  </si>
  <si>
    <t>Prairie View A&amp;M University</t>
  </si>
  <si>
    <t>Stephen F. Austin State University</t>
  </si>
  <si>
    <t xml:space="preserve">Sul Ross State University </t>
  </si>
  <si>
    <t>Tarleton State University</t>
  </si>
  <si>
    <t xml:space="preserve">Texas A&amp;M International University </t>
  </si>
  <si>
    <t xml:space="preserve">Texas A&amp;M University-Central Texas </t>
  </si>
  <si>
    <t>Texas A&amp;M University-Commerce</t>
  </si>
  <si>
    <t>Texas A&amp;M University-Corpus Christi</t>
  </si>
  <si>
    <t xml:space="preserve">Texas A&amp;M University at Galveston </t>
  </si>
  <si>
    <t>Texas A&amp;M University-Kingsville</t>
  </si>
  <si>
    <t>Texas A&amp;M University-San Antonio</t>
  </si>
  <si>
    <t>Texas A&amp;M University-Texarkana</t>
  </si>
  <si>
    <t>Texas State University</t>
  </si>
  <si>
    <t xml:space="preserve">Texas Tech University </t>
  </si>
  <si>
    <t xml:space="preserve">Texas Woman’s University </t>
  </si>
  <si>
    <t>The University of Texas at Arlington</t>
  </si>
  <si>
    <t>The University of Texas at Austin</t>
  </si>
  <si>
    <t>The University of Texas at Dallas</t>
  </si>
  <si>
    <t>The University of Texas at El Paso</t>
  </si>
  <si>
    <t>The University of Texas at San Antonio</t>
  </si>
  <si>
    <t>The University of Texas at Tyler</t>
  </si>
  <si>
    <t>The University of Texas at Permian Basin</t>
  </si>
  <si>
    <t xml:space="preserve">The University of Texas Rio Grande Valley </t>
  </si>
  <si>
    <t xml:space="preserve">University of Houston </t>
  </si>
  <si>
    <t>University of Houston Downtown</t>
  </si>
  <si>
    <t>University of Houston Victoria</t>
  </si>
  <si>
    <t>University of North Texas</t>
  </si>
  <si>
    <t>University of North Texas at Dallas</t>
  </si>
  <si>
    <t xml:space="preserve">West Texas A&amp;M University </t>
  </si>
  <si>
    <t>Total for Public - Universities</t>
  </si>
  <si>
    <t>Public - Health-Related</t>
  </si>
  <si>
    <t>Sam Houston State University College of Osteopathic Medicine</t>
  </si>
  <si>
    <t>Texas A&amp;M University Health Science Center</t>
  </si>
  <si>
    <t>Texas Tech University Health Sciences Center</t>
  </si>
  <si>
    <t xml:space="preserve">Texas Tech University Health Sciences Center-El Paso </t>
  </si>
  <si>
    <t xml:space="preserve">The University of Texas at Austin Dell Medical School </t>
  </si>
  <si>
    <t xml:space="preserve">The University of Texas Health Science Center at Houston </t>
  </si>
  <si>
    <t>The University of Texas Health Science Center at San Antonio</t>
  </si>
  <si>
    <t>The University of Texas Health Science Center at Tyler</t>
  </si>
  <si>
    <t>The University of Texas M.D. Anderson Cancer Center</t>
  </si>
  <si>
    <t>The University of Texas Medical Branch at Galveston</t>
  </si>
  <si>
    <t>The University of Texas Southwestern Medical Center</t>
  </si>
  <si>
    <t>University of Houston College of Medicine</t>
  </si>
  <si>
    <t>Total for Public - Health-Related</t>
  </si>
  <si>
    <t>Total for All Universities</t>
  </si>
  <si>
    <t>Total for All Health-Related Institutions</t>
  </si>
  <si>
    <t>Overall Total</t>
  </si>
  <si>
    <t>Texas Southern University</t>
  </si>
  <si>
    <t>University of Houston Clear Lake</t>
  </si>
  <si>
    <t>Sam Houston State University</t>
  </si>
  <si>
    <t>Austin College</t>
  </si>
  <si>
    <t>Jarvis Christian College</t>
  </si>
  <si>
    <t>St. Mary's University</t>
  </si>
  <si>
    <r>
      <t xml:space="preserve">Texas A&amp;M University </t>
    </r>
    <r>
      <rPr>
        <sz val="8"/>
        <color theme="1"/>
        <rFont val="Overpass"/>
      </rPr>
      <t>(including Agencies and System)</t>
    </r>
  </si>
  <si>
    <t>University of North Texas Health Science Center at Fort Worth</t>
  </si>
  <si>
    <t>The University of Texas Rio Grande Valley Medical School</t>
  </si>
  <si>
    <t>Updated: June 30,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</si>
</sst>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$&quot;#,##0_);\(&quot;$&quot;#,##0\)"/>
    <numFmt numFmtId="6" formatCode="&quot;$&quot;#,##0_);[Red]\(&quot;$&quot;#,##0\)"/>
  </numFmts>
  <fonts count="16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Overpass"/>
    </font>
    <font>
      <b/>
      <sz val="10"/>
      <color rgb="FFFFFFFF"/>
      <name val="Overpass"/>
    </font>
    <font>
      <sz val="8"/>
      <color rgb="FFFFFF00"/>
      <name val="Overpass"/>
    </font>
    <font>
      <sz val="10"/>
      <color rgb="FF005F84"/>
      <name val="Overpass"/>
    </font>
    <font>
      <b/>
      <sz val="10"/>
      <color rgb="FF005F84"/>
      <name val="Overpass"/>
    </font>
    <font>
      <sz val="10"/>
      <color rgb="FFD0ECF4"/>
      <name val="Overpass"/>
    </font>
    <font>
      <sz val="10"/>
      <color rgb="FF000000"/>
      <name val="Overpass"/>
    </font>
    <font>
      <sz val="10"/>
      <color theme="1"/>
      <name val="Overpass"/>
    </font>
    <font>
      <sz val="8"/>
      <color theme="1"/>
      <name val="Overpass"/>
    </font>
    <font>
      <sz val="10"/>
      <name val="Overpass"/>
    </font>
    <font>
      <b/>
      <sz val="10"/>
      <color rgb="FF000000"/>
      <name val="Overpass"/>
    </font>
    <font>
      <sz val="10"/>
      <color theme="0"/>
      <name val="Overpass"/>
    </font>
    <font>
      <sz val="10"/>
      <color theme="9" tint="0.79998168889431442"/>
      <name val="Overpass"/>
    </font>
    <font>
      <b/>
      <sz val="10"/>
      <color theme="0"/>
      <name val="Overpass"/>
    </font>
  </fonts>
  <fills count="12">
    <fill>
      <patternFill patternType="none"/>
    </fill>
    <fill>
      <patternFill patternType="gray125"/>
    </fill>
    <fill>
      <patternFill patternType="solid">
        <fgColor rgb="FF005F84"/>
        <bgColor indexed="64"/>
      </patternFill>
    </fill>
    <fill>
      <patternFill patternType="solid">
        <fgColor rgb="FFD0ECF4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9E3EF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7" fontId="4" fillId="2" borderId="21" xfId="0" applyNumberFormat="1" applyFont="1" applyFill="1" applyBorder="1" applyAlignment="1">
      <alignment horizontal="center" vertical="center"/>
    </xf>
    <xf numFmtId="17" fontId="5" fillId="2" borderId="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 vertical="center"/>
    </xf>
    <xf numFmtId="0" fontId="8" fillId="4" borderId="4" xfId="0" applyFont="1" applyFill="1" applyBorder="1" applyAlignment="1">
      <alignment vertical="center"/>
    </xf>
    <xf numFmtId="5" fontId="8" fillId="4" borderId="5" xfId="0" applyNumberFormat="1" applyFont="1" applyFill="1" applyBorder="1" applyAlignment="1">
      <alignment horizontal="right" vertical="center" wrapText="1"/>
    </xf>
    <xf numFmtId="5" fontId="8" fillId="6" borderId="3" xfId="0" applyNumberFormat="1" applyFont="1" applyFill="1" applyBorder="1" applyAlignment="1">
      <alignment horizontal="right" vertical="center"/>
    </xf>
    <xf numFmtId="0" fontId="9" fillId="0" borderId="4" xfId="0" applyFont="1" applyBorder="1" applyAlignment="1">
      <alignment vertical="center"/>
    </xf>
    <xf numFmtId="5" fontId="9" fillId="0" borderId="5" xfId="0" applyNumberFormat="1" applyFont="1" applyBorder="1" applyAlignment="1">
      <alignment horizontal="right" vertical="center" wrapText="1"/>
    </xf>
    <xf numFmtId="5" fontId="9" fillId="0" borderId="3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vertical="center"/>
    </xf>
    <xf numFmtId="5" fontId="9" fillId="0" borderId="10" xfId="0" applyNumberFormat="1" applyFont="1" applyBorder="1" applyAlignment="1">
      <alignment horizontal="right" vertical="center" wrapText="1"/>
    </xf>
    <xf numFmtId="5" fontId="9" fillId="0" borderId="11" xfId="0" applyNumberFormat="1" applyFont="1" applyBorder="1" applyAlignment="1">
      <alignment horizontal="right" vertical="center"/>
    </xf>
    <xf numFmtId="0" fontId="9" fillId="6" borderId="4" xfId="0" applyFont="1" applyFill="1" applyBorder="1" applyAlignment="1">
      <alignment vertical="center"/>
    </xf>
    <xf numFmtId="5" fontId="9" fillId="6" borderId="5" xfId="0" applyNumberFormat="1" applyFont="1" applyFill="1" applyBorder="1" applyAlignment="1">
      <alignment horizontal="right" vertical="center" wrapText="1"/>
    </xf>
    <xf numFmtId="5" fontId="9" fillId="6" borderId="3" xfId="0" applyNumberFormat="1" applyFont="1" applyFill="1" applyBorder="1" applyAlignment="1">
      <alignment horizontal="right" vertical="center"/>
    </xf>
    <xf numFmtId="0" fontId="8" fillId="0" borderId="4" xfId="0" applyFont="1" applyBorder="1" applyAlignment="1">
      <alignment vertical="center"/>
    </xf>
    <xf numFmtId="5" fontId="8" fillId="0" borderId="5" xfId="0" applyNumberFormat="1" applyFont="1" applyBorder="1" applyAlignment="1">
      <alignment horizontal="right" vertical="center" wrapText="1"/>
    </xf>
    <xf numFmtId="5" fontId="8" fillId="0" borderId="3" xfId="0" applyNumberFormat="1" applyFont="1" applyBorder="1" applyAlignment="1">
      <alignment horizontal="right" vertical="center"/>
    </xf>
    <xf numFmtId="0" fontId="8" fillId="6" borderId="4" xfId="0" applyFont="1" applyFill="1" applyBorder="1" applyAlignment="1">
      <alignment vertical="center"/>
    </xf>
    <xf numFmtId="5" fontId="8" fillId="6" borderId="5" xfId="0" applyNumberFormat="1" applyFont="1" applyFill="1" applyBorder="1" applyAlignment="1">
      <alignment horizontal="right" vertical="center" wrapText="1"/>
    </xf>
    <xf numFmtId="5" fontId="11" fillId="8" borderId="12" xfId="0" applyNumberFormat="1" applyFont="1" applyFill="1" applyBorder="1" applyAlignment="1">
      <alignment vertical="center"/>
    </xf>
    <xf numFmtId="5" fontId="8" fillId="9" borderId="3" xfId="0" applyNumberFormat="1" applyFont="1" applyFill="1" applyBorder="1" applyAlignment="1">
      <alignment horizontal="right" vertical="center"/>
    </xf>
    <xf numFmtId="0" fontId="9" fillId="0" borderId="23" xfId="0" applyFont="1" applyBorder="1" applyAlignment="1">
      <alignment vertical="center"/>
    </xf>
    <xf numFmtId="5" fontId="11" fillId="0" borderId="13" xfId="0" applyNumberFormat="1" applyFont="1" applyBorder="1" applyAlignment="1">
      <alignment vertical="center"/>
    </xf>
    <xf numFmtId="5" fontId="9" fillId="0" borderId="24" xfId="0" applyNumberFormat="1" applyFont="1" applyBorder="1" applyAlignment="1">
      <alignment horizontal="right" vertical="center"/>
    </xf>
    <xf numFmtId="0" fontId="8" fillId="4" borderId="22" xfId="0" applyFont="1" applyFill="1" applyBorder="1" applyAlignment="1">
      <alignment vertical="center"/>
    </xf>
    <xf numFmtId="5" fontId="8" fillId="4" borderId="22" xfId="0" applyNumberFormat="1" applyFont="1" applyFill="1" applyBorder="1" applyAlignment="1">
      <alignment horizontal="right" vertical="center" wrapText="1"/>
    </xf>
    <xf numFmtId="5" fontId="8" fillId="6" borderId="22" xfId="0" applyNumberFormat="1" applyFont="1" applyFill="1" applyBorder="1" applyAlignment="1">
      <alignment horizontal="right" vertical="center"/>
    </xf>
    <xf numFmtId="0" fontId="12" fillId="3" borderId="4" xfId="0" applyFont="1" applyFill="1" applyBorder="1" applyAlignment="1">
      <alignment vertical="center"/>
    </xf>
    <xf numFmtId="5" fontId="12" fillId="3" borderId="5" xfId="0" applyNumberFormat="1" applyFont="1" applyFill="1" applyBorder="1" applyAlignment="1">
      <alignment horizontal="right" vertical="center"/>
    </xf>
    <xf numFmtId="5" fontId="12" fillId="3" borderId="3" xfId="0" applyNumberFormat="1" applyFont="1" applyFill="1" applyBorder="1" applyAlignment="1">
      <alignment horizontal="right" vertical="center"/>
    </xf>
    <xf numFmtId="0" fontId="13" fillId="11" borderId="6" xfId="0" applyFont="1" applyFill="1" applyBorder="1" applyAlignment="1">
      <alignment vertical="center"/>
    </xf>
    <xf numFmtId="0" fontId="13" fillId="11" borderId="7" xfId="0" applyFont="1" applyFill="1" applyBorder="1" applyAlignment="1">
      <alignment vertical="center"/>
    </xf>
    <xf numFmtId="0" fontId="13" fillId="11" borderId="8" xfId="0" applyFont="1" applyFill="1" applyBorder="1" applyAlignment="1">
      <alignment vertical="center"/>
    </xf>
    <xf numFmtId="0" fontId="6" fillId="7" borderId="1" xfId="0" applyFont="1" applyFill="1" applyBorder="1" applyAlignment="1">
      <alignment vertical="center" wrapText="1"/>
    </xf>
    <xf numFmtId="0" fontId="14" fillId="7" borderId="2" xfId="0" applyFont="1" applyFill="1" applyBorder="1" applyAlignment="1">
      <alignment vertical="center" wrapText="1"/>
    </xf>
    <xf numFmtId="0" fontId="14" fillId="7" borderId="3" xfId="0" applyFont="1" applyFill="1" applyBorder="1" applyAlignment="1">
      <alignment vertical="center" wrapText="1"/>
    </xf>
    <xf numFmtId="0" fontId="11" fillId="0" borderId="14" xfId="0" applyFont="1" applyBorder="1" applyAlignment="1">
      <alignment vertical="center" wrapText="1"/>
    </xf>
    <xf numFmtId="5" fontId="9" fillId="0" borderId="12" xfId="0" applyNumberFormat="1" applyFont="1" applyBorder="1" applyAlignment="1">
      <alignment vertical="center"/>
    </xf>
    <xf numFmtId="5" fontId="8" fillId="4" borderId="5" xfId="0" applyNumberFormat="1" applyFont="1" applyFill="1" applyBorder="1" applyAlignment="1">
      <alignment horizontal="right" vertical="center"/>
    </xf>
    <xf numFmtId="5" fontId="9" fillId="0" borderId="5" xfId="0" applyNumberFormat="1" applyFont="1" applyBorder="1" applyAlignment="1">
      <alignment horizontal="right" vertical="center"/>
    </xf>
    <xf numFmtId="0" fontId="12" fillId="7" borderId="4" xfId="0" applyFont="1" applyFill="1" applyBorder="1" applyAlignment="1">
      <alignment vertical="center"/>
    </xf>
    <xf numFmtId="5" fontId="12" fillId="7" borderId="5" xfId="0" applyNumberFormat="1" applyFont="1" applyFill="1" applyBorder="1" applyAlignment="1">
      <alignment horizontal="right" vertical="center"/>
    </xf>
    <xf numFmtId="5" fontId="12" fillId="7" borderId="3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vertical="center"/>
    </xf>
    <xf numFmtId="5" fontId="8" fillId="4" borderId="3" xfId="0" applyNumberFormat="1" applyFont="1" applyFill="1" applyBorder="1" applyAlignment="1">
      <alignment horizontal="right" vertical="center"/>
    </xf>
    <xf numFmtId="5" fontId="8" fillId="5" borderId="5" xfId="0" applyNumberFormat="1" applyFont="1" applyFill="1" applyBorder="1" applyAlignment="1">
      <alignment horizontal="right" vertical="center"/>
    </xf>
    <xf numFmtId="5" fontId="8" fillId="5" borderId="3" xfId="0" applyNumberFormat="1" applyFont="1" applyFill="1" applyBorder="1" applyAlignment="1">
      <alignment horizontal="right" vertical="center"/>
    </xf>
    <xf numFmtId="5" fontId="8" fillId="0" borderId="5" xfId="0" applyNumberFormat="1" applyFont="1" applyBorder="1" applyAlignment="1">
      <alignment horizontal="right" vertical="center"/>
    </xf>
    <xf numFmtId="5" fontId="8" fillId="6" borderId="5" xfId="0" applyNumberFormat="1" applyFont="1" applyFill="1" applyBorder="1" applyAlignment="1">
      <alignment horizontal="right" vertical="center"/>
    </xf>
    <xf numFmtId="6" fontId="9" fillId="0" borderId="5" xfId="0" applyNumberFormat="1" applyFont="1" applyBorder="1" applyAlignment="1">
      <alignment horizontal="right" vertical="center"/>
    </xf>
    <xf numFmtId="6" fontId="9" fillId="0" borderId="3" xfId="0" applyNumberFormat="1" applyFont="1" applyBorder="1" applyAlignment="1">
      <alignment horizontal="right" vertical="center"/>
    </xf>
    <xf numFmtId="6" fontId="12" fillId="7" borderId="5" xfId="0" applyNumberFormat="1" applyFont="1" applyFill="1" applyBorder="1" applyAlignment="1">
      <alignment horizontal="right" vertical="center"/>
    </xf>
    <xf numFmtId="6" fontId="12" fillId="7" borderId="3" xfId="0" applyNumberFormat="1" applyFont="1" applyFill="1" applyBorder="1" applyAlignment="1">
      <alignment horizontal="right" vertical="center"/>
    </xf>
    <xf numFmtId="0" fontId="12" fillId="10" borderId="4" xfId="0" applyFont="1" applyFill="1" applyBorder="1" applyAlignment="1">
      <alignment vertical="center"/>
    </xf>
    <xf numFmtId="5" fontId="12" fillId="10" borderId="5" xfId="0" applyNumberFormat="1" applyFont="1" applyFill="1" applyBorder="1" applyAlignment="1">
      <alignment horizontal="right" vertical="center"/>
    </xf>
    <xf numFmtId="5" fontId="12" fillId="10" borderId="3" xfId="0" applyNumberFormat="1" applyFont="1" applyFill="1" applyBorder="1" applyAlignment="1">
      <alignment horizontal="right" vertical="center"/>
    </xf>
    <xf numFmtId="0" fontId="15" fillId="2" borderId="15" xfId="0" applyFont="1" applyFill="1" applyBorder="1" applyAlignment="1">
      <alignment vertical="center"/>
    </xf>
    <xf numFmtId="5" fontId="15" fillId="2" borderId="16" xfId="0" applyNumberFormat="1" applyFont="1" applyFill="1" applyBorder="1" applyAlignment="1">
      <alignment horizontal="right" vertical="center"/>
    </xf>
    <xf numFmtId="5" fontId="15" fillId="2" borderId="17" xfId="0" applyNumberFormat="1" applyFont="1" applyFill="1" applyBorder="1" applyAlignment="1">
      <alignment horizontal="right" vertical="center"/>
    </xf>
  </cellXfs>
  <cellStyles count="2">
    <cellStyle name="Normal" xfId="0" builtinId="0"/>
    <cellStyle name="Normal 2" xfId="1" xr:uid="{BF6DDE56-2816-43D2-9CFC-DB6677F53127}"/>
  </cellStyles>
  <dxfs count="0"/>
  <tableStyles count="0" defaultTableStyle="TableStyleMedium2" defaultPivotStyle="PivotStyleLight16"/>
  <colors>
    <mruColors>
      <color rgb="FF005F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1D9EB-E3C1-49E9-954E-534859E6975D}">
  <dimension ref="A1:H92"/>
  <sheetViews>
    <sheetView tabSelected="1" zoomScaleNormal="100" workbookViewId="0">
      <pane ySplit="2" topLeftCell="A3" activePane="bottomLeft" state="frozen"/>
      <selection pane="bottomLeft" activeCell="A6" sqref="A6"/>
    </sheetView>
  </sheetViews>
  <sheetFormatPr defaultColWidth="0" defaultRowHeight="19.2" zeroHeight="1" x14ac:dyDescent="0.3"/>
  <cols>
    <col min="1" max="1" width="53.5546875" style="4" customWidth="1"/>
    <col min="2" max="2" width="17.21875" style="4" bestFit="1" customWidth="1"/>
    <col min="3" max="4" width="15.33203125" style="4" bestFit="1" customWidth="1"/>
    <col min="5" max="5" width="17.21875" style="4" bestFit="1" customWidth="1"/>
    <col min="6" max="7" width="15.33203125" style="4" bestFit="1" customWidth="1"/>
    <col min="8" max="8" width="17.21875" style="4" bestFit="1" customWidth="1"/>
    <col min="9" max="16384" width="9.109375" style="4" hidden="1"/>
  </cols>
  <sheetData>
    <row r="1" spans="1:8" ht="54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</row>
    <row r="2" spans="1:8" ht="19.8" thickBot="1" x14ac:dyDescent="0.35">
      <c r="A2" s="5" t="s">
        <v>86</v>
      </c>
      <c r="B2" s="6" t="s">
        <v>9</v>
      </c>
      <c r="C2" s="7" t="s">
        <v>9</v>
      </c>
      <c r="D2" s="7" t="s">
        <v>9</v>
      </c>
      <c r="E2" s="7" t="s">
        <v>9</v>
      </c>
      <c r="F2" s="7" t="s">
        <v>9</v>
      </c>
      <c r="G2" s="7" t="s">
        <v>9</v>
      </c>
      <c r="H2" s="8" t="s">
        <v>9</v>
      </c>
    </row>
    <row r="3" spans="1:8" ht="19.8" thickBot="1" x14ac:dyDescent="0.35">
      <c r="A3" s="9" t="s">
        <v>26</v>
      </c>
      <c r="B3" s="10" t="s">
        <v>9</v>
      </c>
      <c r="C3" s="10" t="s">
        <v>9</v>
      </c>
      <c r="D3" s="10" t="s">
        <v>9</v>
      </c>
      <c r="E3" s="10" t="s">
        <v>9</v>
      </c>
      <c r="F3" s="10" t="s">
        <v>9</v>
      </c>
      <c r="G3" s="10" t="s">
        <v>9</v>
      </c>
      <c r="H3" s="11" t="s">
        <v>9</v>
      </c>
    </row>
    <row r="4" spans="1:8" ht="19.8" thickBot="1" x14ac:dyDescent="0.35">
      <c r="A4" s="12" t="s">
        <v>27</v>
      </c>
      <c r="B4" s="13">
        <v>20011</v>
      </c>
      <c r="C4" s="13">
        <v>427074</v>
      </c>
      <c r="D4" s="13">
        <v>216471</v>
      </c>
      <c r="E4" s="13">
        <v>0</v>
      </c>
      <c r="F4" s="13">
        <v>39222</v>
      </c>
      <c r="G4" s="13">
        <v>202675</v>
      </c>
      <c r="H4" s="14">
        <f t="shared" ref="H4:H39" si="0">SUM(B4:G4)</f>
        <v>905453</v>
      </c>
    </row>
    <row r="5" spans="1:8" ht="19.8" thickBot="1" x14ac:dyDescent="0.35">
      <c r="A5" s="15" t="s">
        <v>28</v>
      </c>
      <c r="B5" s="16">
        <v>1833086.3000000003</v>
      </c>
      <c r="C5" s="16">
        <v>18631.5</v>
      </c>
      <c r="D5" s="16">
        <v>76622</v>
      </c>
      <c r="E5" s="16">
        <v>55569.64</v>
      </c>
      <c r="F5" s="16">
        <v>541257.59</v>
      </c>
      <c r="G5" s="16">
        <v>438114.97000000009</v>
      </c>
      <c r="H5" s="17">
        <f t="shared" si="0"/>
        <v>2963282.0000000005</v>
      </c>
    </row>
    <row r="6" spans="1:8" ht="19.8" thickBot="1" x14ac:dyDescent="0.35">
      <c r="A6" s="12" t="s">
        <v>29</v>
      </c>
      <c r="B6" s="13">
        <v>735410</v>
      </c>
      <c r="C6" s="13">
        <v>0</v>
      </c>
      <c r="D6" s="13">
        <v>50669</v>
      </c>
      <c r="E6" s="13">
        <v>0</v>
      </c>
      <c r="F6" s="13">
        <v>0</v>
      </c>
      <c r="G6" s="13">
        <v>67095</v>
      </c>
      <c r="H6" s="14">
        <f t="shared" si="0"/>
        <v>853174</v>
      </c>
    </row>
    <row r="7" spans="1:8" ht="19.8" thickBot="1" x14ac:dyDescent="0.35">
      <c r="A7" s="15" t="s">
        <v>30</v>
      </c>
      <c r="B7" s="16">
        <v>9551787</v>
      </c>
      <c r="C7" s="16">
        <v>3980501</v>
      </c>
      <c r="D7" s="16">
        <v>60547</v>
      </c>
      <c r="E7" s="16">
        <v>3356813</v>
      </c>
      <c r="F7" s="16">
        <v>130039</v>
      </c>
      <c r="G7" s="16">
        <v>439075</v>
      </c>
      <c r="H7" s="17">
        <f t="shared" si="0"/>
        <v>17518762</v>
      </c>
    </row>
    <row r="8" spans="1:8" ht="19.8" thickBot="1" x14ac:dyDescent="0.35">
      <c r="A8" s="12" t="s">
        <v>79</v>
      </c>
      <c r="B8" s="13">
        <v>5382672</v>
      </c>
      <c r="C8" s="13">
        <v>0</v>
      </c>
      <c r="D8" s="13">
        <v>225302</v>
      </c>
      <c r="E8" s="13">
        <v>4789893</v>
      </c>
      <c r="F8" s="13">
        <v>46202</v>
      </c>
      <c r="G8" s="13">
        <v>418672</v>
      </c>
      <c r="H8" s="14">
        <f t="shared" si="0"/>
        <v>10862741</v>
      </c>
    </row>
    <row r="9" spans="1:8" ht="19.8" thickBot="1" x14ac:dyDescent="0.35">
      <c r="A9" s="15" t="s">
        <v>31</v>
      </c>
      <c r="B9" s="16">
        <v>1056639</v>
      </c>
      <c r="C9" s="16">
        <v>1003297</v>
      </c>
      <c r="D9" s="16">
        <v>348332</v>
      </c>
      <c r="E9" s="16">
        <v>1162121</v>
      </c>
      <c r="F9" s="16">
        <v>13357</v>
      </c>
      <c r="G9" s="16">
        <v>398848</v>
      </c>
      <c r="H9" s="17">
        <f t="shared" si="0"/>
        <v>3982594</v>
      </c>
    </row>
    <row r="10" spans="1:8" ht="19.8" thickBot="1" x14ac:dyDescent="0.35">
      <c r="A10" s="12" t="s">
        <v>32</v>
      </c>
      <c r="B10" s="13">
        <v>246716</v>
      </c>
      <c r="C10" s="13">
        <v>507363</v>
      </c>
      <c r="D10" s="13">
        <v>219004</v>
      </c>
      <c r="E10" s="13">
        <v>92575</v>
      </c>
      <c r="F10" s="13">
        <v>0</v>
      </c>
      <c r="G10" s="13">
        <v>782134</v>
      </c>
      <c r="H10" s="14">
        <f t="shared" si="0"/>
        <v>1847792</v>
      </c>
    </row>
    <row r="11" spans="1:8" ht="19.8" thickBot="1" x14ac:dyDescent="0.35">
      <c r="A11" s="15" t="s">
        <v>33</v>
      </c>
      <c r="B11" s="16">
        <v>5357881</v>
      </c>
      <c r="C11" s="16">
        <v>6074978</v>
      </c>
      <c r="D11" s="16">
        <v>837805</v>
      </c>
      <c r="E11" s="16">
        <v>3181161</v>
      </c>
      <c r="F11" s="16">
        <v>266142</v>
      </c>
      <c r="G11" s="16">
        <v>813211</v>
      </c>
      <c r="H11" s="17">
        <f t="shared" si="0"/>
        <v>16531178</v>
      </c>
    </row>
    <row r="12" spans="1:8" ht="19.8" thickBot="1" x14ac:dyDescent="0.35">
      <c r="A12" s="12" t="s">
        <v>34</v>
      </c>
      <c r="B12" s="13">
        <v>1278721</v>
      </c>
      <c r="C12" s="13">
        <v>805033</v>
      </c>
      <c r="D12" s="13">
        <v>0</v>
      </c>
      <c r="E12" s="13">
        <v>407670</v>
      </c>
      <c r="F12" s="13">
        <v>50257</v>
      </c>
      <c r="G12" s="13">
        <v>684374</v>
      </c>
      <c r="H12" s="14">
        <f t="shared" si="0"/>
        <v>3226055</v>
      </c>
    </row>
    <row r="13" spans="1:8" x14ac:dyDescent="0.3">
      <c r="A13" s="18" t="s">
        <v>83</v>
      </c>
      <c r="B13" s="19">
        <v>486108925</v>
      </c>
      <c r="C13" s="19">
        <v>115557369</v>
      </c>
      <c r="D13" s="19">
        <v>50537757</v>
      </c>
      <c r="E13" s="19">
        <v>192333673</v>
      </c>
      <c r="F13" s="19">
        <v>35455511</v>
      </c>
      <c r="G13" s="19">
        <v>73576150</v>
      </c>
      <c r="H13" s="20">
        <f>SUM(B13:G13)</f>
        <v>953569385</v>
      </c>
    </row>
    <row r="14" spans="1:8" ht="19.8" thickBot="1" x14ac:dyDescent="0.35">
      <c r="A14" s="21" t="s">
        <v>35</v>
      </c>
      <c r="B14" s="22">
        <v>652800</v>
      </c>
      <c r="C14" s="22">
        <v>0</v>
      </c>
      <c r="D14" s="22">
        <v>126281</v>
      </c>
      <c r="E14" s="22">
        <v>431751</v>
      </c>
      <c r="F14" s="22">
        <v>20933</v>
      </c>
      <c r="G14" s="22">
        <v>7772</v>
      </c>
      <c r="H14" s="23">
        <f t="shared" si="0"/>
        <v>1239537</v>
      </c>
    </row>
    <row r="15" spans="1:8" ht="19.8" thickBot="1" x14ac:dyDescent="0.35">
      <c r="A15" s="24" t="s">
        <v>36</v>
      </c>
      <c r="B15" s="25">
        <v>1135585</v>
      </c>
      <c r="C15" s="25">
        <v>0</v>
      </c>
      <c r="D15" s="25">
        <v>50274</v>
      </c>
      <c r="E15" s="25">
        <v>2021431</v>
      </c>
      <c r="F15" s="25">
        <v>31521</v>
      </c>
      <c r="G15" s="25">
        <v>48226</v>
      </c>
      <c r="H15" s="26">
        <f t="shared" si="0"/>
        <v>3287037</v>
      </c>
    </row>
    <row r="16" spans="1:8" ht="19.8" thickBot="1" x14ac:dyDescent="0.35">
      <c r="A16" s="21" t="s">
        <v>37</v>
      </c>
      <c r="B16" s="22">
        <v>10964976</v>
      </c>
      <c r="C16" s="22">
        <v>4767081</v>
      </c>
      <c r="D16" s="22">
        <v>3748926</v>
      </c>
      <c r="E16" s="22">
        <v>3340335</v>
      </c>
      <c r="F16" s="22">
        <v>4980497</v>
      </c>
      <c r="G16" s="22">
        <v>606215</v>
      </c>
      <c r="H16" s="23">
        <f>SUM(B16:G16)</f>
        <v>28408030</v>
      </c>
    </row>
    <row r="17" spans="1:8" ht="19.8" thickBot="1" x14ac:dyDescent="0.35">
      <c r="A17" s="24" t="s">
        <v>38</v>
      </c>
      <c r="B17" s="25">
        <v>2390646</v>
      </c>
      <c r="C17" s="25">
        <v>980596</v>
      </c>
      <c r="D17" s="25">
        <v>2375689</v>
      </c>
      <c r="E17" s="25">
        <v>1571968</v>
      </c>
      <c r="F17" s="25">
        <v>62414</v>
      </c>
      <c r="G17" s="25">
        <v>231369</v>
      </c>
      <c r="H17" s="26">
        <f>SUM(B17:G17)</f>
        <v>7612682</v>
      </c>
    </row>
    <row r="18" spans="1:8" ht="19.8" thickBot="1" x14ac:dyDescent="0.35">
      <c r="A18" s="27" t="s">
        <v>39</v>
      </c>
      <c r="B18" s="28">
        <v>9265032</v>
      </c>
      <c r="C18" s="28">
        <v>4160644</v>
      </c>
      <c r="D18" s="28">
        <v>738529</v>
      </c>
      <c r="E18" s="28">
        <v>1033876</v>
      </c>
      <c r="F18" s="28">
        <v>424233</v>
      </c>
      <c r="G18" s="28">
        <v>5645027</v>
      </c>
      <c r="H18" s="14">
        <f t="shared" si="0"/>
        <v>21267341</v>
      </c>
    </row>
    <row r="19" spans="1:8" ht="19.8" thickBot="1" x14ac:dyDescent="0.35">
      <c r="A19" s="15" t="s">
        <v>40</v>
      </c>
      <c r="B19" s="16">
        <v>84142</v>
      </c>
      <c r="C19" s="16">
        <v>0</v>
      </c>
      <c r="D19" s="16">
        <v>74471</v>
      </c>
      <c r="E19" s="16">
        <v>28995</v>
      </c>
      <c r="F19" s="16">
        <v>0</v>
      </c>
      <c r="G19" s="16">
        <v>92834</v>
      </c>
      <c r="H19" s="17">
        <f t="shared" si="0"/>
        <v>280442</v>
      </c>
    </row>
    <row r="20" spans="1:8" ht="19.8" thickBot="1" x14ac:dyDescent="0.35">
      <c r="A20" s="27" t="s">
        <v>41</v>
      </c>
      <c r="B20" s="28">
        <v>0</v>
      </c>
      <c r="C20" s="28">
        <v>766</v>
      </c>
      <c r="D20" s="28">
        <v>0</v>
      </c>
      <c r="E20" s="28">
        <v>7636</v>
      </c>
      <c r="F20" s="28">
        <v>0</v>
      </c>
      <c r="G20" s="28">
        <v>33049</v>
      </c>
      <c r="H20" s="14">
        <f t="shared" si="0"/>
        <v>41451</v>
      </c>
    </row>
    <row r="21" spans="1:8" ht="19.8" thickBot="1" x14ac:dyDescent="0.35">
      <c r="A21" s="15" t="s">
        <v>77</v>
      </c>
      <c r="B21" s="16">
        <v>3058028</v>
      </c>
      <c r="C21" s="16">
        <v>0</v>
      </c>
      <c r="D21" s="16">
        <v>603848</v>
      </c>
      <c r="E21" s="16">
        <v>553572</v>
      </c>
      <c r="F21" s="16">
        <v>0</v>
      </c>
      <c r="G21" s="16">
        <v>102430</v>
      </c>
      <c r="H21" s="17">
        <f t="shared" si="0"/>
        <v>4317878</v>
      </c>
    </row>
    <row r="22" spans="1:8" ht="19.8" thickBot="1" x14ac:dyDescent="0.35">
      <c r="A22" s="27" t="s">
        <v>42</v>
      </c>
      <c r="B22" s="28">
        <v>31116056</v>
      </c>
      <c r="C22" s="28">
        <v>20194233</v>
      </c>
      <c r="D22" s="28">
        <v>3949505</v>
      </c>
      <c r="E22" s="28">
        <v>11598271</v>
      </c>
      <c r="F22" s="28">
        <v>764565</v>
      </c>
      <c r="G22" s="28">
        <v>4887712</v>
      </c>
      <c r="H22" s="14">
        <f t="shared" si="0"/>
        <v>72510342</v>
      </c>
    </row>
    <row r="23" spans="1:8" ht="19.8" thickBot="1" x14ac:dyDescent="0.35">
      <c r="A23" s="15" t="s">
        <v>43</v>
      </c>
      <c r="B23" s="16">
        <v>33937567</v>
      </c>
      <c r="C23" s="16">
        <v>88723610</v>
      </c>
      <c r="D23" s="16">
        <v>5515858</v>
      </c>
      <c r="E23" s="16">
        <v>35634772</v>
      </c>
      <c r="F23" s="16">
        <v>12224410</v>
      </c>
      <c r="G23" s="16">
        <v>15258947</v>
      </c>
      <c r="H23" s="17">
        <f t="shared" si="0"/>
        <v>191295164</v>
      </c>
    </row>
    <row r="24" spans="1:8" ht="19.8" thickBot="1" x14ac:dyDescent="0.35">
      <c r="A24" s="27" t="s">
        <v>44</v>
      </c>
      <c r="B24" s="28">
        <v>1513645</v>
      </c>
      <c r="C24" s="28">
        <v>1845044</v>
      </c>
      <c r="D24" s="28">
        <v>8747</v>
      </c>
      <c r="E24" s="28">
        <v>623168</v>
      </c>
      <c r="F24" s="28">
        <v>74607</v>
      </c>
      <c r="G24" s="28">
        <v>607737</v>
      </c>
      <c r="H24" s="14">
        <f t="shared" si="0"/>
        <v>4672948</v>
      </c>
    </row>
    <row r="25" spans="1:8" ht="19.8" thickBot="1" x14ac:dyDescent="0.35">
      <c r="A25" s="15" t="s">
        <v>45</v>
      </c>
      <c r="B25" s="16">
        <v>46277261</v>
      </c>
      <c r="C25" s="16">
        <v>13775702</v>
      </c>
      <c r="D25" s="16">
        <v>4306545</v>
      </c>
      <c r="E25" s="16">
        <v>43150093</v>
      </c>
      <c r="F25" s="16">
        <v>5374079</v>
      </c>
      <c r="G25" s="16">
        <v>4529134</v>
      </c>
      <c r="H25" s="17">
        <f t="shared" si="0"/>
        <v>117412814</v>
      </c>
    </row>
    <row r="26" spans="1:8" ht="19.8" thickBot="1" x14ac:dyDescent="0.35">
      <c r="A26" s="27" t="s">
        <v>46</v>
      </c>
      <c r="B26" s="28">
        <v>480234303</v>
      </c>
      <c r="C26" s="28">
        <v>18858198</v>
      </c>
      <c r="D26" s="28">
        <v>28595142</v>
      </c>
      <c r="E26" s="28">
        <v>63799803</v>
      </c>
      <c r="F26" s="28">
        <v>70073822</v>
      </c>
      <c r="G26" s="28">
        <v>37724956</v>
      </c>
      <c r="H26" s="14">
        <f t="shared" si="0"/>
        <v>699286224</v>
      </c>
    </row>
    <row r="27" spans="1:8" ht="19.8" thickBot="1" x14ac:dyDescent="0.35">
      <c r="A27" s="15" t="s">
        <v>47</v>
      </c>
      <c r="B27" s="16">
        <v>58248830</v>
      </c>
      <c r="C27" s="16">
        <v>8472783</v>
      </c>
      <c r="D27" s="16">
        <v>2591829</v>
      </c>
      <c r="E27" s="16">
        <v>29308591</v>
      </c>
      <c r="F27" s="16">
        <v>6581006</v>
      </c>
      <c r="G27" s="16">
        <v>17622410</v>
      </c>
      <c r="H27" s="17">
        <f t="shared" si="0"/>
        <v>122825449</v>
      </c>
    </row>
    <row r="28" spans="1:8" ht="19.8" thickBot="1" x14ac:dyDescent="0.35">
      <c r="A28" s="27" t="s">
        <v>48</v>
      </c>
      <c r="B28" s="28">
        <v>45849015</v>
      </c>
      <c r="C28" s="28">
        <v>34422222</v>
      </c>
      <c r="D28" s="28">
        <v>3731916</v>
      </c>
      <c r="E28" s="28">
        <v>11849836</v>
      </c>
      <c r="F28" s="28">
        <v>1106648</v>
      </c>
      <c r="G28" s="28">
        <v>9634642</v>
      </c>
      <c r="H28" s="14">
        <f t="shared" si="0"/>
        <v>106594279</v>
      </c>
    </row>
    <row r="29" spans="1:8" ht="19.8" thickBot="1" x14ac:dyDescent="0.35">
      <c r="A29" s="15" t="s">
        <v>49</v>
      </c>
      <c r="B29" s="16">
        <v>42951983</v>
      </c>
      <c r="C29" s="16">
        <v>50611819</v>
      </c>
      <c r="D29" s="16">
        <v>3564138</v>
      </c>
      <c r="E29" s="16">
        <v>25286813</v>
      </c>
      <c r="F29" s="16">
        <v>5397299</v>
      </c>
      <c r="G29" s="16">
        <v>12253311</v>
      </c>
      <c r="H29" s="17">
        <f t="shared" si="0"/>
        <v>140065363</v>
      </c>
    </row>
    <row r="30" spans="1:8" ht="19.8" thickBot="1" x14ac:dyDescent="0.35">
      <c r="A30" s="27" t="s">
        <v>50</v>
      </c>
      <c r="B30" s="28">
        <v>884503</v>
      </c>
      <c r="C30" s="28">
        <v>90757</v>
      </c>
      <c r="D30" s="28">
        <v>62242</v>
      </c>
      <c r="E30" s="28">
        <v>813475</v>
      </c>
      <c r="F30" s="28">
        <v>58183</v>
      </c>
      <c r="G30" s="28">
        <v>474752</v>
      </c>
      <c r="H30" s="14">
        <f t="shared" si="0"/>
        <v>2383912</v>
      </c>
    </row>
    <row r="31" spans="1:8" ht="19.8" thickBot="1" x14ac:dyDescent="0.35">
      <c r="A31" s="15" t="s">
        <v>51</v>
      </c>
      <c r="B31" s="16">
        <v>1762152</v>
      </c>
      <c r="C31" s="16">
        <v>251547</v>
      </c>
      <c r="D31" s="16">
        <v>207874</v>
      </c>
      <c r="E31" s="16">
        <v>521668</v>
      </c>
      <c r="F31" s="16">
        <v>54057</v>
      </c>
      <c r="G31" s="16">
        <v>706369</v>
      </c>
      <c r="H31" s="17">
        <f t="shared" si="0"/>
        <v>3503667</v>
      </c>
    </row>
    <row r="32" spans="1:8" ht="19.8" thickBot="1" x14ac:dyDescent="0.35">
      <c r="A32" s="12" t="s">
        <v>52</v>
      </c>
      <c r="B32" s="29">
        <v>8443132</v>
      </c>
      <c r="C32" s="29">
        <v>1010014</v>
      </c>
      <c r="D32" s="29">
        <v>1465667</v>
      </c>
      <c r="E32" s="29">
        <v>19869509</v>
      </c>
      <c r="F32" s="29">
        <v>202613</v>
      </c>
      <c r="G32" s="29">
        <v>493737</v>
      </c>
      <c r="H32" s="30">
        <f t="shared" si="0"/>
        <v>31484672</v>
      </c>
    </row>
    <row r="33" spans="1:8" ht="19.8" thickBot="1" x14ac:dyDescent="0.35">
      <c r="A33" s="31" t="s">
        <v>53</v>
      </c>
      <c r="B33" s="32">
        <v>77057134</v>
      </c>
      <c r="C33" s="32">
        <v>23262025</v>
      </c>
      <c r="D33" s="32">
        <v>12267162</v>
      </c>
      <c r="E33" s="32">
        <v>48343828</v>
      </c>
      <c r="F33" s="32">
        <v>9512517</v>
      </c>
      <c r="G33" s="32">
        <v>8430918</v>
      </c>
      <c r="H33" s="33">
        <f t="shared" si="0"/>
        <v>178873584</v>
      </c>
    </row>
    <row r="34" spans="1:8" ht="19.8" thickBot="1" x14ac:dyDescent="0.35">
      <c r="A34" s="34" t="s">
        <v>78</v>
      </c>
      <c r="B34" s="35">
        <v>865046</v>
      </c>
      <c r="C34" s="35">
        <v>436672</v>
      </c>
      <c r="D34" s="35">
        <v>331290</v>
      </c>
      <c r="E34" s="35">
        <v>-43707</v>
      </c>
      <c r="F34" s="35">
        <v>106923</v>
      </c>
      <c r="G34" s="35">
        <v>44480</v>
      </c>
      <c r="H34" s="36">
        <f t="shared" si="0"/>
        <v>1740704</v>
      </c>
    </row>
    <row r="35" spans="1:8" ht="19.8" thickBot="1" x14ac:dyDescent="0.35">
      <c r="A35" s="15" t="s">
        <v>54</v>
      </c>
      <c r="B35" s="16">
        <v>1169480</v>
      </c>
      <c r="C35" s="16">
        <v>241704</v>
      </c>
      <c r="D35" s="16">
        <v>17185</v>
      </c>
      <c r="E35" s="16">
        <v>245047</v>
      </c>
      <c r="F35" s="16">
        <v>108188</v>
      </c>
      <c r="G35" s="16">
        <v>258711</v>
      </c>
      <c r="H35" s="17">
        <f t="shared" si="0"/>
        <v>2040315</v>
      </c>
    </row>
    <row r="36" spans="1:8" ht="19.8" thickBot="1" x14ac:dyDescent="0.35">
      <c r="A36" s="12" t="s">
        <v>55</v>
      </c>
      <c r="B36" s="13">
        <v>15727</v>
      </c>
      <c r="C36" s="13">
        <v>0</v>
      </c>
      <c r="D36" s="13">
        <v>0</v>
      </c>
      <c r="E36" s="13">
        <v>0</v>
      </c>
      <c r="F36" s="13">
        <v>61948</v>
      </c>
      <c r="G36" s="13">
        <v>0</v>
      </c>
      <c r="H36" s="14">
        <f t="shared" si="0"/>
        <v>77675</v>
      </c>
    </row>
    <row r="37" spans="1:8" ht="19.8" thickBot="1" x14ac:dyDescent="0.35">
      <c r="A37" s="15" t="s">
        <v>56</v>
      </c>
      <c r="B37" s="16">
        <v>18712198</v>
      </c>
      <c r="C37" s="16">
        <v>5768555</v>
      </c>
      <c r="D37" s="16">
        <v>687817</v>
      </c>
      <c r="E37" s="16">
        <v>51001116</v>
      </c>
      <c r="F37" s="16">
        <v>3133415</v>
      </c>
      <c r="G37" s="16">
        <v>852174</v>
      </c>
      <c r="H37" s="17">
        <f t="shared" si="0"/>
        <v>80155275</v>
      </c>
    </row>
    <row r="38" spans="1:8" ht="19.8" thickBot="1" x14ac:dyDescent="0.35">
      <c r="A38" s="12" t="s">
        <v>57</v>
      </c>
      <c r="B38" s="13">
        <v>52633</v>
      </c>
      <c r="C38" s="13">
        <v>0</v>
      </c>
      <c r="D38" s="13">
        <v>0</v>
      </c>
      <c r="E38" s="13">
        <v>60604</v>
      </c>
      <c r="F38" s="13">
        <v>0</v>
      </c>
      <c r="G38" s="13">
        <v>2368</v>
      </c>
      <c r="H38" s="14">
        <f t="shared" si="0"/>
        <v>115605</v>
      </c>
    </row>
    <row r="39" spans="1:8" ht="19.8" thickBot="1" x14ac:dyDescent="0.35">
      <c r="A39" s="15" t="s">
        <v>58</v>
      </c>
      <c r="B39" s="16">
        <v>2602967</v>
      </c>
      <c r="C39" s="16">
        <v>5142909</v>
      </c>
      <c r="D39" s="16">
        <v>228231</v>
      </c>
      <c r="E39" s="16">
        <v>947723</v>
      </c>
      <c r="F39" s="16">
        <v>831559</v>
      </c>
      <c r="G39" s="16">
        <v>31007</v>
      </c>
      <c r="H39" s="17">
        <f t="shared" si="0"/>
        <v>9784396</v>
      </c>
    </row>
    <row r="40" spans="1:8" ht="19.8" thickBot="1" x14ac:dyDescent="0.35">
      <c r="A40" s="37" t="s">
        <v>59</v>
      </c>
      <c r="B40" s="38">
        <f>SUM(B4:B39)</f>
        <v>1390816689.3</v>
      </c>
      <c r="C40" s="38">
        <f t="shared" ref="C40:G40" si="1">SUM(C4:C39)</f>
        <v>411391127.5</v>
      </c>
      <c r="D40" s="38">
        <f t="shared" si="1"/>
        <v>127821675</v>
      </c>
      <c r="E40" s="38">
        <f t="shared" si="1"/>
        <v>557379649.63999999</v>
      </c>
      <c r="F40" s="38">
        <f t="shared" si="1"/>
        <v>157727424.59</v>
      </c>
      <c r="G40" s="38">
        <f t="shared" si="1"/>
        <v>198400635.97</v>
      </c>
      <c r="H40" s="39">
        <f t="shared" ref="H40" si="2">SUM(H4:H39)</f>
        <v>2843537202</v>
      </c>
    </row>
    <row r="41" spans="1:8" ht="19.8" thickBot="1" x14ac:dyDescent="0.35">
      <c r="A41" s="40" t="s">
        <v>9</v>
      </c>
      <c r="B41" s="41"/>
      <c r="C41" s="41"/>
      <c r="D41" s="41"/>
      <c r="E41" s="41"/>
      <c r="F41" s="41"/>
      <c r="G41" s="41"/>
      <c r="H41" s="42" t="s">
        <v>9</v>
      </c>
    </row>
    <row r="42" spans="1:8" ht="19.8" thickBot="1" x14ac:dyDescent="0.35">
      <c r="A42" s="43" t="s">
        <v>60</v>
      </c>
      <c r="B42" s="44"/>
      <c r="C42" s="44"/>
      <c r="D42" s="44"/>
      <c r="E42" s="44"/>
      <c r="F42" s="44"/>
      <c r="G42" s="44"/>
      <c r="H42" s="45" t="s">
        <v>9</v>
      </c>
    </row>
    <row r="43" spans="1:8" ht="30" customHeight="1" thickBot="1" x14ac:dyDescent="0.35">
      <c r="A43" s="46" t="s">
        <v>61</v>
      </c>
      <c r="B43" s="47">
        <v>168651</v>
      </c>
      <c r="C43" s="47">
        <v>0</v>
      </c>
      <c r="D43" s="47">
        <v>0</v>
      </c>
      <c r="E43" s="47">
        <v>195651</v>
      </c>
      <c r="F43" s="47">
        <v>0</v>
      </c>
      <c r="G43" s="47">
        <v>0</v>
      </c>
      <c r="H43" s="17">
        <f t="shared" ref="H43:H56" si="3">SUM(B43:G43)</f>
        <v>364302</v>
      </c>
    </row>
    <row r="44" spans="1:8" ht="19.8" thickBot="1" x14ac:dyDescent="0.35">
      <c r="A44" s="12" t="s">
        <v>62</v>
      </c>
      <c r="B44" s="48">
        <v>164269538</v>
      </c>
      <c r="C44" s="48">
        <v>16551475</v>
      </c>
      <c r="D44" s="48">
        <v>11417381</v>
      </c>
      <c r="E44" s="48">
        <v>19189300</v>
      </c>
      <c r="F44" s="48">
        <v>21742013</v>
      </c>
      <c r="G44" s="48">
        <v>7236160</v>
      </c>
      <c r="H44" s="14">
        <f t="shared" si="3"/>
        <v>240405867</v>
      </c>
    </row>
    <row r="45" spans="1:8" ht="19.8" thickBot="1" x14ac:dyDescent="0.35">
      <c r="A45" s="15" t="s">
        <v>63</v>
      </c>
      <c r="B45" s="49">
        <v>12148230</v>
      </c>
      <c r="C45" s="49">
        <v>13392169</v>
      </c>
      <c r="D45" s="49">
        <v>3304823</v>
      </c>
      <c r="E45" s="49">
        <v>7957137</v>
      </c>
      <c r="F45" s="49">
        <v>382632</v>
      </c>
      <c r="G45" s="49">
        <v>4322191</v>
      </c>
      <c r="H45" s="17">
        <f t="shared" si="3"/>
        <v>41507182</v>
      </c>
    </row>
    <row r="46" spans="1:8" ht="19.8" thickBot="1" x14ac:dyDescent="0.35">
      <c r="A46" s="12" t="s">
        <v>64</v>
      </c>
      <c r="B46" s="48">
        <v>1830532</v>
      </c>
      <c r="C46" s="48">
        <v>4938851</v>
      </c>
      <c r="D46" s="48">
        <v>2828688</v>
      </c>
      <c r="E46" s="48">
        <v>816519</v>
      </c>
      <c r="F46" s="48">
        <v>392516</v>
      </c>
      <c r="G46" s="48">
        <v>243586</v>
      </c>
      <c r="H46" s="14">
        <f t="shared" si="3"/>
        <v>11050692</v>
      </c>
    </row>
    <row r="47" spans="1:8" ht="19.8" thickBot="1" x14ac:dyDescent="0.35">
      <c r="A47" s="15" t="s">
        <v>65</v>
      </c>
      <c r="B47" s="49">
        <v>11553523</v>
      </c>
      <c r="C47" s="49">
        <v>1567793</v>
      </c>
      <c r="D47" s="49">
        <v>2380954</v>
      </c>
      <c r="E47" s="49">
        <v>10701539</v>
      </c>
      <c r="F47" s="49">
        <v>6145478</v>
      </c>
      <c r="G47" s="49">
        <v>4739026</v>
      </c>
      <c r="H47" s="17">
        <f t="shared" si="3"/>
        <v>37088313</v>
      </c>
    </row>
    <row r="48" spans="1:8" ht="19.8" thickBot="1" x14ac:dyDescent="0.35">
      <c r="A48" s="12" t="s">
        <v>66</v>
      </c>
      <c r="B48" s="48">
        <v>165138599</v>
      </c>
      <c r="C48" s="48">
        <v>23849523</v>
      </c>
      <c r="D48" s="48">
        <v>15626222</v>
      </c>
      <c r="E48" s="48">
        <v>27661607</v>
      </c>
      <c r="F48" s="48">
        <v>16375127</v>
      </c>
      <c r="G48" s="48">
        <v>37177940</v>
      </c>
      <c r="H48" s="14">
        <f t="shared" si="3"/>
        <v>285829018</v>
      </c>
    </row>
    <row r="49" spans="1:8" ht="19.8" thickBot="1" x14ac:dyDescent="0.35">
      <c r="A49" s="15" t="s">
        <v>67</v>
      </c>
      <c r="B49" s="49">
        <v>113672960</v>
      </c>
      <c r="C49" s="49">
        <v>16182719</v>
      </c>
      <c r="D49" s="49">
        <v>8926979</v>
      </c>
      <c r="E49" s="49">
        <v>28116370</v>
      </c>
      <c r="F49" s="49">
        <v>17840481</v>
      </c>
      <c r="G49" s="49">
        <v>18597290</v>
      </c>
      <c r="H49" s="17">
        <f t="shared" si="3"/>
        <v>203336799</v>
      </c>
    </row>
    <row r="50" spans="1:8" ht="19.8" thickBot="1" x14ac:dyDescent="0.35">
      <c r="A50" s="12" t="s">
        <v>68</v>
      </c>
      <c r="B50" s="48">
        <v>12007190</v>
      </c>
      <c r="C50" s="48">
        <v>1639415</v>
      </c>
      <c r="D50" s="48">
        <v>5245052</v>
      </c>
      <c r="E50" s="48">
        <v>1302168</v>
      </c>
      <c r="F50" s="48">
        <v>110769</v>
      </c>
      <c r="G50" s="48">
        <v>5380763</v>
      </c>
      <c r="H50" s="14">
        <f t="shared" si="3"/>
        <v>25685357</v>
      </c>
    </row>
    <row r="51" spans="1:8" ht="19.8" thickBot="1" x14ac:dyDescent="0.35">
      <c r="A51" s="15" t="s">
        <v>69</v>
      </c>
      <c r="B51" s="49">
        <v>217073480</v>
      </c>
      <c r="C51" s="49">
        <v>247560773</v>
      </c>
      <c r="D51" s="49">
        <v>45763927</v>
      </c>
      <c r="E51" s="49">
        <v>129925449</v>
      </c>
      <c r="F51" s="49">
        <v>211848698</v>
      </c>
      <c r="G51" s="49">
        <v>169445250</v>
      </c>
      <c r="H51" s="17">
        <f t="shared" si="3"/>
        <v>1021617577</v>
      </c>
    </row>
    <row r="52" spans="1:8" ht="19.8" thickBot="1" x14ac:dyDescent="0.35">
      <c r="A52" s="12" t="s">
        <v>70</v>
      </c>
      <c r="B52" s="48">
        <v>118123367</v>
      </c>
      <c r="C52" s="48">
        <v>805580</v>
      </c>
      <c r="D52" s="48">
        <v>6934428</v>
      </c>
      <c r="E52" s="48">
        <v>15313683</v>
      </c>
      <c r="F52" s="48">
        <v>8423640</v>
      </c>
      <c r="G52" s="48">
        <v>11972295</v>
      </c>
      <c r="H52" s="14">
        <f t="shared" si="3"/>
        <v>161572993</v>
      </c>
    </row>
    <row r="53" spans="1:8" ht="19.8" thickBot="1" x14ac:dyDescent="0.35">
      <c r="A53" s="15" t="s">
        <v>85</v>
      </c>
      <c r="B53" s="49">
        <v>4575464</v>
      </c>
      <c r="C53" s="49">
        <v>3992934</v>
      </c>
      <c r="D53" s="49">
        <v>536514</v>
      </c>
      <c r="E53" s="49">
        <v>5233349</v>
      </c>
      <c r="F53" s="49">
        <v>59429</v>
      </c>
      <c r="G53" s="49">
        <v>8416272</v>
      </c>
      <c r="H53" s="17">
        <f t="shared" si="3"/>
        <v>22813962</v>
      </c>
    </row>
    <row r="54" spans="1:8" ht="19.8" thickBot="1" x14ac:dyDescent="0.35">
      <c r="A54" s="12" t="s">
        <v>71</v>
      </c>
      <c r="B54" s="48">
        <v>261693498</v>
      </c>
      <c r="C54" s="48">
        <v>21651403</v>
      </c>
      <c r="D54" s="48">
        <v>46455138</v>
      </c>
      <c r="E54" s="48">
        <v>47330243</v>
      </c>
      <c r="F54" s="48">
        <v>46941495</v>
      </c>
      <c r="G54" s="48">
        <v>130309695</v>
      </c>
      <c r="H54" s="14">
        <f t="shared" si="3"/>
        <v>554381472</v>
      </c>
    </row>
    <row r="55" spans="1:8" ht="19.8" thickBot="1" x14ac:dyDescent="0.35">
      <c r="A55" s="15" t="s">
        <v>72</v>
      </c>
      <c r="B55" s="49">
        <v>431498</v>
      </c>
      <c r="C55" s="49">
        <v>1421</v>
      </c>
      <c r="D55" s="49">
        <v>0</v>
      </c>
      <c r="E55" s="49">
        <v>0</v>
      </c>
      <c r="F55" s="49">
        <v>83294</v>
      </c>
      <c r="G55" s="49">
        <v>199148</v>
      </c>
      <c r="H55" s="17">
        <f t="shared" si="3"/>
        <v>715361</v>
      </c>
    </row>
    <row r="56" spans="1:8" ht="19.8" thickBot="1" x14ac:dyDescent="0.35">
      <c r="A56" s="12" t="s">
        <v>84</v>
      </c>
      <c r="B56" s="48">
        <v>32607440</v>
      </c>
      <c r="C56" s="48">
        <v>8507332</v>
      </c>
      <c r="D56" s="48">
        <v>374224</v>
      </c>
      <c r="E56" s="48">
        <v>9498713</v>
      </c>
      <c r="F56" s="48">
        <v>1666029</v>
      </c>
      <c r="G56" s="48">
        <v>626220</v>
      </c>
      <c r="H56" s="48">
        <f t="shared" si="3"/>
        <v>53279958</v>
      </c>
    </row>
    <row r="57" spans="1:8" ht="19.8" thickBot="1" x14ac:dyDescent="0.35">
      <c r="A57" s="50" t="s">
        <v>73</v>
      </c>
      <c r="B57" s="51">
        <f>SUM(B43:B56)</f>
        <v>1115293970</v>
      </c>
      <c r="C57" s="51">
        <f t="shared" ref="C57:H57" si="4">SUM(C43:C56)</f>
        <v>360641388</v>
      </c>
      <c r="D57" s="51">
        <f t="shared" si="4"/>
        <v>149794330</v>
      </c>
      <c r="E57" s="51">
        <f t="shared" si="4"/>
        <v>303241728</v>
      </c>
      <c r="F57" s="51">
        <f t="shared" si="4"/>
        <v>332011601</v>
      </c>
      <c r="G57" s="51">
        <f t="shared" si="4"/>
        <v>398665836</v>
      </c>
      <c r="H57" s="51">
        <f t="shared" si="4"/>
        <v>2659648853</v>
      </c>
    </row>
    <row r="58" spans="1:8" ht="19.8" thickBot="1" x14ac:dyDescent="0.35">
      <c r="A58" s="40" t="s">
        <v>9</v>
      </c>
      <c r="B58" s="41"/>
      <c r="C58" s="41"/>
      <c r="D58" s="41"/>
      <c r="E58" s="41"/>
      <c r="F58" s="41"/>
      <c r="G58" s="41"/>
      <c r="H58" s="42" t="s">
        <v>9</v>
      </c>
    </row>
    <row r="59" spans="1:8" ht="19.8" thickBot="1" x14ac:dyDescent="0.35">
      <c r="A59" s="53" t="s">
        <v>8</v>
      </c>
      <c r="B59" s="10"/>
      <c r="C59" s="10"/>
      <c r="D59" s="10"/>
      <c r="E59" s="10"/>
      <c r="F59" s="10"/>
      <c r="G59" s="10"/>
      <c r="H59" s="11" t="s">
        <v>9</v>
      </c>
    </row>
    <row r="60" spans="1:8" ht="19.8" thickBot="1" x14ac:dyDescent="0.35">
      <c r="A60" s="12" t="s">
        <v>10</v>
      </c>
      <c r="B60" s="48">
        <v>864583</v>
      </c>
      <c r="C60" s="48">
        <v>0</v>
      </c>
      <c r="D60" s="48">
        <v>0</v>
      </c>
      <c r="E60" s="48">
        <v>248947.28</v>
      </c>
      <c r="F60" s="48">
        <v>3955567</v>
      </c>
      <c r="G60" s="48">
        <v>48185.72</v>
      </c>
      <c r="H60" s="48">
        <f t="shared" ref="H60:H74" si="5">SUM(B60:G60)</f>
        <v>5117283</v>
      </c>
    </row>
    <row r="61" spans="1:8" ht="19.8" thickBot="1" x14ac:dyDescent="0.35">
      <c r="A61" s="15" t="s">
        <v>80</v>
      </c>
      <c r="B61" s="49">
        <v>85097</v>
      </c>
      <c r="C61" s="49">
        <v>0</v>
      </c>
      <c r="D61" s="49">
        <v>0</v>
      </c>
      <c r="E61" s="49">
        <v>114743</v>
      </c>
      <c r="F61" s="49">
        <v>0</v>
      </c>
      <c r="G61" s="49">
        <v>101735</v>
      </c>
      <c r="H61" s="17">
        <f t="shared" si="5"/>
        <v>301575</v>
      </c>
    </row>
    <row r="62" spans="1:8" ht="14.4" customHeight="1" thickBot="1" x14ac:dyDescent="0.35">
      <c r="A62" s="12" t="s">
        <v>11</v>
      </c>
      <c r="B62" s="48">
        <v>11025050</v>
      </c>
      <c r="C62" s="48">
        <v>0</v>
      </c>
      <c r="D62" s="48">
        <v>1741462</v>
      </c>
      <c r="E62" s="48">
        <v>25892654</v>
      </c>
      <c r="F62" s="48">
        <v>3115705</v>
      </c>
      <c r="G62" s="48">
        <v>4674772</v>
      </c>
      <c r="H62" s="54">
        <f t="shared" si="5"/>
        <v>46449643</v>
      </c>
    </row>
    <row r="63" spans="1:8" ht="19.8" thickBot="1" x14ac:dyDescent="0.35">
      <c r="A63" s="15" t="s">
        <v>81</v>
      </c>
      <c r="B63" s="49">
        <v>102088</v>
      </c>
      <c r="C63" s="49">
        <v>0</v>
      </c>
      <c r="D63" s="49">
        <v>0</v>
      </c>
      <c r="E63" s="49">
        <v>0</v>
      </c>
      <c r="F63" s="49">
        <v>0</v>
      </c>
      <c r="G63" s="49">
        <v>0</v>
      </c>
      <c r="H63" s="17">
        <f t="shared" si="5"/>
        <v>102088</v>
      </c>
    </row>
    <row r="64" spans="1:8" ht="19.8" thickBot="1" x14ac:dyDescent="0.35">
      <c r="A64" s="12" t="s">
        <v>12</v>
      </c>
      <c r="B64" s="48">
        <v>217347</v>
      </c>
      <c r="C64" s="48">
        <v>0</v>
      </c>
      <c r="D64" s="48">
        <v>0</v>
      </c>
      <c r="E64" s="48">
        <v>56878</v>
      </c>
      <c r="F64" s="48">
        <v>29505</v>
      </c>
      <c r="G64" s="48">
        <v>42404</v>
      </c>
      <c r="H64" s="54">
        <f t="shared" si="5"/>
        <v>346134</v>
      </c>
    </row>
    <row r="65" spans="1:8" ht="19.8" thickBot="1" x14ac:dyDescent="0.35">
      <c r="A65" s="15" t="s">
        <v>13</v>
      </c>
      <c r="B65" s="49">
        <v>48473</v>
      </c>
      <c r="C65" s="49">
        <v>0</v>
      </c>
      <c r="D65" s="49">
        <v>0</v>
      </c>
      <c r="E65" s="49">
        <v>0</v>
      </c>
      <c r="F65" s="49">
        <v>0</v>
      </c>
      <c r="G65" s="49">
        <v>29993</v>
      </c>
      <c r="H65" s="17">
        <f t="shared" si="5"/>
        <v>78466</v>
      </c>
    </row>
    <row r="66" spans="1:8" ht="19.8" thickBot="1" x14ac:dyDescent="0.35">
      <c r="A66" s="15" t="s">
        <v>14</v>
      </c>
      <c r="B66" s="49">
        <v>95648379</v>
      </c>
      <c r="C66" s="49">
        <v>0</v>
      </c>
      <c r="D66" s="49">
        <v>7668411</v>
      </c>
      <c r="E66" s="49">
        <v>65732888</v>
      </c>
      <c r="F66" s="49">
        <v>7122815</v>
      </c>
      <c r="G66" s="49">
        <v>31231493</v>
      </c>
      <c r="H66" s="17">
        <f t="shared" si="5"/>
        <v>207403986</v>
      </c>
    </row>
    <row r="67" spans="1:8" ht="19.8" thickBot="1" x14ac:dyDescent="0.35">
      <c r="A67" s="12" t="s">
        <v>15</v>
      </c>
      <c r="B67" s="48">
        <v>17662118</v>
      </c>
      <c r="C67" s="48">
        <v>0</v>
      </c>
      <c r="D67" s="48">
        <v>271924</v>
      </c>
      <c r="E67" s="48">
        <v>13122390</v>
      </c>
      <c r="F67" s="48">
        <v>1886145</v>
      </c>
      <c r="G67" s="48">
        <v>3098289</v>
      </c>
      <c r="H67" s="54">
        <f t="shared" si="5"/>
        <v>36040866</v>
      </c>
    </row>
    <row r="68" spans="1:8" ht="19.8" thickBot="1" x14ac:dyDescent="0.35">
      <c r="A68" s="15" t="s">
        <v>16</v>
      </c>
      <c r="B68" s="49">
        <v>0</v>
      </c>
      <c r="C68" s="49">
        <v>0</v>
      </c>
      <c r="D68" s="49">
        <v>0</v>
      </c>
      <c r="E68" s="49">
        <v>0</v>
      </c>
      <c r="F68" s="49">
        <v>0</v>
      </c>
      <c r="G68" s="49">
        <v>73286</v>
      </c>
      <c r="H68" s="17">
        <f t="shared" si="5"/>
        <v>73286</v>
      </c>
    </row>
    <row r="69" spans="1:8" ht="19.8" thickBot="1" x14ac:dyDescent="0.35">
      <c r="A69" s="12" t="s">
        <v>17</v>
      </c>
      <c r="B69" s="55">
        <v>1051729</v>
      </c>
      <c r="C69" s="55">
        <v>0</v>
      </c>
      <c r="D69" s="55">
        <v>14204</v>
      </c>
      <c r="E69" s="55">
        <v>34000</v>
      </c>
      <c r="F69" s="55">
        <v>8017</v>
      </c>
      <c r="G69" s="55">
        <v>131067</v>
      </c>
      <c r="H69" s="56">
        <f t="shared" si="5"/>
        <v>1239017</v>
      </c>
    </row>
    <row r="70" spans="1:8" ht="19.8" thickBot="1" x14ac:dyDescent="0.35">
      <c r="A70" s="24" t="s">
        <v>82</v>
      </c>
      <c r="B70" s="57">
        <v>0</v>
      </c>
      <c r="C70" s="57">
        <v>0</v>
      </c>
      <c r="D70" s="57">
        <v>0</v>
      </c>
      <c r="E70" s="57">
        <v>773839</v>
      </c>
      <c r="F70" s="57">
        <v>0</v>
      </c>
      <c r="G70" s="57">
        <v>0</v>
      </c>
      <c r="H70" s="26">
        <f t="shared" si="5"/>
        <v>773839</v>
      </c>
    </row>
    <row r="71" spans="1:8" ht="19.8" thickBot="1" x14ac:dyDescent="0.35">
      <c r="A71" s="27" t="s">
        <v>18</v>
      </c>
      <c r="B71" s="58">
        <v>4124946</v>
      </c>
      <c r="C71" s="58">
        <v>0</v>
      </c>
      <c r="D71" s="58">
        <v>1057626</v>
      </c>
      <c r="E71" s="58">
        <v>1483918</v>
      </c>
      <c r="F71" s="58">
        <v>145970</v>
      </c>
      <c r="G71" s="58">
        <v>2429988</v>
      </c>
      <c r="H71" s="54">
        <f t="shared" si="5"/>
        <v>9242448</v>
      </c>
    </row>
    <row r="72" spans="1:8" ht="19.8" thickBot="1" x14ac:dyDescent="0.35">
      <c r="A72" s="15" t="s">
        <v>19</v>
      </c>
      <c r="B72" s="49">
        <v>95821</v>
      </c>
      <c r="C72" s="49">
        <v>0</v>
      </c>
      <c r="D72" s="49">
        <v>0</v>
      </c>
      <c r="E72" s="49">
        <v>1520</v>
      </c>
      <c r="F72" s="49">
        <v>6738</v>
      </c>
      <c r="G72" s="49">
        <v>37963</v>
      </c>
      <c r="H72" s="17">
        <f t="shared" si="5"/>
        <v>142042</v>
      </c>
    </row>
    <row r="73" spans="1:8" ht="19.8" thickBot="1" x14ac:dyDescent="0.35">
      <c r="A73" s="15" t="s">
        <v>20</v>
      </c>
      <c r="B73" s="49">
        <v>1308495</v>
      </c>
      <c r="C73" s="49">
        <v>0</v>
      </c>
      <c r="D73" s="49">
        <v>31085</v>
      </c>
      <c r="E73" s="49">
        <v>812095</v>
      </c>
      <c r="F73" s="49">
        <v>5000</v>
      </c>
      <c r="G73" s="49">
        <v>989081</v>
      </c>
      <c r="H73" s="17">
        <f t="shared" si="5"/>
        <v>3145756</v>
      </c>
    </row>
    <row r="74" spans="1:8" ht="19.8" thickBot="1" x14ac:dyDescent="0.35">
      <c r="A74" s="15" t="s">
        <v>21</v>
      </c>
      <c r="B74" s="49">
        <v>0</v>
      </c>
      <c r="C74" s="49">
        <v>0</v>
      </c>
      <c r="D74" s="49">
        <v>0</v>
      </c>
      <c r="E74" s="49">
        <v>7583</v>
      </c>
      <c r="F74" s="49">
        <v>8899</v>
      </c>
      <c r="G74" s="49">
        <v>1173</v>
      </c>
      <c r="H74" s="17">
        <f t="shared" si="5"/>
        <v>17655</v>
      </c>
    </row>
    <row r="75" spans="1:8" ht="19.8" thickBot="1" x14ac:dyDescent="0.35">
      <c r="A75" s="37" t="s">
        <v>22</v>
      </c>
      <c r="B75" s="38">
        <f t="shared" ref="B75:H75" si="6">SUM(B60:B74)</f>
        <v>132234126</v>
      </c>
      <c r="C75" s="38">
        <f t="shared" si="6"/>
        <v>0</v>
      </c>
      <c r="D75" s="38">
        <f t="shared" si="6"/>
        <v>10784712</v>
      </c>
      <c r="E75" s="38">
        <f t="shared" si="6"/>
        <v>108281455.28</v>
      </c>
      <c r="F75" s="38">
        <f t="shared" si="6"/>
        <v>16284361</v>
      </c>
      <c r="G75" s="38">
        <f t="shared" si="6"/>
        <v>42889429.719999999</v>
      </c>
      <c r="H75" s="39">
        <f t="shared" si="6"/>
        <v>310474084</v>
      </c>
    </row>
    <row r="76" spans="1:8" ht="19.8" thickBot="1" x14ac:dyDescent="0.35">
      <c r="A76" s="40" t="s">
        <v>9</v>
      </c>
      <c r="B76" s="41" t="s">
        <v>9</v>
      </c>
      <c r="C76" s="41" t="s">
        <v>9</v>
      </c>
      <c r="D76" s="41" t="s">
        <v>9</v>
      </c>
      <c r="E76" s="41" t="s">
        <v>9</v>
      </c>
      <c r="F76" s="41" t="s">
        <v>9</v>
      </c>
      <c r="G76" s="41" t="s">
        <v>9</v>
      </c>
      <c r="H76" s="42" t="s">
        <v>9</v>
      </c>
    </row>
    <row r="77" spans="1:8" ht="19.8" thickBot="1" x14ac:dyDescent="0.35">
      <c r="A77" s="43" t="s">
        <v>23</v>
      </c>
      <c r="B77" s="44" t="s">
        <v>9</v>
      </c>
      <c r="C77" s="44" t="s">
        <v>9</v>
      </c>
      <c r="D77" s="44" t="s">
        <v>9</v>
      </c>
      <c r="E77" s="44" t="s">
        <v>9</v>
      </c>
      <c r="F77" s="44" t="s">
        <v>9</v>
      </c>
      <c r="G77" s="44" t="s">
        <v>9</v>
      </c>
      <c r="H77" s="45" t="s">
        <v>9</v>
      </c>
    </row>
    <row r="78" spans="1:8" ht="19.8" thickBot="1" x14ac:dyDescent="0.35">
      <c r="A78" s="15" t="s">
        <v>24</v>
      </c>
      <c r="B78" s="59">
        <v>365471704</v>
      </c>
      <c r="C78" s="59">
        <v>3750832</v>
      </c>
      <c r="D78" s="59">
        <v>30696143</v>
      </c>
      <c r="E78" s="59">
        <v>198397153</v>
      </c>
      <c r="F78" s="59">
        <v>29464805</v>
      </c>
      <c r="G78" s="59">
        <v>48513428</v>
      </c>
      <c r="H78" s="60">
        <f>SUM(B78:G78)</f>
        <v>676294065</v>
      </c>
    </row>
    <row r="79" spans="1:8" ht="19.8" thickBot="1" x14ac:dyDescent="0.35">
      <c r="A79" s="50" t="s">
        <v>25</v>
      </c>
      <c r="B79" s="61">
        <f t="shared" ref="B79:H79" si="7">SUM(B78:B78)</f>
        <v>365471704</v>
      </c>
      <c r="C79" s="61">
        <f t="shared" si="7"/>
        <v>3750832</v>
      </c>
      <c r="D79" s="61">
        <f t="shared" si="7"/>
        <v>30696143</v>
      </c>
      <c r="E79" s="61">
        <f t="shared" si="7"/>
        <v>198397153</v>
      </c>
      <c r="F79" s="61">
        <f t="shared" si="7"/>
        <v>29464805</v>
      </c>
      <c r="G79" s="61">
        <f t="shared" si="7"/>
        <v>48513428</v>
      </c>
      <c r="H79" s="62">
        <f t="shared" si="7"/>
        <v>676294065</v>
      </c>
    </row>
    <row r="80" spans="1:8" ht="19.8" thickBot="1" x14ac:dyDescent="0.35">
      <c r="A80" s="40" t="s">
        <v>9</v>
      </c>
      <c r="B80" s="41" t="s">
        <v>9</v>
      </c>
      <c r="C80" s="41" t="s">
        <v>9</v>
      </c>
      <c r="D80" s="41" t="s">
        <v>9</v>
      </c>
      <c r="E80" s="41" t="s">
        <v>9</v>
      </c>
      <c r="F80" s="41" t="s">
        <v>9</v>
      </c>
      <c r="G80" s="41" t="s">
        <v>9</v>
      </c>
      <c r="H80" s="42" t="s">
        <v>9</v>
      </c>
    </row>
    <row r="81" spans="1:8" ht="19.8" thickBot="1" x14ac:dyDescent="0.35">
      <c r="A81" s="63" t="s">
        <v>74</v>
      </c>
      <c r="B81" s="64">
        <f t="shared" ref="B81:H81" si="8">B40+B75</f>
        <v>1523050815.3</v>
      </c>
      <c r="C81" s="64">
        <f t="shared" si="8"/>
        <v>411391127.5</v>
      </c>
      <c r="D81" s="64">
        <f t="shared" si="8"/>
        <v>138606387</v>
      </c>
      <c r="E81" s="64">
        <f t="shared" si="8"/>
        <v>665661104.91999996</v>
      </c>
      <c r="F81" s="64">
        <f t="shared" si="8"/>
        <v>174011785.59</v>
      </c>
      <c r="G81" s="64">
        <f t="shared" si="8"/>
        <v>241290065.69</v>
      </c>
      <c r="H81" s="65">
        <f t="shared" si="8"/>
        <v>3154011286</v>
      </c>
    </row>
    <row r="82" spans="1:8" ht="19.8" thickBot="1" x14ac:dyDescent="0.35">
      <c r="A82" s="50" t="s">
        <v>75</v>
      </c>
      <c r="B82" s="51">
        <f t="shared" ref="B82:H82" si="9">B79+B57</f>
        <v>1480765674</v>
      </c>
      <c r="C82" s="51">
        <f t="shared" si="9"/>
        <v>364392220</v>
      </c>
      <c r="D82" s="51">
        <f t="shared" si="9"/>
        <v>180490473</v>
      </c>
      <c r="E82" s="51">
        <f t="shared" si="9"/>
        <v>501638881</v>
      </c>
      <c r="F82" s="51">
        <f t="shared" si="9"/>
        <v>361476406</v>
      </c>
      <c r="G82" s="51">
        <f t="shared" si="9"/>
        <v>447179264</v>
      </c>
      <c r="H82" s="52">
        <f t="shared" si="9"/>
        <v>3335942918</v>
      </c>
    </row>
    <row r="83" spans="1:8" ht="19.8" thickBot="1" x14ac:dyDescent="0.35">
      <c r="A83" s="40" t="s">
        <v>9</v>
      </c>
      <c r="B83" s="41" t="s">
        <v>9</v>
      </c>
      <c r="C83" s="41" t="s">
        <v>9</v>
      </c>
      <c r="D83" s="41" t="s">
        <v>9</v>
      </c>
      <c r="E83" s="41" t="s">
        <v>9</v>
      </c>
      <c r="F83" s="41" t="s">
        <v>9</v>
      </c>
      <c r="G83" s="41" t="s">
        <v>9</v>
      </c>
      <c r="H83" s="42" t="s">
        <v>9</v>
      </c>
    </row>
    <row r="84" spans="1:8" ht="19.8" thickBot="1" x14ac:dyDescent="0.35">
      <c r="A84" s="66" t="s">
        <v>76</v>
      </c>
      <c r="B84" s="67">
        <f t="shared" ref="B84:H84" si="10">B82+B81</f>
        <v>3003816489.3000002</v>
      </c>
      <c r="C84" s="67">
        <f t="shared" si="10"/>
        <v>775783347.5</v>
      </c>
      <c r="D84" s="67">
        <f t="shared" si="10"/>
        <v>319096860</v>
      </c>
      <c r="E84" s="67">
        <f t="shared" si="10"/>
        <v>1167299985.9200001</v>
      </c>
      <c r="F84" s="67">
        <f t="shared" si="10"/>
        <v>535488191.59000003</v>
      </c>
      <c r="G84" s="67">
        <f t="shared" si="10"/>
        <v>688469329.69000006</v>
      </c>
      <c r="H84" s="68">
        <f t="shared" si="10"/>
        <v>6489954204</v>
      </c>
    </row>
    <row r="85" spans="1:8" x14ac:dyDescent="0.3"/>
    <row r="86" spans="1:8" x14ac:dyDescent="0.3"/>
    <row r="87" spans="1:8" x14ac:dyDescent="0.3"/>
    <row r="88" spans="1:8" x14ac:dyDescent="0.3"/>
    <row r="89" spans="1:8" x14ac:dyDescent="0.3"/>
    <row r="90" spans="1:8" x14ac:dyDescent="0.3"/>
    <row r="91" spans="1:8" x14ac:dyDescent="0.3"/>
    <row r="92" spans="1:8" x14ac:dyDescent="0.3"/>
  </sheetData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FY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Reinold Cornelius</dc:creator>
  <cp:lastModifiedBy>Lofters, Andrew Dr.</cp:lastModifiedBy>
  <dcterms:created xsi:type="dcterms:W3CDTF">2021-07-12T15:35:58Z</dcterms:created>
  <dcterms:modified xsi:type="dcterms:W3CDTF">2022-06-30T15:34:07Z</dcterms:modified>
</cp:coreProperties>
</file>