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THECB-AUVFS41\UserFile\APP\AA\AAForum\Research\Research Expenditures - Total\2020\Summary Table 9\"/>
    </mc:Choice>
  </mc:AlternateContent>
  <xr:revisionPtr revIDLastSave="0" documentId="13_ncr:1_{AB0DA62E-EE8D-405C-90FE-CFE5FDB8D081}" xr6:coauthVersionLast="46" xr6:coauthVersionMax="46" xr10:uidLastSave="{00000000-0000-0000-0000-000000000000}"/>
  <bookViews>
    <workbookView xWindow="2640" yWindow="1110" windowWidth="24840" windowHeight="14535" xr2:uid="{34851AC3-D1C5-4F3F-9F0F-D8166D2E6F8F}"/>
  </bookViews>
  <sheets>
    <sheet name="FY 202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7" i="1" l="1"/>
  <c r="G57" i="1"/>
  <c r="F57" i="1"/>
  <c r="E57" i="1"/>
  <c r="D57" i="1"/>
  <c r="D87" i="1" s="1"/>
  <c r="C57" i="1"/>
  <c r="B57" i="1"/>
  <c r="G40" i="1"/>
  <c r="F40" i="1"/>
  <c r="E40" i="1"/>
  <c r="D40" i="1"/>
  <c r="C40" i="1"/>
  <c r="B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7" i="1"/>
  <c r="H6" i="1"/>
  <c r="H5" i="1"/>
  <c r="H4" i="1"/>
  <c r="G84" i="1"/>
  <c r="F84" i="1"/>
  <c r="E84" i="1"/>
  <c r="D84" i="1"/>
  <c r="C84" i="1"/>
  <c r="B84" i="1"/>
  <c r="H83" i="1"/>
  <c r="H82" i="1"/>
  <c r="H84" i="1" s="1"/>
  <c r="G79" i="1"/>
  <c r="F79" i="1"/>
  <c r="E79" i="1"/>
  <c r="D79" i="1"/>
  <c r="C79" i="1"/>
  <c r="B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87" i="1" l="1"/>
  <c r="B87" i="1"/>
  <c r="C87" i="1"/>
  <c r="F87" i="1"/>
  <c r="E86" i="1"/>
  <c r="D86" i="1"/>
  <c r="C86" i="1"/>
  <c r="G87" i="1"/>
  <c r="E87" i="1"/>
  <c r="H79" i="1"/>
  <c r="F86" i="1"/>
  <c r="H40" i="1"/>
  <c r="G86" i="1"/>
  <c r="D89" i="1"/>
  <c r="B86" i="1"/>
  <c r="G89" i="1" l="1"/>
  <c r="E89" i="1"/>
  <c r="C89" i="1"/>
  <c r="B89" i="1"/>
  <c r="F89" i="1"/>
  <c r="H86" i="1"/>
  <c r="H89" i="1" s="1"/>
</calcChain>
</file>

<file path=xl/sharedStrings.xml><?xml version="1.0" encoding="utf-8"?>
<sst xmlns="http://schemas.openxmlformats.org/spreadsheetml/2006/main" count="166" uniqueCount="90">
  <si>
    <t>Institution</t>
  </si>
  <si>
    <t>Federal</t>
  </si>
  <si>
    <t>State and Local Appropriations</t>
  </si>
  <si>
    <t>State and Local Contracts &amp; Grants</t>
  </si>
  <si>
    <t>Institution Resources</t>
  </si>
  <si>
    <t>Private For-Profit</t>
  </si>
  <si>
    <t>Private Non-Profit</t>
  </si>
  <si>
    <t>Total</t>
  </si>
  <si>
    <t>Independent - Universities</t>
  </si>
  <si>
    <t>blank cell</t>
  </si>
  <si>
    <t>Abilene Christian University</t>
  </si>
  <si>
    <t>Baylor University</t>
  </si>
  <si>
    <t>Huston-Tillotson University</t>
  </si>
  <si>
    <t>LeTourneau University</t>
  </si>
  <si>
    <t>McMurry University</t>
  </si>
  <si>
    <t>Parker University</t>
  </si>
  <si>
    <t>Rice University</t>
  </si>
  <si>
    <t>Southern Methodist University</t>
  </si>
  <si>
    <t>Southwestern University</t>
  </si>
  <si>
    <t>St. Edward's University</t>
  </si>
  <si>
    <t>St. Mary's Univeristy</t>
  </si>
  <si>
    <t>Texas Christian University</t>
  </si>
  <si>
    <t>Texas Lutheran University</t>
  </si>
  <si>
    <t xml:space="preserve">Texas Wesleyan University </t>
  </si>
  <si>
    <t>Trinity University</t>
  </si>
  <si>
    <t>University of Dallas</t>
  </si>
  <si>
    <t>University of Mary Hardin-Baylor</t>
  </si>
  <si>
    <t>University of the Incarnate Word</t>
  </si>
  <si>
    <t>Wayland Baptist University</t>
  </si>
  <si>
    <t>Total for Independent - Universities</t>
  </si>
  <si>
    <t>Independent - Health-Related</t>
  </si>
  <si>
    <t>Baylor College of Medicine</t>
  </si>
  <si>
    <t>Total for Independent - Health-Related</t>
  </si>
  <si>
    <t>Public - Universities</t>
  </si>
  <si>
    <t>Angelo State University</t>
  </si>
  <si>
    <t>Lamar University</t>
  </si>
  <si>
    <t>Midwestern State University</t>
  </si>
  <si>
    <t>Prairie View A&amp;M University</t>
  </si>
  <si>
    <t>Stephen F. Austin State University</t>
  </si>
  <si>
    <t xml:space="preserve">Sul Ross State University </t>
  </si>
  <si>
    <t>Tarleton State University</t>
  </si>
  <si>
    <t xml:space="preserve">Texas A&amp;M International University </t>
  </si>
  <si>
    <r>
      <t xml:space="preserve">Texas A&amp;M University </t>
    </r>
    <r>
      <rPr>
        <sz val="8"/>
        <color theme="1"/>
        <rFont val="Tahoma"/>
        <family val="2"/>
      </rPr>
      <t>(including Extension Services, System)</t>
    </r>
  </si>
  <si>
    <t xml:space="preserve">Texas A&amp;M University-Central Texas </t>
  </si>
  <si>
    <t>Texas A&amp;M University-Commerce</t>
  </si>
  <si>
    <t>Texas A&amp;M University-Corpus Christi</t>
  </si>
  <si>
    <t xml:space="preserve">Texas A&amp;M University at Galveston </t>
  </si>
  <si>
    <t>Texas A&amp;M University-Kingsville</t>
  </si>
  <si>
    <t>Texas A&amp;M University-San Antonio</t>
  </si>
  <si>
    <t>Texas A&amp;M University-Texarkana</t>
  </si>
  <si>
    <t>Texas State University</t>
  </si>
  <si>
    <t xml:space="preserve">Texas Tech University </t>
  </si>
  <si>
    <t xml:space="preserve">Texas Woman’s University </t>
  </si>
  <si>
    <t>The University of Texas at Arlington</t>
  </si>
  <si>
    <t>The University of Texas at Austin</t>
  </si>
  <si>
    <t>The University of Texas at Dallas</t>
  </si>
  <si>
    <t>The University of Texas at El Paso</t>
  </si>
  <si>
    <t>The University of Texas at San Antonio</t>
  </si>
  <si>
    <t>The University of Texas at Tyler</t>
  </si>
  <si>
    <t>The University of Texas at Permian Basin</t>
  </si>
  <si>
    <t xml:space="preserve">The University of Texas Rio Grande Valley </t>
  </si>
  <si>
    <t xml:space="preserve">University of Houston </t>
  </si>
  <si>
    <t>University of Houston Downtown</t>
  </si>
  <si>
    <t>University of Houston Victoria</t>
  </si>
  <si>
    <t>University of North Texas</t>
  </si>
  <si>
    <t>University of North Texas at Dallas</t>
  </si>
  <si>
    <t xml:space="preserve">West Texas A&amp;M University </t>
  </si>
  <si>
    <t>Total for Public - Universities</t>
  </si>
  <si>
    <t>Public - Health-Related</t>
  </si>
  <si>
    <t>Sam Houston State University College of Osteopathic Medicine</t>
  </si>
  <si>
    <t>Texas A&amp;M University Health Science Center</t>
  </si>
  <si>
    <t>Texas Tech University Health Sciences Center</t>
  </si>
  <si>
    <t xml:space="preserve">Texas Tech University Health Sciences Center-El Paso </t>
  </si>
  <si>
    <t xml:space="preserve">The University of Texas at Austin Dell Medical School </t>
  </si>
  <si>
    <t xml:space="preserve">The University of Texas Health Science Center at Houston </t>
  </si>
  <si>
    <t>The University of Texas Health Science Center at San Antonio</t>
  </si>
  <si>
    <t>The University of Texas Health Science Center at Tyler</t>
  </si>
  <si>
    <t>The University of Texas M.D. Anderson Cancer Center</t>
  </si>
  <si>
    <t>The University of Texas Medical Branch at Galveston</t>
  </si>
  <si>
    <t>UTRGV School of Medicine</t>
  </si>
  <si>
    <t>The University of Texas Southwestern Medical Center</t>
  </si>
  <si>
    <t>University of Houston College of Medicine</t>
  </si>
  <si>
    <t>Total for Public - Health-Related</t>
  </si>
  <si>
    <t>Total for All Universities</t>
  </si>
  <si>
    <t>Total for All Health-Related Institutions</t>
  </si>
  <si>
    <t>Overall Total</t>
  </si>
  <si>
    <t>Texas Southern University</t>
  </si>
  <si>
    <t>University of Houston Clear Lake</t>
  </si>
  <si>
    <t>Sam Houston State University</t>
  </si>
  <si>
    <t>Updated: July 7,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</si>
</sst>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6" formatCode="&quot;$&quot;#,##0_);[Red]\(&quot;$&quot;#,##0\)"/>
  </numFmts>
  <fonts count="14" x14ac:knownFonts="1">
    <font>
      <sz val="11"/>
      <color theme="1"/>
      <name val="Calibri"/>
      <family val="2"/>
      <scheme val="minor"/>
    </font>
    <font>
      <b/>
      <sz val="10"/>
      <color rgb="FFFFFFFF"/>
      <name val="Tahoma"/>
      <family val="2"/>
    </font>
    <font>
      <b/>
      <sz val="10"/>
      <color rgb="FF005F84"/>
      <name val="Tahoma"/>
      <family val="2"/>
    </font>
    <font>
      <sz val="10"/>
      <color rgb="FFD0ECF4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theme="0"/>
      <name val="Tahoma"/>
      <family val="2"/>
    </font>
    <font>
      <sz val="10"/>
      <color theme="9" tint="0.79998168889431442"/>
      <name val="Tahoma"/>
      <family val="2"/>
    </font>
    <font>
      <sz val="8"/>
      <color theme="1"/>
      <name val="Tahoma"/>
      <family val="2"/>
    </font>
    <font>
      <sz val="10"/>
      <name val="Tahoma"/>
      <family val="2"/>
    </font>
    <font>
      <sz val="10"/>
      <color rgb="FF005F84"/>
      <name val="Tahoma"/>
      <family val="2"/>
    </font>
    <font>
      <sz val="8"/>
      <color rgb="FFD0ECF4"/>
      <name val="Tahoma"/>
      <family val="2"/>
    </font>
    <font>
      <b/>
      <sz val="10"/>
      <color theme="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5F84"/>
        <bgColor indexed="64"/>
      </patternFill>
    </fill>
    <fill>
      <patternFill patternType="solid">
        <fgColor rgb="FFD0ECF4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9E3E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3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4" fillId="0" borderId="4" xfId="0" applyFont="1" applyBorder="1" applyAlignment="1">
      <alignment vertical="center"/>
    </xf>
    <xf numFmtId="5" fontId="4" fillId="0" borderId="5" xfId="0" applyNumberFormat="1" applyFont="1" applyBorder="1" applyAlignment="1">
      <alignment horizontal="right" vertical="center"/>
    </xf>
    <xf numFmtId="5" fontId="4" fillId="0" borderId="3" xfId="0" applyNumberFormat="1" applyFont="1" applyBorder="1" applyAlignment="1">
      <alignment horizontal="right" vertical="center"/>
    </xf>
    <xf numFmtId="0" fontId="5" fillId="4" borderId="4" xfId="0" applyFont="1" applyFill="1" applyBorder="1" applyAlignment="1">
      <alignment vertical="center"/>
    </xf>
    <xf numFmtId="5" fontId="5" fillId="4" borderId="5" xfId="0" applyNumberFormat="1" applyFont="1" applyFill="1" applyBorder="1" applyAlignment="1">
      <alignment horizontal="right" vertical="center"/>
    </xf>
    <xf numFmtId="5" fontId="5" fillId="4" borderId="3" xfId="0" applyNumberFormat="1" applyFont="1" applyFill="1" applyBorder="1" applyAlignment="1">
      <alignment horizontal="right" vertical="center"/>
    </xf>
    <xf numFmtId="5" fontId="5" fillId="5" borderId="5" xfId="0" applyNumberFormat="1" applyFont="1" applyFill="1" applyBorder="1" applyAlignment="1">
      <alignment horizontal="right" vertical="center"/>
    </xf>
    <xf numFmtId="5" fontId="5" fillId="5" borderId="3" xfId="0" applyNumberFormat="1" applyFont="1" applyFill="1" applyBorder="1" applyAlignment="1">
      <alignment horizontal="right" vertical="center"/>
    </xf>
    <xf numFmtId="0" fontId="5" fillId="0" borderId="4" xfId="0" applyFont="1" applyBorder="1" applyAlignment="1">
      <alignment vertical="center"/>
    </xf>
    <xf numFmtId="5" fontId="5" fillId="0" borderId="5" xfId="0" applyNumberFormat="1" applyFont="1" applyBorder="1" applyAlignment="1">
      <alignment horizontal="right" vertical="center"/>
    </xf>
    <xf numFmtId="5" fontId="5" fillId="0" borderId="3" xfId="0" applyNumberFormat="1" applyFont="1" applyBorder="1" applyAlignment="1">
      <alignment horizontal="right" vertical="center"/>
    </xf>
    <xf numFmtId="0" fontId="5" fillId="6" borderId="4" xfId="0" applyFont="1" applyFill="1" applyBorder="1" applyAlignment="1">
      <alignment vertical="center"/>
    </xf>
    <xf numFmtId="5" fontId="5" fillId="6" borderId="5" xfId="0" applyNumberFormat="1" applyFont="1" applyFill="1" applyBorder="1" applyAlignment="1">
      <alignment horizontal="right" vertical="center"/>
    </xf>
    <xf numFmtId="5" fontId="5" fillId="6" borderId="3" xfId="0" applyNumberFormat="1" applyFont="1" applyFill="1" applyBorder="1" applyAlignment="1">
      <alignment horizontal="right" vertical="center"/>
    </xf>
    <xf numFmtId="0" fontId="6" fillId="3" borderId="4" xfId="0" applyFont="1" applyFill="1" applyBorder="1" applyAlignment="1">
      <alignment vertical="center"/>
    </xf>
    <xf numFmtId="5" fontId="6" fillId="3" borderId="5" xfId="0" applyNumberFormat="1" applyFont="1" applyFill="1" applyBorder="1" applyAlignment="1">
      <alignment horizontal="right" vertical="center"/>
    </xf>
    <xf numFmtId="5" fontId="6" fillId="3" borderId="3" xfId="0" applyNumberFormat="1" applyFont="1" applyFill="1" applyBorder="1" applyAlignment="1">
      <alignment horizontal="right" vertical="center"/>
    </xf>
    <xf numFmtId="0" fontId="2" fillId="7" borderId="1" xfId="0" applyFont="1" applyFill="1" applyBorder="1" applyAlignment="1">
      <alignment vertical="center" wrapText="1"/>
    </xf>
    <xf numFmtId="6" fontId="4" fillId="0" borderId="5" xfId="0" applyNumberFormat="1" applyFont="1" applyBorder="1" applyAlignment="1">
      <alignment horizontal="right" vertical="center"/>
    </xf>
    <xf numFmtId="6" fontId="4" fillId="0" borderId="3" xfId="0" applyNumberFormat="1" applyFont="1" applyBorder="1" applyAlignment="1">
      <alignment horizontal="right" vertical="center"/>
    </xf>
    <xf numFmtId="0" fontId="4" fillId="6" borderId="4" xfId="0" applyFont="1" applyFill="1" applyBorder="1" applyAlignment="1">
      <alignment vertical="center"/>
    </xf>
    <xf numFmtId="6" fontId="4" fillId="6" borderId="5" xfId="0" applyNumberFormat="1" applyFont="1" applyFill="1" applyBorder="1" applyAlignment="1">
      <alignment horizontal="right" vertical="center"/>
    </xf>
    <xf numFmtId="6" fontId="5" fillId="4" borderId="3" xfId="0" applyNumberFormat="1" applyFont="1" applyFill="1" applyBorder="1" applyAlignment="1">
      <alignment horizontal="right" vertical="center"/>
    </xf>
    <xf numFmtId="0" fontId="6" fillId="7" borderId="4" xfId="0" applyFont="1" applyFill="1" applyBorder="1" applyAlignment="1">
      <alignment vertical="center"/>
    </xf>
    <xf numFmtId="6" fontId="6" fillId="7" borderId="5" xfId="0" applyNumberFormat="1" applyFont="1" applyFill="1" applyBorder="1" applyAlignment="1">
      <alignment horizontal="right" vertical="center"/>
    </xf>
    <xf numFmtId="6" fontId="6" fillId="7" borderId="3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vertical="center" wrapText="1"/>
    </xf>
    <xf numFmtId="5" fontId="5" fillId="4" borderId="5" xfId="0" applyNumberFormat="1" applyFont="1" applyFill="1" applyBorder="1" applyAlignment="1">
      <alignment horizontal="right" vertical="center" wrapText="1"/>
    </xf>
    <xf numFmtId="5" fontId="4" fillId="0" borderId="5" xfId="0" applyNumberFormat="1" applyFont="1" applyBorder="1" applyAlignment="1">
      <alignment horizontal="right" vertical="center" wrapText="1"/>
    </xf>
    <xf numFmtId="0" fontId="4" fillId="0" borderId="9" xfId="0" applyFont="1" applyBorder="1" applyAlignment="1">
      <alignment vertical="center"/>
    </xf>
    <xf numFmtId="5" fontId="4" fillId="0" borderId="10" xfId="0" applyNumberFormat="1" applyFont="1" applyBorder="1" applyAlignment="1">
      <alignment horizontal="right" vertical="center" wrapText="1"/>
    </xf>
    <xf numFmtId="5" fontId="4" fillId="0" borderId="11" xfId="0" applyNumberFormat="1" applyFont="1" applyBorder="1" applyAlignment="1">
      <alignment horizontal="right" vertical="center"/>
    </xf>
    <xf numFmtId="5" fontId="4" fillId="6" borderId="5" xfId="0" applyNumberFormat="1" applyFont="1" applyFill="1" applyBorder="1" applyAlignment="1">
      <alignment horizontal="right" vertical="center" wrapText="1"/>
    </xf>
    <xf numFmtId="5" fontId="4" fillId="6" borderId="3" xfId="0" applyNumberFormat="1" applyFont="1" applyFill="1" applyBorder="1" applyAlignment="1">
      <alignment horizontal="right" vertical="center"/>
    </xf>
    <xf numFmtId="5" fontId="5" fillId="0" borderId="5" xfId="0" applyNumberFormat="1" applyFont="1" applyBorder="1" applyAlignment="1">
      <alignment horizontal="right" vertical="center" wrapText="1"/>
    </xf>
    <xf numFmtId="5" fontId="5" fillId="6" borderId="5" xfId="0" applyNumberFormat="1" applyFont="1" applyFill="1" applyBorder="1" applyAlignment="1">
      <alignment horizontal="right" vertical="center" wrapText="1"/>
    </xf>
    <xf numFmtId="5" fontId="10" fillId="8" borderId="12" xfId="0" applyNumberFormat="1" applyFont="1" applyFill="1" applyBorder="1" applyAlignment="1">
      <alignment vertical="center"/>
    </xf>
    <xf numFmtId="5" fontId="5" fillId="9" borderId="3" xfId="0" applyNumberFormat="1" applyFont="1" applyFill="1" applyBorder="1" applyAlignment="1">
      <alignment horizontal="right" vertical="center"/>
    </xf>
    <xf numFmtId="5" fontId="10" fillId="0" borderId="13" xfId="0" applyNumberFormat="1" applyFont="1" applyBorder="1" applyAlignment="1">
      <alignment vertical="center"/>
    </xf>
    <xf numFmtId="0" fontId="10" fillId="0" borderId="14" xfId="0" applyFont="1" applyBorder="1" applyAlignment="1">
      <alignment vertical="center" wrapText="1"/>
    </xf>
    <xf numFmtId="5" fontId="6" fillId="7" borderId="5" xfId="0" applyNumberFormat="1" applyFont="1" applyFill="1" applyBorder="1" applyAlignment="1">
      <alignment horizontal="right" vertical="center"/>
    </xf>
    <xf numFmtId="5" fontId="6" fillId="7" borderId="3" xfId="0" applyNumberFormat="1" applyFont="1" applyFill="1" applyBorder="1" applyAlignment="1">
      <alignment horizontal="right" vertical="center"/>
    </xf>
    <xf numFmtId="0" fontId="6" fillId="10" borderId="4" xfId="0" applyFont="1" applyFill="1" applyBorder="1" applyAlignment="1">
      <alignment vertical="center"/>
    </xf>
    <xf numFmtId="5" fontId="6" fillId="10" borderId="5" xfId="0" applyNumberFormat="1" applyFont="1" applyFill="1" applyBorder="1" applyAlignment="1">
      <alignment horizontal="right" vertical="center"/>
    </xf>
    <xf numFmtId="5" fontId="6" fillId="10" borderId="3" xfId="0" applyNumberFormat="1" applyFont="1" applyFill="1" applyBorder="1" applyAlignment="1">
      <alignment horizontal="right" vertical="center"/>
    </xf>
    <xf numFmtId="0" fontId="11" fillId="2" borderId="2" xfId="0" applyFont="1" applyFill="1" applyBorder="1" applyAlignment="1">
      <alignment horizontal="left" vertical="center"/>
    </xf>
    <xf numFmtId="17" fontId="11" fillId="2" borderId="2" xfId="0" applyNumberFormat="1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/>
    </xf>
    <xf numFmtId="17" fontId="12" fillId="2" borderId="22" xfId="0" applyNumberFormat="1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vertical="center"/>
    </xf>
    <xf numFmtId="0" fontId="7" fillId="11" borderId="7" xfId="0" applyFont="1" applyFill="1" applyBorder="1" applyAlignment="1">
      <alignment vertical="center"/>
    </xf>
    <xf numFmtId="0" fontId="7" fillId="11" borderId="8" xfId="0" applyFont="1" applyFill="1" applyBorder="1" applyAlignment="1">
      <alignment vertical="center"/>
    </xf>
    <xf numFmtId="5" fontId="4" fillId="0" borderId="12" xfId="0" applyNumberFormat="1" applyFont="1" applyBorder="1" applyAlignment="1">
      <alignment vertical="center"/>
    </xf>
    <xf numFmtId="5" fontId="4" fillId="0" borderId="15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8" fillId="7" borderId="2" xfId="0" applyFont="1" applyFill="1" applyBorder="1" applyAlignment="1">
      <alignment vertical="center" wrapText="1"/>
    </xf>
    <xf numFmtId="0" fontId="8" fillId="7" borderId="3" xfId="0" applyFont="1" applyFill="1" applyBorder="1" applyAlignment="1">
      <alignment vertical="center" wrapText="1"/>
    </xf>
    <xf numFmtId="0" fontId="13" fillId="2" borderId="16" xfId="0" applyFont="1" applyFill="1" applyBorder="1" applyAlignment="1">
      <alignment vertical="center"/>
    </xf>
    <xf numFmtId="5" fontId="13" fillId="2" borderId="17" xfId="0" applyNumberFormat="1" applyFont="1" applyFill="1" applyBorder="1" applyAlignment="1">
      <alignment horizontal="right" vertical="center"/>
    </xf>
    <xf numFmtId="5" fontId="13" fillId="2" borderId="18" xfId="0" applyNumberFormat="1" applyFont="1" applyFill="1" applyBorder="1" applyAlignment="1">
      <alignment horizontal="right" vertical="center"/>
    </xf>
    <xf numFmtId="0" fontId="4" fillId="0" borderId="24" xfId="0" applyFont="1" applyBorder="1" applyAlignment="1">
      <alignment vertical="center"/>
    </xf>
    <xf numFmtId="5" fontId="4" fillId="0" borderId="25" xfId="0" applyNumberFormat="1" applyFont="1" applyBorder="1" applyAlignment="1">
      <alignment horizontal="right" vertical="center"/>
    </xf>
    <xf numFmtId="0" fontId="5" fillId="4" borderId="23" xfId="0" applyFont="1" applyFill="1" applyBorder="1" applyAlignment="1">
      <alignment vertical="center"/>
    </xf>
    <xf numFmtId="5" fontId="5" fillId="4" borderId="23" xfId="0" applyNumberFormat="1" applyFont="1" applyFill="1" applyBorder="1" applyAlignment="1">
      <alignment horizontal="right" vertical="center" wrapText="1"/>
    </xf>
    <xf numFmtId="5" fontId="5" fillId="6" borderId="23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F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D9EB-E3C1-49E9-954E-534859E6975D}">
  <dimension ref="A1:H89"/>
  <sheetViews>
    <sheetView tabSelected="1" workbookViewId="0">
      <pane ySplit="2" topLeftCell="A3" activePane="bottomLeft" state="frozen"/>
      <selection pane="bottomLeft"/>
    </sheetView>
  </sheetViews>
  <sheetFormatPr defaultColWidth="0" defaultRowHeight="15" zeroHeight="1" x14ac:dyDescent="0.25"/>
  <cols>
    <col min="1" max="1" width="53.5703125" style="61" customWidth="1"/>
    <col min="2" max="2" width="16.28515625" style="61" bestFit="1" customWidth="1"/>
    <col min="3" max="4" width="14.5703125" style="61" bestFit="1" customWidth="1"/>
    <col min="5" max="5" width="16.28515625" style="61" bestFit="1" customWidth="1"/>
    <col min="6" max="7" width="14.5703125" style="61" bestFit="1" customWidth="1"/>
    <col min="8" max="8" width="16.28515625" style="61" bestFit="1" customWidth="1"/>
    <col min="9" max="16384" width="9.140625" style="61" hidden="1"/>
  </cols>
  <sheetData>
    <row r="1" spans="1:8" ht="51" x14ac:dyDescent="0.25">
      <c r="A1" s="51" t="s">
        <v>0</v>
      </c>
      <c r="B1" s="52" t="s">
        <v>1</v>
      </c>
      <c r="C1" s="52" t="s">
        <v>2</v>
      </c>
      <c r="D1" s="52" t="s">
        <v>3</v>
      </c>
      <c r="E1" s="52" t="s">
        <v>4</v>
      </c>
      <c r="F1" s="52" t="s">
        <v>5</v>
      </c>
      <c r="G1" s="52" t="s">
        <v>6</v>
      </c>
      <c r="H1" s="53" t="s">
        <v>7</v>
      </c>
    </row>
    <row r="2" spans="1:8" ht="15.75" thickBot="1" x14ac:dyDescent="0.3">
      <c r="A2" s="55" t="s">
        <v>89</v>
      </c>
      <c r="B2" s="50" t="s">
        <v>9</v>
      </c>
      <c r="C2" s="49" t="s">
        <v>9</v>
      </c>
      <c r="D2" s="49" t="s">
        <v>9</v>
      </c>
      <c r="E2" s="49" t="s">
        <v>9</v>
      </c>
      <c r="F2" s="49" t="s">
        <v>9</v>
      </c>
      <c r="G2" s="49" t="s">
        <v>9</v>
      </c>
      <c r="H2" s="54" t="s">
        <v>9</v>
      </c>
    </row>
    <row r="3" spans="1:8" ht="15.75" thickBot="1" x14ac:dyDescent="0.3">
      <c r="A3" s="30" t="s">
        <v>33</v>
      </c>
      <c r="B3" s="2" t="s">
        <v>9</v>
      </c>
      <c r="C3" s="2" t="s">
        <v>9</v>
      </c>
      <c r="D3" s="2" t="s">
        <v>9</v>
      </c>
      <c r="E3" s="2" t="s">
        <v>9</v>
      </c>
      <c r="F3" s="2" t="s">
        <v>9</v>
      </c>
      <c r="G3" s="2" t="s">
        <v>9</v>
      </c>
      <c r="H3" s="3" t="s">
        <v>9</v>
      </c>
    </row>
    <row r="4" spans="1:8" ht="15.75" thickBot="1" x14ac:dyDescent="0.3">
      <c r="A4" s="7" t="s">
        <v>34</v>
      </c>
      <c r="B4" s="31">
        <v>0</v>
      </c>
      <c r="C4" s="31">
        <v>419988</v>
      </c>
      <c r="D4" s="31">
        <v>143352</v>
      </c>
      <c r="E4" s="31">
        <v>0</v>
      </c>
      <c r="F4" s="31">
        <v>112372</v>
      </c>
      <c r="G4" s="31">
        <v>93258</v>
      </c>
      <c r="H4" s="17">
        <f t="shared" ref="H4:H39" si="0">SUM(B4:G4)</f>
        <v>768970</v>
      </c>
    </row>
    <row r="5" spans="1:8" ht="15.75" thickBot="1" x14ac:dyDescent="0.3">
      <c r="A5" s="4" t="s">
        <v>35</v>
      </c>
      <c r="B5" s="32">
        <v>1613922</v>
      </c>
      <c r="C5" s="32">
        <v>78556</v>
      </c>
      <c r="D5" s="32">
        <v>72291</v>
      </c>
      <c r="E5" s="32">
        <v>68047</v>
      </c>
      <c r="F5" s="32">
        <v>149775</v>
      </c>
      <c r="G5" s="32">
        <v>506993</v>
      </c>
      <c r="H5" s="6">
        <f t="shared" si="0"/>
        <v>2489584</v>
      </c>
    </row>
    <row r="6" spans="1:8" ht="15.75" thickBot="1" x14ac:dyDescent="0.3">
      <c r="A6" s="7" t="s">
        <v>36</v>
      </c>
      <c r="B6" s="31">
        <v>818971</v>
      </c>
      <c r="C6" s="31">
        <v>0</v>
      </c>
      <c r="D6" s="31">
        <v>2691</v>
      </c>
      <c r="E6" s="31">
        <v>0</v>
      </c>
      <c r="F6" s="31">
        <v>0</v>
      </c>
      <c r="G6" s="31">
        <v>74282</v>
      </c>
      <c r="H6" s="17">
        <f t="shared" si="0"/>
        <v>895944</v>
      </c>
    </row>
    <row r="7" spans="1:8" ht="15.75" thickBot="1" x14ac:dyDescent="0.3">
      <c r="A7" s="4" t="s">
        <v>37</v>
      </c>
      <c r="B7" s="32">
        <v>9247132</v>
      </c>
      <c r="C7" s="32">
        <v>4697696</v>
      </c>
      <c r="D7" s="32">
        <v>56937</v>
      </c>
      <c r="E7" s="32">
        <v>4191279</v>
      </c>
      <c r="F7" s="32">
        <v>211774</v>
      </c>
      <c r="G7" s="32">
        <v>199283</v>
      </c>
      <c r="H7" s="6">
        <f t="shared" si="0"/>
        <v>18604101</v>
      </c>
    </row>
    <row r="8" spans="1:8" ht="15.75" thickBot="1" x14ac:dyDescent="0.3">
      <c r="A8" s="7" t="s">
        <v>88</v>
      </c>
      <c r="B8" s="31">
        <v>3794962</v>
      </c>
      <c r="C8" s="31">
        <v>0</v>
      </c>
      <c r="D8" s="31">
        <v>897308</v>
      </c>
      <c r="E8" s="31">
        <v>4855448</v>
      </c>
      <c r="F8" s="31">
        <v>161134</v>
      </c>
      <c r="G8" s="31">
        <v>68715</v>
      </c>
      <c r="H8" s="17">
        <v>9777567</v>
      </c>
    </row>
    <row r="9" spans="1:8" ht="15.75" thickBot="1" x14ac:dyDescent="0.3">
      <c r="A9" s="4" t="s">
        <v>38</v>
      </c>
      <c r="B9" s="32">
        <v>1025847</v>
      </c>
      <c r="C9" s="32">
        <v>883399</v>
      </c>
      <c r="D9" s="32">
        <v>66005</v>
      </c>
      <c r="E9" s="32">
        <v>660898</v>
      </c>
      <c r="F9" s="32">
        <v>511713</v>
      </c>
      <c r="G9" s="32">
        <v>157967</v>
      </c>
      <c r="H9" s="6">
        <f t="shared" si="0"/>
        <v>3305829</v>
      </c>
    </row>
    <row r="10" spans="1:8" ht="15.75" thickBot="1" x14ac:dyDescent="0.3">
      <c r="A10" s="7" t="s">
        <v>39</v>
      </c>
      <c r="B10" s="31">
        <v>183630</v>
      </c>
      <c r="C10" s="31">
        <v>0</v>
      </c>
      <c r="D10" s="31">
        <v>413421</v>
      </c>
      <c r="E10" s="31">
        <v>467042</v>
      </c>
      <c r="F10" s="31">
        <v>933293</v>
      </c>
      <c r="G10" s="31">
        <v>32402</v>
      </c>
      <c r="H10" s="17">
        <f t="shared" si="0"/>
        <v>2029788</v>
      </c>
    </row>
    <row r="11" spans="1:8" ht="15.75" thickBot="1" x14ac:dyDescent="0.3">
      <c r="A11" s="4" t="s">
        <v>40</v>
      </c>
      <c r="B11" s="32">
        <v>4531347</v>
      </c>
      <c r="C11" s="32">
        <v>5955879</v>
      </c>
      <c r="D11" s="32">
        <v>597643</v>
      </c>
      <c r="E11" s="32">
        <v>1998312</v>
      </c>
      <c r="F11" s="32">
        <v>331635</v>
      </c>
      <c r="G11" s="32">
        <v>375437</v>
      </c>
      <c r="H11" s="6">
        <f t="shared" si="0"/>
        <v>13790253</v>
      </c>
    </row>
    <row r="12" spans="1:8" ht="15.75" thickBot="1" x14ac:dyDescent="0.3">
      <c r="A12" s="7" t="s">
        <v>41</v>
      </c>
      <c r="B12" s="31">
        <v>1028929</v>
      </c>
      <c r="C12" s="31">
        <v>703727</v>
      </c>
      <c r="D12" s="31">
        <v>9554</v>
      </c>
      <c r="E12" s="31">
        <v>297834</v>
      </c>
      <c r="F12" s="31">
        <v>45707</v>
      </c>
      <c r="G12" s="31">
        <v>681047</v>
      </c>
      <c r="H12" s="17">
        <f t="shared" si="0"/>
        <v>2766798</v>
      </c>
    </row>
    <row r="13" spans="1:8" x14ac:dyDescent="0.25">
      <c r="A13" s="33" t="s">
        <v>42</v>
      </c>
      <c r="B13" s="34">
        <v>477297507</v>
      </c>
      <c r="C13" s="34">
        <v>119641780</v>
      </c>
      <c r="D13" s="34">
        <v>58811285</v>
      </c>
      <c r="E13" s="34">
        <v>188470959</v>
      </c>
      <c r="F13" s="34">
        <v>39100492</v>
      </c>
      <c r="G13" s="34">
        <v>83497124</v>
      </c>
      <c r="H13" s="35">
        <f>SUM(B13:G13)</f>
        <v>966819147</v>
      </c>
    </row>
    <row r="14" spans="1:8" ht="15.75" thickBot="1" x14ac:dyDescent="0.3">
      <c r="A14" s="24" t="s">
        <v>43</v>
      </c>
      <c r="B14" s="36">
        <v>398296</v>
      </c>
      <c r="C14" s="36">
        <v>0</v>
      </c>
      <c r="D14" s="36">
        <v>145615</v>
      </c>
      <c r="E14" s="36">
        <v>432308</v>
      </c>
      <c r="F14" s="36">
        <v>41073</v>
      </c>
      <c r="G14" s="36">
        <v>34842</v>
      </c>
      <c r="H14" s="37">
        <f t="shared" si="0"/>
        <v>1052134</v>
      </c>
    </row>
    <row r="15" spans="1:8" ht="15.75" thickBot="1" x14ac:dyDescent="0.3">
      <c r="A15" s="12" t="s">
        <v>44</v>
      </c>
      <c r="B15" s="38">
        <v>1038284</v>
      </c>
      <c r="C15" s="38">
        <v>21440</v>
      </c>
      <c r="D15" s="38">
        <v>365794</v>
      </c>
      <c r="E15" s="38">
        <v>2028723</v>
      </c>
      <c r="F15" s="38">
        <v>159973</v>
      </c>
      <c r="G15" s="38">
        <v>39664</v>
      </c>
      <c r="H15" s="14">
        <f t="shared" si="0"/>
        <v>3653878</v>
      </c>
    </row>
    <row r="16" spans="1:8" ht="15.75" thickBot="1" x14ac:dyDescent="0.3">
      <c r="A16" s="24" t="s">
        <v>45</v>
      </c>
      <c r="B16" s="36">
        <v>13067335</v>
      </c>
      <c r="C16" s="36">
        <v>5327019</v>
      </c>
      <c r="D16" s="36">
        <v>2587916</v>
      </c>
      <c r="E16" s="36">
        <v>3631029</v>
      </c>
      <c r="F16" s="36">
        <v>5239612</v>
      </c>
      <c r="G16" s="36">
        <v>713289</v>
      </c>
      <c r="H16" s="37">
        <f>SUM(B16:G16)</f>
        <v>30566200</v>
      </c>
    </row>
    <row r="17" spans="1:8" ht="15.75" thickBot="1" x14ac:dyDescent="0.3">
      <c r="A17" s="12" t="s">
        <v>46</v>
      </c>
      <c r="B17" s="38">
        <v>1219402</v>
      </c>
      <c r="C17" s="38">
        <v>792661</v>
      </c>
      <c r="D17" s="38">
        <v>2168831</v>
      </c>
      <c r="E17" s="38">
        <v>1643832</v>
      </c>
      <c r="F17" s="38">
        <v>300392</v>
      </c>
      <c r="G17" s="38">
        <v>1572455</v>
      </c>
      <c r="H17" s="14">
        <f>SUM(B17:G17)</f>
        <v>7697573</v>
      </c>
    </row>
    <row r="18" spans="1:8" ht="15.75" thickBot="1" x14ac:dyDescent="0.3">
      <c r="A18" s="15" t="s">
        <v>47</v>
      </c>
      <c r="B18" s="39">
        <v>9597272</v>
      </c>
      <c r="C18" s="39">
        <v>2752841</v>
      </c>
      <c r="D18" s="39">
        <v>965569</v>
      </c>
      <c r="E18" s="39">
        <v>1273237</v>
      </c>
      <c r="F18" s="39">
        <v>424982</v>
      </c>
      <c r="G18" s="39">
        <v>5487227</v>
      </c>
      <c r="H18" s="17">
        <f t="shared" si="0"/>
        <v>20501128</v>
      </c>
    </row>
    <row r="19" spans="1:8" ht="15.75" thickBot="1" x14ac:dyDescent="0.3">
      <c r="A19" s="4" t="s">
        <v>48</v>
      </c>
      <c r="B19" s="32">
        <v>55123</v>
      </c>
      <c r="C19" s="32">
        <v>0</v>
      </c>
      <c r="D19" s="32">
        <v>0</v>
      </c>
      <c r="E19" s="32">
        <v>6130</v>
      </c>
      <c r="F19" s="32">
        <v>0</v>
      </c>
      <c r="G19" s="32">
        <v>60305</v>
      </c>
      <c r="H19" s="6">
        <f t="shared" si="0"/>
        <v>121558</v>
      </c>
    </row>
    <row r="20" spans="1:8" ht="15.75" thickBot="1" x14ac:dyDescent="0.3">
      <c r="A20" s="15" t="s">
        <v>49</v>
      </c>
      <c r="B20" s="39">
        <v>0</v>
      </c>
      <c r="C20" s="39">
        <v>777</v>
      </c>
      <c r="D20" s="39">
        <v>0</v>
      </c>
      <c r="E20" s="39">
        <v>5284</v>
      </c>
      <c r="F20" s="39">
        <v>0</v>
      </c>
      <c r="G20" s="39">
        <v>0</v>
      </c>
      <c r="H20" s="17">
        <f t="shared" si="0"/>
        <v>6061</v>
      </c>
    </row>
    <row r="21" spans="1:8" ht="15.75" thickBot="1" x14ac:dyDescent="0.3">
      <c r="A21" s="4" t="s">
        <v>86</v>
      </c>
      <c r="B21" s="32">
        <v>2941514</v>
      </c>
      <c r="C21" s="32">
        <v>309388</v>
      </c>
      <c r="D21" s="32">
        <v>738744</v>
      </c>
      <c r="E21" s="32">
        <v>788997</v>
      </c>
      <c r="F21" s="32">
        <v>0</v>
      </c>
      <c r="G21" s="32">
        <v>3704</v>
      </c>
      <c r="H21" s="6">
        <f t="shared" si="0"/>
        <v>4782347</v>
      </c>
    </row>
    <row r="22" spans="1:8" ht="15.75" thickBot="1" x14ac:dyDescent="0.3">
      <c r="A22" s="15" t="s">
        <v>50</v>
      </c>
      <c r="B22" s="39">
        <v>26950033</v>
      </c>
      <c r="C22" s="39">
        <v>18475768</v>
      </c>
      <c r="D22" s="39">
        <v>3850033</v>
      </c>
      <c r="E22" s="39">
        <v>15320639</v>
      </c>
      <c r="F22" s="39">
        <v>792277</v>
      </c>
      <c r="G22" s="39">
        <v>5326111</v>
      </c>
      <c r="H22" s="17">
        <f t="shared" si="0"/>
        <v>70714861</v>
      </c>
    </row>
    <row r="23" spans="1:8" ht="15.75" thickBot="1" x14ac:dyDescent="0.3">
      <c r="A23" s="4" t="s">
        <v>51</v>
      </c>
      <c r="B23" s="32">
        <v>31474870</v>
      </c>
      <c r="C23" s="32">
        <v>87559215</v>
      </c>
      <c r="D23" s="32">
        <v>10524386</v>
      </c>
      <c r="E23" s="32">
        <v>38210144</v>
      </c>
      <c r="F23" s="32">
        <v>11592301</v>
      </c>
      <c r="G23" s="32">
        <v>13002443</v>
      </c>
      <c r="H23" s="6">
        <f t="shared" si="0"/>
        <v>192363359</v>
      </c>
    </row>
    <row r="24" spans="1:8" ht="15.75" thickBot="1" x14ac:dyDescent="0.3">
      <c r="A24" s="15" t="s">
        <v>52</v>
      </c>
      <c r="B24" s="39">
        <v>1700481</v>
      </c>
      <c r="C24" s="39">
        <v>698816</v>
      </c>
      <c r="D24" s="39">
        <v>0</v>
      </c>
      <c r="E24" s="39">
        <v>1057836</v>
      </c>
      <c r="F24" s="39">
        <v>58905</v>
      </c>
      <c r="G24" s="39">
        <v>618657</v>
      </c>
      <c r="H24" s="17">
        <f t="shared" si="0"/>
        <v>4134695</v>
      </c>
    </row>
    <row r="25" spans="1:8" ht="15.75" thickBot="1" x14ac:dyDescent="0.3">
      <c r="A25" s="4" t="s">
        <v>53</v>
      </c>
      <c r="B25" s="32">
        <v>44313526</v>
      </c>
      <c r="C25" s="32">
        <v>14265587</v>
      </c>
      <c r="D25" s="32">
        <v>5047916</v>
      </c>
      <c r="E25" s="32">
        <v>46166088</v>
      </c>
      <c r="F25" s="32">
        <v>5974789</v>
      </c>
      <c r="G25" s="32">
        <v>9820599</v>
      </c>
      <c r="H25" s="6">
        <f t="shared" si="0"/>
        <v>125588505</v>
      </c>
    </row>
    <row r="26" spans="1:8" ht="15.75" thickBot="1" x14ac:dyDescent="0.3">
      <c r="A26" s="15" t="s">
        <v>54</v>
      </c>
      <c r="B26" s="39">
        <v>492023101</v>
      </c>
      <c r="C26" s="39">
        <v>23347816</v>
      </c>
      <c r="D26" s="39">
        <v>21553183</v>
      </c>
      <c r="E26" s="39">
        <v>71096205</v>
      </c>
      <c r="F26" s="39">
        <v>78383076</v>
      </c>
      <c r="G26" s="39">
        <v>36402056</v>
      </c>
      <c r="H26" s="17">
        <f t="shared" si="0"/>
        <v>722805437</v>
      </c>
    </row>
    <row r="27" spans="1:8" ht="15.75" thickBot="1" x14ac:dyDescent="0.3">
      <c r="A27" s="4" t="s">
        <v>55</v>
      </c>
      <c r="B27" s="32">
        <v>55983458</v>
      </c>
      <c r="C27" s="32">
        <v>8387792</v>
      </c>
      <c r="D27" s="32">
        <v>2592444</v>
      </c>
      <c r="E27" s="32">
        <v>36905859</v>
      </c>
      <c r="F27" s="32">
        <v>6496362</v>
      </c>
      <c r="G27" s="32">
        <v>21826357</v>
      </c>
      <c r="H27" s="6">
        <f t="shared" si="0"/>
        <v>132192272</v>
      </c>
    </row>
    <row r="28" spans="1:8" ht="15.75" thickBot="1" x14ac:dyDescent="0.3">
      <c r="A28" s="15" t="s">
        <v>56</v>
      </c>
      <c r="B28" s="39">
        <v>41019104</v>
      </c>
      <c r="C28" s="39">
        <v>35281360</v>
      </c>
      <c r="D28" s="39">
        <v>4552965</v>
      </c>
      <c r="E28" s="39">
        <v>12225181</v>
      </c>
      <c r="F28" s="39">
        <v>1289767</v>
      </c>
      <c r="G28" s="39">
        <v>11420402</v>
      </c>
      <c r="H28" s="17">
        <f t="shared" si="0"/>
        <v>105788779</v>
      </c>
    </row>
    <row r="29" spans="1:8" ht="15.75" thickBot="1" x14ac:dyDescent="0.3">
      <c r="A29" s="4" t="s">
        <v>57</v>
      </c>
      <c r="B29" s="32">
        <v>34334601</v>
      </c>
      <c r="C29" s="32">
        <v>46563032</v>
      </c>
      <c r="D29" s="32">
        <v>3908986</v>
      </c>
      <c r="E29" s="32">
        <v>26282956</v>
      </c>
      <c r="F29" s="32">
        <v>5986138</v>
      </c>
      <c r="G29" s="32">
        <v>16826499</v>
      </c>
      <c r="H29" s="6">
        <f t="shared" si="0"/>
        <v>133902212</v>
      </c>
    </row>
    <row r="30" spans="1:8" ht="15.75" thickBot="1" x14ac:dyDescent="0.3">
      <c r="A30" s="15" t="s">
        <v>58</v>
      </c>
      <c r="B30" s="39">
        <v>969069</v>
      </c>
      <c r="C30" s="39">
        <v>82811</v>
      </c>
      <c r="D30" s="39">
        <v>114665</v>
      </c>
      <c r="E30" s="39">
        <v>714168</v>
      </c>
      <c r="F30" s="39">
        <v>379822</v>
      </c>
      <c r="G30" s="39">
        <v>22943</v>
      </c>
      <c r="H30" s="17">
        <f t="shared" si="0"/>
        <v>2283478</v>
      </c>
    </row>
    <row r="31" spans="1:8" ht="15.75" thickBot="1" x14ac:dyDescent="0.3">
      <c r="A31" s="4" t="s">
        <v>59</v>
      </c>
      <c r="B31" s="32">
        <v>757322</v>
      </c>
      <c r="C31" s="32">
        <v>-2811</v>
      </c>
      <c r="D31" s="32">
        <v>34411</v>
      </c>
      <c r="E31" s="32">
        <v>465233</v>
      </c>
      <c r="F31" s="32">
        <v>96561</v>
      </c>
      <c r="G31" s="32">
        <v>754254</v>
      </c>
      <c r="H31" s="6">
        <f t="shared" si="0"/>
        <v>2104970</v>
      </c>
    </row>
    <row r="32" spans="1:8" ht="15.75" thickBot="1" x14ac:dyDescent="0.3">
      <c r="A32" s="7" t="s">
        <v>60</v>
      </c>
      <c r="B32" s="40">
        <v>8081528</v>
      </c>
      <c r="C32" s="40">
        <v>1736336</v>
      </c>
      <c r="D32" s="40">
        <v>1281415</v>
      </c>
      <c r="E32" s="40">
        <v>19111284</v>
      </c>
      <c r="F32" s="40">
        <v>146434</v>
      </c>
      <c r="G32" s="40">
        <v>689842</v>
      </c>
      <c r="H32" s="41">
        <f t="shared" si="0"/>
        <v>31046839</v>
      </c>
    </row>
    <row r="33" spans="1:8" ht="15.75" thickBot="1" x14ac:dyDescent="0.3">
      <c r="A33" s="67" t="s">
        <v>61</v>
      </c>
      <c r="B33" s="42">
        <v>71679888</v>
      </c>
      <c r="C33" s="42">
        <v>24608577</v>
      </c>
      <c r="D33" s="42">
        <v>9180087</v>
      </c>
      <c r="E33" s="42">
        <v>46357126</v>
      </c>
      <c r="F33" s="42">
        <v>9824428</v>
      </c>
      <c r="G33" s="42">
        <v>10728172</v>
      </c>
      <c r="H33" s="68">
        <f t="shared" si="0"/>
        <v>172378278</v>
      </c>
    </row>
    <row r="34" spans="1:8" ht="15.75" thickBot="1" x14ac:dyDescent="0.3">
      <c r="A34" s="69" t="s">
        <v>87</v>
      </c>
      <c r="B34" s="70">
        <v>632264</v>
      </c>
      <c r="C34" s="70">
        <v>431099</v>
      </c>
      <c r="D34" s="70">
        <v>258481</v>
      </c>
      <c r="E34" s="70">
        <v>-123919</v>
      </c>
      <c r="F34" s="70">
        <v>102361</v>
      </c>
      <c r="G34" s="70">
        <v>83153</v>
      </c>
      <c r="H34" s="71">
        <f t="shared" si="0"/>
        <v>1383439</v>
      </c>
    </row>
    <row r="35" spans="1:8" ht="15.75" thickBot="1" x14ac:dyDescent="0.3">
      <c r="A35" s="4" t="s">
        <v>62</v>
      </c>
      <c r="B35" s="32">
        <v>1392503</v>
      </c>
      <c r="C35" s="32">
        <v>251376</v>
      </c>
      <c r="D35" s="32">
        <v>51294</v>
      </c>
      <c r="E35" s="32">
        <v>297795</v>
      </c>
      <c r="F35" s="32">
        <v>102462</v>
      </c>
      <c r="G35" s="32">
        <v>404347</v>
      </c>
      <c r="H35" s="6">
        <f t="shared" si="0"/>
        <v>2499777</v>
      </c>
    </row>
    <row r="36" spans="1:8" ht="15.75" thickBot="1" x14ac:dyDescent="0.3">
      <c r="A36" s="7" t="s">
        <v>63</v>
      </c>
      <c r="B36" s="31">
        <v>29433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17">
        <f t="shared" si="0"/>
        <v>29433</v>
      </c>
    </row>
    <row r="37" spans="1:8" ht="15.75" thickBot="1" x14ac:dyDescent="0.3">
      <c r="A37" s="4" t="s">
        <v>64</v>
      </c>
      <c r="B37" s="32">
        <v>13653477</v>
      </c>
      <c r="C37" s="32">
        <v>4792480</v>
      </c>
      <c r="D37" s="32">
        <v>228580</v>
      </c>
      <c r="E37" s="32">
        <v>60356611</v>
      </c>
      <c r="F37" s="32">
        <v>1778104</v>
      </c>
      <c r="G37" s="32">
        <v>2545856</v>
      </c>
      <c r="H37" s="6">
        <f t="shared" si="0"/>
        <v>83355108</v>
      </c>
    </row>
    <row r="38" spans="1:8" ht="15.75" thickBot="1" x14ac:dyDescent="0.3">
      <c r="A38" s="7" t="s">
        <v>65</v>
      </c>
      <c r="B38" s="31">
        <v>0</v>
      </c>
      <c r="C38" s="31">
        <v>0</v>
      </c>
      <c r="D38" s="31">
        <v>-5568</v>
      </c>
      <c r="E38" s="31">
        <v>46196</v>
      </c>
      <c r="F38" s="31">
        <v>0</v>
      </c>
      <c r="G38" s="31">
        <v>0</v>
      </c>
      <c r="H38" s="17">
        <f t="shared" si="0"/>
        <v>40628</v>
      </c>
    </row>
    <row r="39" spans="1:8" ht="15.75" thickBot="1" x14ac:dyDescent="0.3">
      <c r="A39" s="4" t="s">
        <v>66</v>
      </c>
      <c r="B39" s="32">
        <v>1671019</v>
      </c>
      <c r="C39" s="32">
        <v>2366832</v>
      </c>
      <c r="D39" s="32">
        <v>228023</v>
      </c>
      <c r="E39" s="32">
        <v>648677</v>
      </c>
      <c r="F39" s="32">
        <v>804831</v>
      </c>
      <c r="G39" s="32">
        <v>67104</v>
      </c>
      <c r="H39" s="6">
        <f t="shared" si="0"/>
        <v>5786486</v>
      </c>
    </row>
    <row r="40" spans="1:8" ht="15.75" thickBot="1" x14ac:dyDescent="0.3">
      <c r="A40" s="18" t="s">
        <v>67</v>
      </c>
      <c r="B40" s="19">
        <f t="shared" ref="B40:H40" si="1">SUM(B4:B39)</f>
        <v>1354525150</v>
      </c>
      <c r="C40" s="19">
        <f t="shared" si="1"/>
        <v>410431237</v>
      </c>
      <c r="D40" s="19">
        <f t="shared" si="1"/>
        <v>131444257</v>
      </c>
      <c r="E40" s="19">
        <f t="shared" si="1"/>
        <v>585957438</v>
      </c>
      <c r="F40" s="19">
        <f t="shared" si="1"/>
        <v>171532545</v>
      </c>
      <c r="G40" s="19">
        <f t="shared" si="1"/>
        <v>224136789</v>
      </c>
      <c r="H40" s="20">
        <f t="shared" si="1"/>
        <v>2878027416</v>
      </c>
    </row>
    <row r="41" spans="1:8" ht="15.75" thickBot="1" x14ac:dyDescent="0.3">
      <c r="A41" s="56" t="s">
        <v>9</v>
      </c>
      <c r="B41" s="57" t="s">
        <v>9</v>
      </c>
      <c r="C41" s="57" t="s">
        <v>9</v>
      </c>
      <c r="D41" s="57" t="s">
        <v>9</v>
      </c>
      <c r="E41" s="57" t="s">
        <v>9</v>
      </c>
      <c r="F41" s="57" t="s">
        <v>9</v>
      </c>
      <c r="G41" s="57" t="s">
        <v>9</v>
      </c>
      <c r="H41" s="58" t="s">
        <v>9</v>
      </c>
    </row>
    <row r="42" spans="1:8" ht="15.75" thickBot="1" x14ac:dyDescent="0.3">
      <c r="A42" s="21" t="s">
        <v>68</v>
      </c>
      <c r="B42" s="62" t="s">
        <v>9</v>
      </c>
      <c r="C42" s="62" t="s">
        <v>9</v>
      </c>
      <c r="D42" s="62" t="s">
        <v>9</v>
      </c>
      <c r="E42" s="62" t="s">
        <v>9</v>
      </c>
      <c r="F42" s="62" t="s">
        <v>9</v>
      </c>
      <c r="G42" s="62" t="s">
        <v>9</v>
      </c>
      <c r="H42" s="63" t="s">
        <v>9</v>
      </c>
    </row>
    <row r="43" spans="1:8" ht="15.75" thickBot="1" x14ac:dyDescent="0.3">
      <c r="A43" s="43" t="s">
        <v>69</v>
      </c>
      <c r="B43" s="59">
        <v>64947</v>
      </c>
      <c r="C43" s="59">
        <v>0</v>
      </c>
      <c r="D43" s="59">
        <v>0</v>
      </c>
      <c r="E43" s="59">
        <v>43526</v>
      </c>
      <c r="F43" s="59">
        <v>37649</v>
      </c>
      <c r="G43" s="59">
        <v>0</v>
      </c>
      <c r="H43" s="60">
        <v>146122</v>
      </c>
    </row>
    <row r="44" spans="1:8" ht="15.75" thickBot="1" x14ac:dyDescent="0.3">
      <c r="A44" s="7" t="s">
        <v>70</v>
      </c>
      <c r="B44" s="8">
        <v>199841932</v>
      </c>
      <c r="C44" s="8">
        <v>16753804</v>
      </c>
      <c r="D44" s="8">
        <v>7393669</v>
      </c>
      <c r="E44" s="8">
        <v>11350722</v>
      </c>
      <c r="F44" s="8">
        <v>47584567</v>
      </c>
      <c r="G44" s="8">
        <v>7873541</v>
      </c>
      <c r="H44" s="9">
        <v>290798235</v>
      </c>
    </row>
    <row r="45" spans="1:8" ht="15.75" thickBot="1" x14ac:dyDescent="0.3">
      <c r="A45" s="4" t="s">
        <v>71</v>
      </c>
      <c r="B45" s="5">
        <v>13043472</v>
      </c>
      <c r="C45" s="5">
        <v>14965879</v>
      </c>
      <c r="D45" s="5">
        <v>3336292</v>
      </c>
      <c r="E45" s="5">
        <v>8615717</v>
      </c>
      <c r="F45" s="5">
        <v>388391</v>
      </c>
      <c r="G45" s="5">
        <v>3741954</v>
      </c>
      <c r="H45" s="6">
        <v>44091705</v>
      </c>
    </row>
    <row r="46" spans="1:8" ht="15.75" thickBot="1" x14ac:dyDescent="0.3">
      <c r="A46" s="7" t="s">
        <v>72</v>
      </c>
      <c r="B46" s="8">
        <v>1702603</v>
      </c>
      <c r="C46" s="8">
        <v>3566777</v>
      </c>
      <c r="D46" s="8">
        <v>2932435</v>
      </c>
      <c r="E46" s="8">
        <v>1469774</v>
      </c>
      <c r="F46" s="8">
        <v>257003</v>
      </c>
      <c r="G46" s="8">
        <v>318081</v>
      </c>
      <c r="H46" s="9">
        <v>10246673</v>
      </c>
    </row>
    <row r="47" spans="1:8" ht="15.75" thickBot="1" x14ac:dyDescent="0.3">
      <c r="A47" s="4" t="s">
        <v>73</v>
      </c>
      <c r="B47" s="5">
        <v>8385526</v>
      </c>
      <c r="C47" s="5">
        <v>75000</v>
      </c>
      <c r="D47" s="5">
        <v>2515534</v>
      </c>
      <c r="E47" s="5">
        <v>14143632</v>
      </c>
      <c r="F47" s="5">
        <v>4674662</v>
      </c>
      <c r="G47" s="5">
        <v>5904136</v>
      </c>
      <c r="H47" s="6">
        <v>35698490</v>
      </c>
    </row>
    <row r="48" spans="1:8" ht="15.75" thickBot="1" x14ac:dyDescent="0.3">
      <c r="A48" s="7" t="s">
        <v>74</v>
      </c>
      <c r="B48" s="8">
        <v>133623840</v>
      </c>
      <c r="C48" s="8">
        <v>21644572</v>
      </c>
      <c r="D48" s="8">
        <v>17448978</v>
      </c>
      <c r="E48" s="8">
        <v>26303530</v>
      </c>
      <c r="F48" s="8">
        <v>16616782</v>
      </c>
      <c r="G48" s="8">
        <v>37505094</v>
      </c>
      <c r="H48" s="9">
        <v>253142796</v>
      </c>
    </row>
    <row r="49" spans="1:8" ht="15.75" thickBot="1" x14ac:dyDescent="0.3">
      <c r="A49" s="4" t="s">
        <v>75</v>
      </c>
      <c r="B49" s="5">
        <v>113388240</v>
      </c>
      <c r="C49" s="5">
        <v>14526247</v>
      </c>
      <c r="D49" s="5">
        <v>7368736</v>
      </c>
      <c r="E49" s="5">
        <v>26921913</v>
      </c>
      <c r="F49" s="5">
        <v>17190968</v>
      </c>
      <c r="G49" s="5">
        <v>15819016</v>
      </c>
      <c r="H49" s="6">
        <v>195215120</v>
      </c>
    </row>
    <row r="50" spans="1:8" ht="15.75" thickBot="1" x14ac:dyDescent="0.3">
      <c r="A50" s="7" t="s">
        <v>76</v>
      </c>
      <c r="B50" s="8">
        <v>7732035</v>
      </c>
      <c r="C50" s="8">
        <v>1639412</v>
      </c>
      <c r="D50" s="8">
        <v>2382434</v>
      </c>
      <c r="E50" s="8">
        <v>5581364</v>
      </c>
      <c r="F50" s="8">
        <v>251694</v>
      </c>
      <c r="G50" s="8">
        <v>3677976</v>
      </c>
      <c r="H50" s="9">
        <v>21264915</v>
      </c>
    </row>
    <row r="51" spans="1:8" ht="15.75" thickBot="1" x14ac:dyDescent="0.3">
      <c r="A51" s="4" t="s">
        <v>77</v>
      </c>
      <c r="B51" s="5">
        <v>186488139</v>
      </c>
      <c r="C51" s="5">
        <v>247741082</v>
      </c>
      <c r="D51" s="5">
        <v>43877532</v>
      </c>
      <c r="E51" s="5">
        <v>126284991</v>
      </c>
      <c r="F51" s="5">
        <v>194527930</v>
      </c>
      <c r="G51" s="5">
        <v>168756892</v>
      </c>
      <c r="H51" s="6">
        <v>967676566</v>
      </c>
    </row>
    <row r="52" spans="1:8" ht="15.75" thickBot="1" x14ac:dyDescent="0.3">
      <c r="A52" s="7" t="s">
        <v>78</v>
      </c>
      <c r="B52" s="8">
        <v>113964401</v>
      </c>
      <c r="C52" s="8">
        <v>643228</v>
      </c>
      <c r="D52" s="8">
        <v>6659182</v>
      </c>
      <c r="E52" s="8">
        <v>16698280</v>
      </c>
      <c r="F52" s="8">
        <v>5832300</v>
      </c>
      <c r="G52" s="8">
        <v>8814212</v>
      </c>
      <c r="H52" s="9">
        <v>152611603</v>
      </c>
    </row>
    <row r="53" spans="1:8" ht="15.75" thickBot="1" x14ac:dyDescent="0.3">
      <c r="A53" s="4" t="s">
        <v>79</v>
      </c>
      <c r="B53" s="5">
        <v>5052000</v>
      </c>
      <c r="C53" s="5">
        <v>4182166</v>
      </c>
      <c r="D53" s="5">
        <v>405651</v>
      </c>
      <c r="E53" s="5">
        <v>5494559</v>
      </c>
      <c r="F53" s="5">
        <v>370625</v>
      </c>
      <c r="G53" s="5">
        <v>7100279</v>
      </c>
      <c r="H53" s="6">
        <v>22605280</v>
      </c>
    </row>
    <row r="54" spans="1:8" ht="15.75" thickBot="1" x14ac:dyDescent="0.3">
      <c r="A54" s="7" t="s">
        <v>80</v>
      </c>
      <c r="B54" s="8">
        <v>247430973</v>
      </c>
      <c r="C54" s="8">
        <v>19592117</v>
      </c>
      <c r="D54" s="8">
        <v>46789797</v>
      </c>
      <c r="E54" s="8">
        <v>37430764</v>
      </c>
      <c r="F54" s="8">
        <v>44980826</v>
      </c>
      <c r="G54" s="8">
        <v>127884846</v>
      </c>
      <c r="H54" s="9">
        <v>524109323</v>
      </c>
    </row>
    <row r="55" spans="1:8" ht="15.75" thickBot="1" x14ac:dyDescent="0.3">
      <c r="A55" s="4" t="s">
        <v>81</v>
      </c>
      <c r="B55" s="5">
        <v>98754</v>
      </c>
      <c r="C55" s="5">
        <v>109431</v>
      </c>
      <c r="D55" s="5">
        <v>0</v>
      </c>
      <c r="E55" s="5">
        <v>4156</v>
      </c>
      <c r="F55" s="5">
        <v>886</v>
      </c>
      <c r="G55" s="5">
        <v>9680</v>
      </c>
      <c r="H55" s="6">
        <v>222907</v>
      </c>
    </row>
    <row r="56" spans="1:8" ht="15.75" thickBot="1" x14ac:dyDescent="0.3">
      <c r="A56" s="7" t="s">
        <v>81</v>
      </c>
      <c r="B56" s="8">
        <v>25917307</v>
      </c>
      <c r="C56" s="8">
        <v>10152889</v>
      </c>
      <c r="D56" s="8">
        <v>469586</v>
      </c>
      <c r="E56" s="8">
        <v>4113047</v>
      </c>
      <c r="F56" s="8">
        <v>1462653</v>
      </c>
      <c r="G56" s="8">
        <v>3054826</v>
      </c>
      <c r="H56" s="9">
        <v>45170308</v>
      </c>
    </row>
    <row r="57" spans="1:8" ht="15.75" thickBot="1" x14ac:dyDescent="0.3">
      <c r="A57" s="27" t="s">
        <v>82</v>
      </c>
      <c r="B57" s="44">
        <f>SUM(B43:B56)</f>
        <v>1056734169</v>
      </c>
      <c r="C57" s="44">
        <f t="shared" ref="C57:G57" si="2">SUM(C43:C56)</f>
        <v>355592604</v>
      </c>
      <c r="D57" s="44">
        <f t="shared" si="2"/>
        <v>141579826</v>
      </c>
      <c r="E57" s="44">
        <f t="shared" si="2"/>
        <v>284455975</v>
      </c>
      <c r="F57" s="44">
        <f t="shared" si="2"/>
        <v>334176936</v>
      </c>
      <c r="G57" s="44">
        <f t="shared" si="2"/>
        <v>390460533</v>
      </c>
      <c r="H57" s="45">
        <f>SUM(H43:H56)</f>
        <v>2563000043</v>
      </c>
    </row>
    <row r="58" spans="1:8" ht="15.75" thickBot="1" x14ac:dyDescent="0.3">
      <c r="A58" s="56" t="s">
        <v>9</v>
      </c>
      <c r="B58" s="57" t="s">
        <v>9</v>
      </c>
      <c r="C58" s="57" t="s">
        <v>9</v>
      </c>
      <c r="D58" s="57" t="s">
        <v>9</v>
      </c>
      <c r="E58" s="57" t="s">
        <v>9</v>
      </c>
      <c r="F58" s="57" t="s">
        <v>9</v>
      </c>
      <c r="G58" s="57" t="s">
        <v>9</v>
      </c>
      <c r="H58" s="58" t="s">
        <v>9</v>
      </c>
    </row>
    <row r="59" spans="1:8" ht="15.75" thickBot="1" x14ac:dyDescent="0.3">
      <c r="A59" s="1" t="s">
        <v>8</v>
      </c>
      <c r="B59" s="2" t="s">
        <v>9</v>
      </c>
      <c r="C59" s="2" t="s">
        <v>9</v>
      </c>
      <c r="D59" s="2" t="s">
        <v>9</v>
      </c>
      <c r="E59" s="2" t="s">
        <v>9</v>
      </c>
      <c r="F59" s="2" t="s">
        <v>9</v>
      </c>
      <c r="G59" s="2" t="s">
        <v>9</v>
      </c>
      <c r="H59" s="3" t="s">
        <v>9</v>
      </c>
    </row>
    <row r="60" spans="1:8" ht="15.75" thickBot="1" x14ac:dyDescent="0.3">
      <c r="A60" s="4" t="s">
        <v>10</v>
      </c>
      <c r="B60" s="5">
        <v>930081</v>
      </c>
      <c r="C60" s="5">
        <v>0</v>
      </c>
      <c r="D60" s="5">
        <v>0</v>
      </c>
      <c r="E60" s="5">
        <v>159914</v>
      </c>
      <c r="F60" s="5">
        <v>1713997</v>
      </c>
      <c r="G60" s="5">
        <v>17891</v>
      </c>
      <c r="H60" s="6">
        <f t="shared" ref="H60:H78" si="3">SUM(B60:G60)</f>
        <v>2821883</v>
      </c>
    </row>
    <row r="61" spans="1:8" ht="15.75" thickBot="1" x14ac:dyDescent="0.3">
      <c r="A61" s="7" t="s">
        <v>11</v>
      </c>
      <c r="B61" s="8">
        <v>8850563</v>
      </c>
      <c r="C61" s="8">
        <v>0</v>
      </c>
      <c r="D61" s="8">
        <v>785759</v>
      </c>
      <c r="E61" s="8">
        <v>21640935</v>
      </c>
      <c r="F61" s="8">
        <v>1395063</v>
      </c>
      <c r="G61" s="8">
        <v>5306276</v>
      </c>
      <c r="H61" s="9">
        <f t="shared" si="3"/>
        <v>37978596</v>
      </c>
    </row>
    <row r="62" spans="1:8" ht="15.75" thickBot="1" x14ac:dyDescent="0.3">
      <c r="A62" s="4" t="s">
        <v>12</v>
      </c>
      <c r="B62" s="5">
        <v>138841</v>
      </c>
      <c r="C62" s="5">
        <v>0</v>
      </c>
      <c r="D62" s="5">
        <v>0</v>
      </c>
      <c r="E62" s="5">
        <v>0</v>
      </c>
      <c r="F62" s="5">
        <v>0</v>
      </c>
      <c r="G62" s="5">
        <v>61128</v>
      </c>
      <c r="H62" s="6">
        <f t="shared" si="3"/>
        <v>199969</v>
      </c>
    </row>
    <row r="63" spans="1:8" ht="15.75" thickBot="1" x14ac:dyDescent="0.3">
      <c r="A63" s="7" t="s">
        <v>13</v>
      </c>
      <c r="B63" s="8">
        <v>124646</v>
      </c>
      <c r="C63" s="8">
        <v>0</v>
      </c>
      <c r="D63" s="8">
        <v>0</v>
      </c>
      <c r="E63" s="8">
        <v>76646</v>
      </c>
      <c r="F63" s="8">
        <v>58982</v>
      </c>
      <c r="G63" s="8">
        <v>9898</v>
      </c>
      <c r="H63" s="9">
        <f t="shared" si="3"/>
        <v>270172</v>
      </c>
    </row>
    <row r="64" spans="1:8" ht="15.75" thickBot="1" x14ac:dyDescent="0.3">
      <c r="A64" s="4" t="s">
        <v>14</v>
      </c>
      <c r="B64" s="5">
        <v>18225</v>
      </c>
      <c r="C64" s="5">
        <v>0</v>
      </c>
      <c r="D64" s="5">
        <v>0</v>
      </c>
      <c r="E64" s="5">
        <v>310</v>
      </c>
      <c r="F64" s="5">
        <v>0</v>
      </c>
      <c r="G64" s="5">
        <v>32981</v>
      </c>
      <c r="H64" s="6">
        <f t="shared" si="3"/>
        <v>51516</v>
      </c>
    </row>
    <row r="65" spans="1:8" ht="15.75" thickBot="1" x14ac:dyDescent="0.3">
      <c r="A65" s="7" t="s">
        <v>15</v>
      </c>
      <c r="B65" s="8">
        <v>0</v>
      </c>
      <c r="C65" s="8">
        <v>0</v>
      </c>
      <c r="D65" s="8">
        <v>0</v>
      </c>
      <c r="E65" s="8">
        <v>334715</v>
      </c>
      <c r="F65" s="8">
        <v>0</v>
      </c>
      <c r="G65" s="8">
        <v>0</v>
      </c>
      <c r="H65" s="9">
        <f t="shared" si="3"/>
        <v>334715</v>
      </c>
    </row>
    <row r="66" spans="1:8" ht="15.75" thickBot="1" x14ac:dyDescent="0.3">
      <c r="A66" s="4" t="s">
        <v>16</v>
      </c>
      <c r="B66" s="5">
        <v>88719209</v>
      </c>
      <c r="C66" s="5">
        <v>0</v>
      </c>
      <c r="D66" s="5">
        <v>7192454</v>
      </c>
      <c r="E66" s="5">
        <v>63065173</v>
      </c>
      <c r="F66" s="5">
        <v>8850897</v>
      </c>
      <c r="G66" s="5">
        <v>30805111</v>
      </c>
      <c r="H66" s="6">
        <f t="shared" si="3"/>
        <v>198632844</v>
      </c>
    </row>
    <row r="67" spans="1:8" ht="15.75" thickBot="1" x14ac:dyDescent="0.3">
      <c r="A67" s="7" t="s">
        <v>17</v>
      </c>
      <c r="B67" s="8">
        <v>17795185</v>
      </c>
      <c r="C67" s="8">
        <v>0</v>
      </c>
      <c r="D67" s="8">
        <v>144594</v>
      </c>
      <c r="E67" s="8">
        <v>12530748</v>
      </c>
      <c r="F67" s="8">
        <v>2726890</v>
      </c>
      <c r="G67" s="8">
        <v>1774262</v>
      </c>
      <c r="H67" s="9">
        <f t="shared" si="3"/>
        <v>34971679</v>
      </c>
    </row>
    <row r="68" spans="1:8" ht="15.75" thickBot="1" x14ac:dyDescent="0.3">
      <c r="A68" s="4" t="s">
        <v>18</v>
      </c>
      <c r="B68" s="5">
        <v>2383</v>
      </c>
      <c r="C68" s="5">
        <v>0</v>
      </c>
      <c r="D68" s="5">
        <v>0</v>
      </c>
      <c r="E68" s="5">
        <v>0</v>
      </c>
      <c r="F68" s="5">
        <v>0</v>
      </c>
      <c r="G68" s="5">
        <v>68563</v>
      </c>
      <c r="H68" s="6">
        <f t="shared" si="3"/>
        <v>70946</v>
      </c>
    </row>
    <row r="69" spans="1:8" ht="15.75" thickBot="1" x14ac:dyDescent="0.3">
      <c r="A69" s="7" t="s">
        <v>19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1">
        <f t="shared" si="3"/>
        <v>0</v>
      </c>
    </row>
    <row r="70" spans="1:8" ht="15.75" thickBot="1" x14ac:dyDescent="0.3">
      <c r="A70" s="12" t="s">
        <v>20</v>
      </c>
      <c r="B70" s="13">
        <v>0</v>
      </c>
      <c r="C70" s="13">
        <v>0</v>
      </c>
      <c r="D70" s="13">
        <v>0</v>
      </c>
      <c r="E70" s="13">
        <v>902802</v>
      </c>
      <c r="F70" s="13">
        <v>0</v>
      </c>
      <c r="G70" s="13">
        <v>0</v>
      </c>
      <c r="H70" s="14">
        <f t="shared" si="3"/>
        <v>902802</v>
      </c>
    </row>
    <row r="71" spans="1:8" ht="15.75" thickBot="1" x14ac:dyDescent="0.3">
      <c r="A71" s="15" t="s">
        <v>21</v>
      </c>
      <c r="B71" s="16">
        <v>3084444</v>
      </c>
      <c r="C71" s="16">
        <v>480434</v>
      </c>
      <c r="D71" s="16">
        <v>0</v>
      </c>
      <c r="E71" s="16">
        <v>1690054</v>
      </c>
      <c r="F71" s="16">
        <v>383104</v>
      </c>
      <c r="G71" s="16">
        <v>1260281</v>
      </c>
      <c r="H71" s="9">
        <f t="shared" si="3"/>
        <v>6898317</v>
      </c>
    </row>
    <row r="72" spans="1:8" ht="15.75" thickBot="1" x14ac:dyDescent="0.3">
      <c r="A72" s="4" t="s">
        <v>22</v>
      </c>
      <c r="B72" s="5">
        <v>57518</v>
      </c>
      <c r="C72" s="5">
        <v>0</v>
      </c>
      <c r="D72" s="5">
        <v>0</v>
      </c>
      <c r="E72" s="5">
        <v>6000</v>
      </c>
      <c r="F72" s="5">
        <v>201318</v>
      </c>
      <c r="G72" s="5">
        <v>12740</v>
      </c>
      <c r="H72" s="6">
        <f t="shared" si="3"/>
        <v>277576</v>
      </c>
    </row>
    <row r="73" spans="1:8" ht="15.75" thickBot="1" x14ac:dyDescent="0.3">
      <c r="A73" s="15" t="s">
        <v>23</v>
      </c>
      <c r="B73" s="16">
        <v>0</v>
      </c>
      <c r="C73" s="16">
        <v>0</v>
      </c>
      <c r="D73" s="16">
        <v>0</v>
      </c>
      <c r="E73" s="16">
        <v>0</v>
      </c>
      <c r="F73" s="16">
        <v>0</v>
      </c>
      <c r="G73" s="16">
        <v>66716</v>
      </c>
      <c r="H73" s="17">
        <f t="shared" si="3"/>
        <v>66716</v>
      </c>
    </row>
    <row r="74" spans="1:8" ht="15.75" thickBot="1" x14ac:dyDescent="0.3">
      <c r="A74" s="4" t="s">
        <v>24</v>
      </c>
      <c r="B74" s="5">
        <v>1194474</v>
      </c>
      <c r="C74" s="5">
        <v>0</v>
      </c>
      <c r="D74" s="5">
        <v>13815</v>
      </c>
      <c r="E74" s="5">
        <v>670829</v>
      </c>
      <c r="F74" s="5">
        <v>0</v>
      </c>
      <c r="G74" s="5">
        <v>870007</v>
      </c>
      <c r="H74" s="6">
        <f t="shared" si="3"/>
        <v>2749125</v>
      </c>
    </row>
    <row r="75" spans="1:8" ht="15.75" thickBot="1" x14ac:dyDescent="0.3">
      <c r="A75" s="15" t="s">
        <v>25</v>
      </c>
      <c r="B75" s="16">
        <v>3930</v>
      </c>
      <c r="C75" s="16">
        <v>0</v>
      </c>
      <c r="D75" s="16">
        <v>0</v>
      </c>
      <c r="E75" s="16">
        <v>0</v>
      </c>
      <c r="F75" s="16">
        <v>3145</v>
      </c>
      <c r="G75" s="16">
        <v>82178</v>
      </c>
      <c r="H75" s="17">
        <f t="shared" si="3"/>
        <v>89253</v>
      </c>
    </row>
    <row r="76" spans="1:8" ht="15.75" thickBot="1" x14ac:dyDescent="0.3">
      <c r="A76" s="4" t="s">
        <v>26</v>
      </c>
      <c r="B76" s="5">
        <v>0</v>
      </c>
      <c r="C76" s="5">
        <v>0</v>
      </c>
      <c r="D76" s="5">
        <v>0</v>
      </c>
      <c r="E76" s="5">
        <v>19296</v>
      </c>
      <c r="F76" s="5">
        <v>24301</v>
      </c>
      <c r="G76" s="5">
        <v>98423</v>
      </c>
      <c r="H76" s="6">
        <f t="shared" si="3"/>
        <v>142020</v>
      </c>
    </row>
    <row r="77" spans="1:8" ht="15.75" thickBot="1" x14ac:dyDescent="0.3">
      <c r="A77" s="15" t="s">
        <v>27</v>
      </c>
      <c r="B77" s="16">
        <v>867062</v>
      </c>
      <c r="C77" s="16">
        <v>0</v>
      </c>
      <c r="D77" s="16">
        <v>0</v>
      </c>
      <c r="E77" s="16">
        <v>119117</v>
      </c>
      <c r="F77" s="16">
        <v>77273</v>
      </c>
      <c r="G77" s="16">
        <v>226712</v>
      </c>
      <c r="H77" s="17">
        <f t="shared" si="3"/>
        <v>1290164</v>
      </c>
    </row>
    <row r="78" spans="1:8" ht="15.75" thickBot="1" x14ac:dyDescent="0.3">
      <c r="A78" s="4" t="s">
        <v>28</v>
      </c>
      <c r="B78" s="5">
        <v>0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6">
        <f t="shared" si="3"/>
        <v>0</v>
      </c>
    </row>
    <row r="79" spans="1:8" ht="15.75" thickBot="1" x14ac:dyDescent="0.3">
      <c r="A79" s="18" t="s">
        <v>29</v>
      </c>
      <c r="B79" s="19">
        <f t="shared" ref="B79:H79" si="4">SUM(B60:B78)</f>
        <v>121786561</v>
      </c>
      <c r="C79" s="19">
        <f t="shared" si="4"/>
        <v>480434</v>
      </c>
      <c r="D79" s="19">
        <f t="shared" si="4"/>
        <v>8136622</v>
      </c>
      <c r="E79" s="19">
        <f t="shared" si="4"/>
        <v>101216539</v>
      </c>
      <c r="F79" s="19">
        <f t="shared" si="4"/>
        <v>15434970</v>
      </c>
      <c r="G79" s="19">
        <f t="shared" si="4"/>
        <v>40693167</v>
      </c>
      <c r="H79" s="20">
        <f t="shared" si="4"/>
        <v>287748293</v>
      </c>
    </row>
    <row r="80" spans="1:8" ht="15.75" thickBot="1" x14ac:dyDescent="0.3">
      <c r="A80" s="56" t="s">
        <v>9</v>
      </c>
      <c r="B80" s="57" t="s">
        <v>9</v>
      </c>
      <c r="C80" s="57" t="s">
        <v>9</v>
      </c>
      <c r="D80" s="57" t="s">
        <v>9</v>
      </c>
      <c r="E80" s="57" t="s">
        <v>9</v>
      </c>
      <c r="F80" s="57" t="s">
        <v>9</v>
      </c>
      <c r="G80" s="57" t="s">
        <v>9</v>
      </c>
      <c r="H80" s="58" t="s">
        <v>9</v>
      </c>
    </row>
    <row r="81" spans="1:8" ht="15.75" thickBot="1" x14ac:dyDescent="0.3">
      <c r="A81" s="21" t="s">
        <v>30</v>
      </c>
      <c r="B81" s="62" t="s">
        <v>9</v>
      </c>
      <c r="C81" s="62" t="s">
        <v>9</v>
      </c>
      <c r="D81" s="62" t="s">
        <v>9</v>
      </c>
      <c r="E81" s="62" t="s">
        <v>9</v>
      </c>
      <c r="F81" s="62" t="s">
        <v>9</v>
      </c>
      <c r="G81" s="62" t="s">
        <v>9</v>
      </c>
      <c r="H81" s="63" t="s">
        <v>9</v>
      </c>
    </row>
    <row r="82" spans="1:8" ht="15.75" thickBot="1" x14ac:dyDescent="0.3">
      <c r="A82" s="4" t="s">
        <v>31</v>
      </c>
      <c r="B82" s="22">
        <v>320154718</v>
      </c>
      <c r="C82" s="22">
        <v>3797248</v>
      </c>
      <c r="D82" s="22">
        <v>30450365</v>
      </c>
      <c r="E82" s="22">
        <v>225824478</v>
      </c>
      <c r="F82" s="22">
        <v>25004928</v>
      </c>
      <c r="G82" s="22">
        <v>51508721</v>
      </c>
      <c r="H82" s="23">
        <f>SUM(B82:G82)</f>
        <v>656740458</v>
      </c>
    </row>
    <row r="83" spans="1:8" ht="15.75" thickBot="1" x14ac:dyDescent="0.3">
      <c r="A83" s="24" t="s">
        <v>27</v>
      </c>
      <c r="B83" s="25">
        <v>0</v>
      </c>
      <c r="C83" s="25">
        <v>0</v>
      </c>
      <c r="D83" s="25">
        <v>0</v>
      </c>
      <c r="E83" s="25">
        <v>0</v>
      </c>
      <c r="F83" s="25">
        <v>0</v>
      </c>
      <c r="G83" s="25">
        <v>205812</v>
      </c>
      <c r="H83" s="26">
        <f>SUM(B83:G83)</f>
        <v>205812</v>
      </c>
    </row>
    <row r="84" spans="1:8" ht="15.75" thickBot="1" x14ac:dyDescent="0.3">
      <c r="A84" s="27" t="s">
        <v>32</v>
      </c>
      <c r="B84" s="28">
        <f t="shared" ref="B84:G84" si="5">SUM(B82:B83)</f>
        <v>320154718</v>
      </c>
      <c r="C84" s="28">
        <f t="shared" si="5"/>
        <v>3797248</v>
      </c>
      <c r="D84" s="28">
        <f t="shared" si="5"/>
        <v>30450365</v>
      </c>
      <c r="E84" s="28">
        <f t="shared" si="5"/>
        <v>225824478</v>
      </c>
      <c r="F84" s="28">
        <f t="shared" si="5"/>
        <v>25004928</v>
      </c>
      <c r="G84" s="28">
        <f t="shared" si="5"/>
        <v>51714533</v>
      </c>
      <c r="H84" s="29">
        <f>SUM(H82:H83)</f>
        <v>656946270</v>
      </c>
    </row>
    <row r="85" spans="1:8" ht="15.75" thickBot="1" x14ac:dyDescent="0.3">
      <c r="A85" s="56" t="s">
        <v>9</v>
      </c>
      <c r="B85" s="57" t="s">
        <v>9</v>
      </c>
      <c r="C85" s="57" t="s">
        <v>9</v>
      </c>
      <c r="D85" s="57" t="s">
        <v>9</v>
      </c>
      <c r="E85" s="57" t="s">
        <v>9</v>
      </c>
      <c r="F85" s="57" t="s">
        <v>9</v>
      </c>
      <c r="G85" s="57" t="s">
        <v>9</v>
      </c>
      <c r="H85" s="58" t="s">
        <v>9</v>
      </c>
    </row>
    <row r="86" spans="1:8" ht="15.75" thickBot="1" x14ac:dyDescent="0.3">
      <c r="A86" s="46" t="s">
        <v>83</v>
      </c>
      <c r="B86" s="47">
        <f t="shared" ref="B86:H86" si="6">B40+B79</f>
        <v>1476311711</v>
      </c>
      <c r="C86" s="47">
        <f t="shared" si="6"/>
        <v>410911671</v>
      </c>
      <c r="D86" s="47">
        <f t="shared" si="6"/>
        <v>139580879</v>
      </c>
      <c r="E86" s="47">
        <f t="shared" si="6"/>
        <v>687173977</v>
      </c>
      <c r="F86" s="47">
        <f t="shared" si="6"/>
        <v>186967515</v>
      </c>
      <c r="G86" s="47">
        <f t="shared" si="6"/>
        <v>264829956</v>
      </c>
      <c r="H86" s="48">
        <f t="shared" si="6"/>
        <v>3165775709</v>
      </c>
    </row>
    <row r="87" spans="1:8" ht="15.75" thickBot="1" x14ac:dyDescent="0.3">
      <c r="A87" s="27" t="s">
        <v>84</v>
      </c>
      <c r="B87" s="44">
        <f t="shared" ref="B87:H87" si="7">B84+B57</f>
        <v>1376888887</v>
      </c>
      <c r="C87" s="44">
        <f t="shared" si="7"/>
        <v>359389852</v>
      </c>
      <c r="D87" s="44">
        <f t="shared" si="7"/>
        <v>172030191</v>
      </c>
      <c r="E87" s="44">
        <f t="shared" si="7"/>
        <v>510280453</v>
      </c>
      <c r="F87" s="44">
        <f t="shared" si="7"/>
        <v>359181864</v>
      </c>
      <c r="G87" s="44">
        <f t="shared" si="7"/>
        <v>442175066</v>
      </c>
      <c r="H87" s="45">
        <f t="shared" si="7"/>
        <v>3219946313</v>
      </c>
    </row>
    <row r="88" spans="1:8" ht="15.75" thickBot="1" x14ac:dyDescent="0.3">
      <c r="A88" s="56" t="s">
        <v>9</v>
      </c>
      <c r="B88" s="57" t="s">
        <v>9</v>
      </c>
      <c r="C88" s="57" t="s">
        <v>9</v>
      </c>
      <c r="D88" s="57" t="s">
        <v>9</v>
      </c>
      <c r="E88" s="57" t="s">
        <v>9</v>
      </c>
      <c r="F88" s="57" t="s">
        <v>9</v>
      </c>
      <c r="G88" s="57" t="s">
        <v>9</v>
      </c>
      <c r="H88" s="58" t="s">
        <v>9</v>
      </c>
    </row>
    <row r="89" spans="1:8" ht="15.75" thickBot="1" x14ac:dyDescent="0.3">
      <c r="A89" s="64" t="s">
        <v>85</v>
      </c>
      <c r="B89" s="65">
        <f t="shared" ref="B89:H89" si="8">B87+B86</f>
        <v>2853200598</v>
      </c>
      <c r="C89" s="65">
        <f t="shared" si="8"/>
        <v>770301523</v>
      </c>
      <c r="D89" s="65">
        <f t="shared" si="8"/>
        <v>311611070</v>
      </c>
      <c r="E89" s="65">
        <f t="shared" si="8"/>
        <v>1197454430</v>
      </c>
      <c r="F89" s="65">
        <f t="shared" si="8"/>
        <v>546149379</v>
      </c>
      <c r="G89" s="65">
        <f t="shared" si="8"/>
        <v>707005022</v>
      </c>
      <c r="H89" s="66">
        <f t="shared" si="8"/>
        <v>6385722022</v>
      </c>
    </row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 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Reinold Cornelius</dc:creator>
  <cp:lastModifiedBy>Reinold Cornelius</cp:lastModifiedBy>
  <dcterms:created xsi:type="dcterms:W3CDTF">2021-07-12T15:35:58Z</dcterms:created>
  <dcterms:modified xsi:type="dcterms:W3CDTF">2021-07-12T16:49:27Z</dcterms:modified>
</cp:coreProperties>
</file>