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:\APP\PA\PAForum\Web Publications\FINANCE\Research Funding\"/>
    </mc:Choice>
  </mc:AlternateContent>
  <xr:revisionPtr revIDLastSave="0" documentId="13_ncr:1_{3EDEE8CB-767A-4845-A916-BFFA2F8602DF}" xr6:coauthVersionLast="47" xr6:coauthVersionMax="47" xr10:uidLastSave="{00000000-0000-0000-0000-000000000000}"/>
  <bookViews>
    <workbookView xWindow="-28920" yWindow="-120" windowWidth="29040" windowHeight="15720" xr2:uid="{6A4CBCCC-BC40-4EC7-8649-2F0FA3C39701}"/>
  </bookViews>
  <sheets>
    <sheet name="2023-2025" sheetId="1" r:id="rId1"/>
  </sheets>
  <definedNames>
    <definedName name="_Order1" hidden="1">255</definedName>
    <definedName name="_Order2" hidden="1">255</definedName>
    <definedName name="_Sort" hidden="1">#REF!</definedName>
    <definedName name="_xlnm.Print_Area" localSheetId="0">'2023-2025'!$A$1:$AB$68</definedName>
    <definedName name="Z_1FFC368C_FAAC_4C27_917C_33EB7F20D079_.wvu.PrintTitles" hidden="1">#REF!,#REF!</definedName>
    <definedName name="Z_390E69FE_30BF_46A8_BB03_D0C9901EA0FB_.wvu.PrintTitles" hidden="1">#REF!,#REF!</definedName>
    <definedName name="Z_4AC09102_7151_4BC1_97EC_C57915589D6D_.wvu.PrintTitles" hidden="1">#REF!,#REF!</definedName>
    <definedName name="Z_59C042EE_7BE0_46D7_83D3_48C0860AA9B7_.wvu.PrintTitles" hidden="1">#REF!,#REF!</definedName>
    <definedName name="Z_5DB122DC_76B1_4E56_B2C5_DC5B34D3FE31_.wvu.PrintTitles" hidden="1">#REF!,#REF!</definedName>
    <definedName name="Z_7E968537_F35A_46C0_AAAE_B8F2523DE409_.wvu.PrintTitles" hidden="1">#REF!,#REF!</definedName>
    <definedName name="Z_999D944D_85B2_4CAE_97DA_DC2EB4BF0AB0_.wvu.PrintTitles" hidden="1">#REF!,#REF!</definedName>
    <definedName name="Z_9A9AF875_8B7A_4EA5_9837_BF2AFF98C487_.wvu.PrintTitles" hidden="1">#REF!,#REF!</definedName>
    <definedName name="Z_C63CB8F7_18C4_4A70_94EC_26C8D6B5C80F_.wvu.PrintTitles" hidden="1">#REF!,#REF!</definedName>
    <definedName name="Z_D8EE2E15_379C_4027_9083_08D90932B4E1_.wvu.PrintTitles" hidden="1">#REF!,#REF!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13" i="1" l="1"/>
  <c r="AM10" i="1"/>
  <c r="AM9" i="1"/>
  <c r="R9" i="1"/>
  <c r="R10" i="1"/>
  <c r="R11" i="1"/>
  <c r="AA9" i="1"/>
  <c r="AA10" i="1"/>
  <c r="I11" i="1"/>
  <c r="L11" i="1"/>
  <c r="O11" i="1"/>
  <c r="U11" i="1"/>
  <c r="W11" i="1"/>
  <c r="Y11" i="1"/>
  <c r="R14" i="1"/>
  <c r="AA14" i="1"/>
  <c r="R15" i="1"/>
  <c r="AA15" i="1"/>
  <c r="R16" i="1"/>
  <c r="AA16" i="1"/>
  <c r="R17" i="1"/>
  <c r="AA17" i="1"/>
  <c r="I18" i="1"/>
  <c r="L18" i="1"/>
  <c r="U18" i="1"/>
  <c r="W18" i="1"/>
  <c r="Y18" i="1"/>
  <c r="O26" i="1"/>
  <c r="AA21" i="1"/>
  <c r="R22" i="1"/>
  <c r="AA22" i="1"/>
  <c r="R23" i="1"/>
  <c r="AA23" i="1"/>
  <c r="R24" i="1"/>
  <c r="AA24" i="1"/>
  <c r="R25" i="1"/>
  <c r="AA25" i="1"/>
  <c r="I26" i="1"/>
  <c r="L26" i="1"/>
  <c r="U26" i="1"/>
  <c r="W26" i="1"/>
  <c r="Y26" i="1"/>
  <c r="O54" i="1"/>
  <c r="R29" i="1"/>
  <c r="AA29" i="1"/>
  <c r="R30" i="1"/>
  <c r="AA30" i="1"/>
  <c r="R31" i="1"/>
  <c r="AA31" i="1"/>
  <c r="R32" i="1"/>
  <c r="AA32" i="1"/>
  <c r="R33" i="1"/>
  <c r="AA33" i="1"/>
  <c r="R34" i="1"/>
  <c r="AA34" i="1"/>
  <c r="R35" i="1"/>
  <c r="AA35" i="1"/>
  <c r="R36" i="1"/>
  <c r="AA36" i="1"/>
  <c r="R37" i="1"/>
  <c r="AA37" i="1"/>
  <c r="R38" i="1"/>
  <c r="AA38" i="1"/>
  <c r="R39" i="1"/>
  <c r="AA39" i="1"/>
  <c r="R40" i="1"/>
  <c r="AA40" i="1"/>
  <c r="R41" i="1"/>
  <c r="AA41" i="1"/>
  <c r="R42" i="1"/>
  <c r="AA42" i="1"/>
  <c r="R43" i="1"/>
  <c r="AA43" i="1"/>
  <c r="R44" i="1"/>
  <c r="AA44" i="1"/>
  <c r="R45" i="1"/>
  <c r="AA45" i="1"/>
  <c r="R46" i="1"/>
  <c r="AA46" i="1"/>
  <c r="R47" i="1"/>
  <c r="AA47" i="1"/>
  <c r="R48" i="1"/>
  <c r="AA48" i="1"/>
  <c r="R49" i="1"/>
  <c r="AA49" i="1"/>
  <c r="R50" i="1"/>
  <c r="AA50" i="1"/>
  <c r="R51" i="1"/>
  <c r="AA51" i="1"/>
  <c r="R52" i="1"/>
  <c r="AA52" i="1"/>
  <c r="R53" i="1"/>
  <c r="AA53" i="1"/>
  <c r="I54" i="1"/>
  <c r="L54" i="1"/>
  <c r="U54" i="1"/>
  <c r="W54" i="1"/>
  <c r="Y54" i="1"/>
  <c r="R18" i="1"/>
  <c r="AA18" i="1"/>
  <c r="AA11" i="1"/>
  <c r="AA54" i="1"/>
  <c r="AA26" i="1"/>
  <c r="R54" i="1"/>
  <c r="O18" i="1"/>
  <c r="R21" i="1"/>
  <c r="R26" i="1"/>
</calcChain>
</file>

<file path=xl/sharedStrings.xml><?xml version="1.0" encoding="utf-8"?>
<sst xmlns="http://schemas.openxmlformats.org/spreadsheetml/2006/main" count="118" uniqueCount="80">
  <si>
    <t xml:space="preserve">
Research Data for General Academic Institutions</t>
  </si>
  <si>
    <t>Federal &amp; Private Research Expenditures and Research Doctoral Degrees  (2023-2025)</t>
  </si>
  <si>
    <t>Updated: February 25, 2026</t>
  </si>
  <si>
    <t>Blank Row</t>
  </si>
  <si>
    <t>Institutions by Research Funding</t>
  </si>
  <si>
    <t>Federal &amp; Private Research Expenditures</t>
  </si>
  <si>
    <t>3-Yr Avg</t>
  </si>
  <si>
    <t>Research Doctoral Degrees</t>
  </si>
  <si>
    <t>Eligibility Thresholds</t>
  </si>
  <si>
    <t>Inflation rate:</t>
  </si>
  <si>
    <t>Blank Cells</t>
  </si>
  <si>
    <t>Texas Research University Fund</t>
  </si>
  <si>
    <t>2023</t>
  </si>
  <si>
    <t>2024</t>
  </si>
  <si>
    <t>2025</t>
  </si>
  <si>
    <t>Average</t>
  </si>
  <si>
    <t>3-Yr Average</t>
  </si>
  <si>
    <t>FY 2026</t>
  </si>
  <si>
    <t>FY 2027</t>
  </si>
  <si>
    <t>The University of Texas at Austin (A+H)</t>
  </si>
  <si>
    <t>Texas University Fund (TUF)</t>
  </si>
  <si>
    <t>Texas A&amp;M University (includes TAMU and Agencies)</t>
  </si>
  <si>
    <t>National Research Support Fund</t>
  </si>
  <si>
    <t>Most recent 2-Yrs</t>
  </si>
  <si>
    <t>TUF PEER Base Level 1 Funding</t>
  </si>
  <si>
    <t>University of Houston (A+H)</t>
  </si>
  <si>
    <t>University of North Texas</t>
  </si>
  <si>
    <t>Texas Tech University</t>
  </si>
  <si>
    <t>Texas State University</t>
  </si>
  <si>
    <t>The University of Texas at Arlington</t>
  </si>
  <si>
    <t>The University of Texas at Dallas</t>
  </si>
  <si>
    <t>The University of Texas at El Paso</t>
  </si>
  <si>
    <t>The University of Texas at San Antonio</t>
  </si>
  <si>
    <t>The University of Texas Rio Grande Valley (A+H)</t>
  </si>
  <si>
    <t>Texas Comprehensive Research Fund</t>
  </si>
  <si>
    <t>The University of Texas of the Permian Basin</t>
  </si>
  <si>
    <t>The University of Texas at Tyler</t>
  </si>
  <si>
    <t>Stephen F. Austin State University</t>
  </si>
  <si>
    <t>Texas A&amp;M University at Galveston</t>
  </si>
  <si>
    <t>Prairie View A&amp;M University</t>
  </si>
  <si>
    <t>Tarleton State University</t>
  </si>
  <si>
    <t>Texas A&amp;M University - Central Texas</t>
  </si>
  <si>
    <t>Texas A&amp;M University - Corpus Christi</t>
  </si>
  <si>
    <t>Texas A&amp;M University - Kingsville</t>
  </si>
  <si>
    <t>Texas A&amp;M University - San Antonio</t>
  </si>
  <si>
    <t>Texas A&amp;M International University</t>
  </si>
  <si>
    <t>West Texas A&amp;M University</t>
  </si>
  <si>
    <t>East Texas A&amp;M University</t>
  </si>
  <si>
    <t>Texas A&amp;M University - Texarkana</t>
  </si>
  <si>
    <t>University of Houston - Clear Lake</t>
  </si>
  <si>
    <t>University of Houston - Downtown</t>
  </si>
  <si>
    <t>University of Houston - Victoria</t>
  </si>
  <si>
    <t>University of North Texas at Dallas</t>
  </si>
  <si>
    <t>Texas Southern University</t>
  </si>
  <si>
    <t>Angelo State University</t>
  </si>
  <si>
    <t>Midwestern State University</t>
  </si>
  <si>
    <t>Texas Woman's University</t>
  </si>
  <si>
    <t>Lamar University</t>
  </si>
  <si>
    <t>Sam Houston State University (A+H)</t>
  </si>
  <si>
    <t>Sul Ross State University</t>
  </si>
  <si>
    <t>Source: Federal and Private Research Expenditures as reported in the FY 2023, FY 2024, and FY 2025 Sources &amp; Uses Survey, Research Expenditure Survey.</t>
  </si>
  <si>
    <r>
      <t>Report published annually, per (</t>
    </r>
    <r>
      <rPr>
        <u/>
        <sz val="11"/>
        <color rgb="FF0000FF"/>
        <rFont val="Georgia"/>
        <family val="1"/>
      </rPr>
      <t>19 TAC §15.29</t>
    </r>
    <r>
      <rPr>
        <sz val="11"/>
        <rFont val="Georgia"/>
        <family val="1"/>
      </rPr>
      <t>).</t>
    </r>
  </si>
  <si>
    <t>1)</t>
  </si>
  <si>
    <t>(A+H) represents the academic and health-related programs, excluding the medical school.</t>
  </si>
  <si>
    <t>2)</t>
  </si>
  <si>
    <t xml:space="preserve">The inflation rate is calculated based on the change in the Consumer Price Index for All Urban Consumers (CPI-U) from January 2025 to January 2026. This change, determined by the Bureau of </t>
  </si>
  <si>
    <t>Labor Statistics of the United States Department of Labor, reflects a 2.39% increase. This adjustment is in accordance with Texas Education Code Section 62.132 (2)(B)(ii), Section 62.145 (b)(1)(B)(ii),</t>
  </si>
  <si>
    <t>and Section 62.1481 (b)(2), which stipulates that the required threshold for entry to certain research funds is adjusted to the general price level during the preceding state fiscal year.</t>
  </si>
  <si>
    <r>
      <t xml:space="preserve">For more details, you can refer to the Bureau of Labor Statistics website at </t>
    </r>
    <r>
      <rPr>
        <u/>
        <sz val="11"/>
        <color rgb="FF0000FF"/>
        <rFont val="Georgia"/>
        <family val="1"/>
      </rPr>
      <t>https://www.bls.gov/cpi/</t>
    </r>
    <r>
      <rPr>
        <sz val="11"/>
        <color theme="1"/>
        <rFont val="Georgia"/>
        <family val="1"/>
      </rPr>
      <t>.</t>
    </r>
  </si>
  <si>
    <t>3)</t>
  </si>
  <si>
    <t>Research Doctorate degrees included align with eligible research doctorates used in the funding calculation for the TUF and NRSF.</t>
  </si>
  <si>
    <r>
      <t xml:space="preserve">For more details, you can refer to the THECB Research Doctoral Degree List at </t>
    </r>
    <r>
      <rPr>
        <u/>
        <sz val="11"/>
        <color rgb="FF0000FF"/>
        <rFont val="Georgia"/>
        <family val="1"/>
      </rPr>
      <t>https://reportcenter.highered.texas.gov/reports/legislative/thecb-research-doctoral-degrees-list-2025/</t>
    </r>
    <r>
      <rPr>
        <sz val="11"/>
        <color theme="1"/>
        <rFont val="Georgia"/>
        <family val="1"/>
      </rPr>
      <t>.</t>
    </r>
  </si>
  <si>
    <t>4)</t>
  </si>
  <si>
    <r>
      <t xml:space="preserve">Texas Research University Fund; Texas Education Code, §62.051; </t>
    </r>
    <r>
      <rPr>
        <u/>
        <sz val="11"/>
        <color rgb="FF0000FF"/>
        <rFont val="Georgia"/>
        <family val="1"/>
      </rPr>
      <t>https://statutes.capitol.texas.gov/Docs/ED/htm/ED.62.htm#C</t>
    </r>
    <r>
      <rPr>
        <sz val="11"/>
        <color theme="1"/>
        <rFont val="Georgia"/>
        <family val="1"/>
      </rPr>
      <t>.</t>
    </r>
  </si>
  <si>
    <t>5)</t>
  </si>
  <si>
    <r>
      <t xml:space="preserve">Texas University Fund; Texas Education Code, §62.141; </t>
    </r>
    <r>
      <rPr>
        <u/>
        <sz val="11"/>
        <color rgb="FF0000FF"/>
        <rFont val="Georgia"/>
        <family val="1"/>
      </rPr>
      <t>https://statutes.capitol.texas.gov/Docs/ED/htm/ED.62.htm#G</t>
    </r>
    <r>
      <rPr>
        <sz val="11"/>
        <color theme="1"/>
        <rFont val="Georgia"/>
        <family val="1"/>
      </rPr>
      <t>.</t>
    </r>
  </si>
  <si>
    <t>6)</t>
  </si>
  <si>
    <r>
      <t xml:space="preserve">National Research Support Fund; Texas Education Code, §62.131; </t>
    </r>
    <r>
      <rPr>
        <u/>
        <sz val="11"/>
        <color rgb="FF0000FF"/>
        <rFont val="Georgia"/>
        <family val="1"/>
      </rPr>
      <t>https://statutes.capitol.texas.gov/Docs/ED/htm/ED.62.htm#F-1</t>
    </r>
    <r>
      <rPr>
        <sz val="11"/>
        <color theme="1"/>
        <rFont val="Georgia"/>
        <family val="1"/>
      </rPr>
      <t>.</t>
    </r>
  </si>
  <si>
    <t>7)</t>
  </si>
  <si>
    <r>
      <t xml:space="preserve">Texas Comprehensive Research Fund; Texas Education Code, §62.091; </t>
    </r>
    <r>
      <rPr>
        <u/>
        <sz val="11"/>
        <color rgb="FF0000FF"/>
        <rFont val="Georgia"/>
        <family val="1"/>
      </rPr>
      <t>https://statutes.capitol.texas.gov/Docs/ED/htm/ED.62.htm#E</t>
    </r>
    <r>
      <rPr>
        <sz val="11"/>
        <color theme="1"/>
        <rFont val="Georgia"/>
        <family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</si>
</sst>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$&quot;#,##0"/>
    <numFmt numFmtId="165" formatCode="@\⁷"/>
    <numFmt numFmtId="166" formatCode="@\⁶"/>
    <numFmt numFmtId="167" formatCode="@\¹"/>
    <numFmt numFmtId="168" formatCode="@\⁵"/>
    <numFmt numFmtId="169" formatCode="@\⁴"/>
    <numFmt numFmtId="170" formatCode="@\²"/>
    <numFmt numFmtId="171" formatCode="yyyy"/>
    <numFmt numFmtId="172" formatCode="@\³"/>
  </numFmts>
  <fonts count="15" x14ac:knownFonts="1">
    <font>
      <sz val="11"/>
      <color theme="1"/>
      <name val="Georgia Pro"/>
      <family val="2"/>
      <scheme val="minor"/>
    </font>
    <font>
      <sz val="11"/>
      <color theme="1"/>
      <name val="Georgia"/>
      <family val="1"/>
    </font>
    <font>
      <sz val="12"/>
      <color theme="1"/>
      <name val="Georgia"/>
      <family val="1"/>
    </font>
    <font>
      <b/>
      <sz val="11"/>
      <color theme="1"/>
      <name val="Georgia"/>
      <family val="1"/>
    </font>
    <font>
      <u/>
      <sz val="11"/>
      <color rgb="FF0000FF"/>
      <name val="Georgia"/>
      <family val="1"/>
    </font>
    <font>
      <u/>
      <sz val="14"/>
      <color theme="10"/>
      <name val="Segoe UI"/>
      <family val="2"/>
    </font>
    <font>
      <sz val="12"/>
      <color theme="1"/>
      <name val="Georgia Pro"/>
      <family val="1"/>
    </font>
    <font>
      <b/>
      <sz val="12"/>
      <color theme="1"/>
      <name val="Georgia"/>
      <family val="1"/>
    </font>
    <font>
      <sz val="12"/>
      <color theme="0"/>
      <name val="Georgia Pro Black"/>
      <family val="1"/>
    </font>
    <font>
      <b/>
      <sz val="12"/>
      <color theme="0"/>
      <name val="Georgia"/>
      <family val="1"/>
    </font>
    <font>
      <sz val="12"/>
      <color theme="0"/>
      <name val="Georgia"/>
      <family val="1"/>
    </font>
    <font>
      <sz val="11"/>
      <name val="Georgia"/>
      <family val="1"/>
    </font>
    <font>
      <b/>
      <sz val="16"/>
      <color theme="1"/>
      <name val="Georgia"/>
      <family val="1"/>
    </font>
    <font>
      <b/>
      <sz val="20"/>
      <color theme="0"/>
      <name val="Georgia"/>
      <family val="1"/>
    </font>
    <font>
      <sz val="11"/>
      <color theme="1"/>
      <name val="Georgia Pro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8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double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</borders>
  <cellStyleXfs count="8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5" fillId="0" borderId="0" applyNumberFormat="0" applyFill="0" applyBorder="0" applyAlignment="0" applyProtection="0">
      <alignment horizontal="left" vertical="center" indent="1"/>
    </xf>
    <xf numFmtId="9" fontId="14" fillId="0" borderId="0" applyFont="0" applyFill="0" applyBorder="0" applyAlignment="0" applyProtection="0"/>
  </cellStyleXfs>
  <cellXfs count="68">
    <xf numFmtId="0" fontId="0" fillId="0" borderId="0" xfId="0"/>
    <xf numFmtId="0" fontId="1" fillId="6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6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6" borderId="0" xfId="0" applyFont="1" applyFill="1"/>
    <xf numFmtId="0" fontId="2" fillId="0" borderId="0" xfId="0" applyFont="1"/>
    <xf numFmtId="0" fontId="3" fillId="6" borderId="0" xfId="0" applyFont="1" applyFill="1" applyAlignment="1">
      <alignment horizontal="left" vertical="center" indent="1"/>
    </xf>
    <xf numFmtId="0" fontId="1" fillId="6" borderId="0" xfId="6" applyFont="1" applyFill="1" applyBorder="1" applyAlignment="1" applyProtection="1">
      <alignment horizontal="left" vertical="center" indent="1"/>
    </xf>
    <xf numFmtId="0" fontId="1" fillId="0" borderId="0" xfId="0" applyFont="1"/>
    <xf numFmtId="0" fontId="1" fillId="6" borderId="1" xfId="0" applyFont="1" applyFill="1" applyBorder="1" applyAlignment="1">
      <alignment horizontal="right" vertical="center" indent="1"/>
    </xf>
    <xf numFmtId="0" fontId="1" fillId="6" borderId="0" xfId="0" applyFont="1" applyFill="1" applyAlignment="1">
      <alignment horizontal="left" vertical="center" indent="1"/>
    </xf>
    <xf numFmtId="0" fontId="1" fillId="6" borderId="0" xfId="0" applyFont="1" applyFill="1"/>
    <xf numFmtId="0" fontId="3" fillId="6" borderId="0" xfId="0" applyFont="1" applyFill="1" applyAlignment="1">
      <alignment vertical="center"/>
    </xf>
    <xf numFmtId="0" fontId="1" fillId="6" borderId="1" xfId="0" applyFont="1" applyFill="1" applyBorder="1" applyAlignment="1">
      <alignment horizontal="left" vertical="center"/>
    </xf>
    <xf numFmtId="0" fontId="3" fillId="6" borderId="2" xfId="0" applyFont="1" applyFill="1" applyBorder="1" applyAlignment="1">
      <alignment horizontal="left" vertical="center" indent="1"/>
    </xf>
    <xf numFmtId="0" fontId="11" fillId="6" borderId="0" xfId="6" applyFont="1" applyFill="1" applyAlignment="1" applyProtection="1">
      <alignment horizontal="left" vertical="center" indent="1"/>
    </xf>
    <xf numFmtId="0" fontId="7" fillId="4" borderId="3" xfId="3" applyNumberFormat="1" applyFont="1" applyBorder="1" applyAlignment="1" applyProtection="1">
      <alignment horizontal="left" vertical="center" indent="1"/>
    </xf>
    <xf numFmtId="3" fontId="7" fillId="4" borderId="3" xfId="3" applyNumberFormat="1" applyFont="1" applyBorder="1" applyAlignment="1" applyProtection="1">
      <alignment horizontal="right" vertical="center" indent="1"/>
    </xf>
    <xf numFmtId="3" fontId="7" fillId="4" borderId="3" xfId="3" applyNumberFormat="1" applyFont="1" applyBorder="1" applyAlignment="1" applyProtection="1">
      <alignment horizontal="center" vertical="center"/>
    </xf>
    <xf numFmtId="0" fontId="2" fillId="7" borderId="4" xfId="4" applyNumberFormat="1" applyFont="1" applyFill="1" applyBorder="1" applyAlignment="1" applyProtection="1">
      <alignment horizontal="left" vertical="center" indent="1"/>
    </xf>
    <xf numFmtId="164" fontId="2" fillId="7" borderId="4" xfId="4" applyNumberFormat="1" applyFont="1" applyFill="1" applyBorder="1" applyAlignment="1" applyProtection="1">
      <alignment horizontal="right" vertical="center" indent="1"/>
    </xf>
    <xf numFmtId="1" fontId="2" fillId="7" borderId="4" xfId="4" applyNumberFormat="1" applyFont="1" applyFill="1" applyBorder="1" applyAlignment="1" applyProtection="1">
      <alignment horizontal="center" vertical="center"/>
    </xf>
    <xf numFmtId="0" fontId="2" fillId="6" borderId="5" xfId="4" applyFont="1" applyFill="1" applyBorder="1" applyAlignment="1" applyProtection="1">
      <alignment horizontal="left" vertical="center" indent="1"/>
    </xf>
    <xf numFmtId="164" fontId="2" fillId="6" borderId="5" xfId="4" applyNumberFormat="1" applyFont="1" applyFill="1" applyBorder="1" applyAlignment="1" applyProtection="1">
      <alignment horizontal="right" vertical="center" indent="1"/>
    </xf>
    <xf numFmtId="1" fontId="2" fillId="6" borderId="5" xfId="4" applyNumberFormat="1" applyFont="1" applyFill="1" applyBorder="1" applyAlignment="1" applyProtection="1">
      <alignment horizontal="center" vertical="center"/>
    </xf>
    <xf numFmtId="0" fontId="2" fillId="7" borderId="5" xfId="4" applyFont="1" applyFill="1" applyBorder="1" applyAlignment="1" applyProtection="1">
      <alignment horizontal="left" vertical="center" indent="1"/>
    </xf>
    <xf numFmtId="164" fontId="2" fillId="7" borderId="5" xfId="4" applyNumberFormat="1" applyFont="1" applyFill="1" applyBorder="1" applyAlignment="1" applyProtection="1">
      <alignment horizontal="right" vertical="center" indent="1"/>
    </xf>
    <xf numFmtId="1" fontId="2" fillId="7" borderId="5" xfId="4" applyNumberFormat="1" applyFont="1" applyFill="1" applyBorder="1" applyAlignment="1" applyProtection="1">
      <alignment horizontal="center" vertical="center"/>
    </xf>
    <xf numFmtId="1" fontId="2" fillId="6" borderId="0" xfId="4" applyNumberFormat="1" applyFont="1" applyFill="1" applyBorder="1" applyAlignment="1" applyProtection="1">
      <alignment horizontal="center" vertical="center"/>
    </xf>
    <xf numFmtId="0" fontId="2" fillId="7" borderId="5" xfId="4" applyNumberFormat="1" applyFont="1" applyFill="1" applyBorder="1" applyAlignment="1" applyProtection="1">
      <alignment horizontal="left" vertical="center" indent="1"/>
    </xf>
    <xf numFmtId="0" fontId="10" fillId="6" borderId="6" xfId="4" applyFont="1" applyFill="1" applyBorder="1" applyAlignment="1" applyProtection="1">
      <alignment horizontal="center" vertical="center"/>
    </xf>
    <xf numFmtId="165" fontId="9" fillId="3" borderId="5" xfId="2" applyNumberFormat="1" applyFont="1" applyBorder="1" applyAlignment="1" applyProtection="1">
      <alignment horizontal="left" vertical="center" indent="1"/>
    </xf>
    <xf numFmtId="49" fontId="9" fillId="3" borderId="5" xfId="2" applyNumberFormat="1" applyFont="1" applyBorder="1" applyAlignment="1" applyProtection="1">
      <alignment horizontal="center" vertical="center"/>
    </xf>
    <xf numFmtId="3" fontId="7" fillId="4" borderId="8" xfId="3" applyNumberFormat="1" applyFont="1" applyBorder="1" applyAlignment="1" applyProtection="1">
      <alignment horizontal="right" vertical="center" indent="1"/>
    </xf>
    <xf numFmtId="3" fontId="7" fillId="4" borderId="7" xfId="3" applyNumberFormat="1" applyFont="1" applyBorder="1" applyAlignment="1" applyProtection="1">
      <alignment horizontal="right" vertical="center" indent="1"/>
    </xf>
    <xf numFmtId="3" fontId="7" fillId="4" borderId="7" xfId="3" applyNumberFormat="1" applyFont="1" applyBorder="1" applyAlignment="1" applyProtection="1">
      <alignment horizontal="center" vertical="center"/>
    </xf>
    <xf numFmtId="166" fontId="9" fillId="3" borderId="11" xfId="2" applyNumberFormat="1" applyFont="1" applyBorder="1" applyAlignment="1" applyProtection="1">
      <alignment horizontal="left" vertical="center" indent="1"/>
    </xf>
    <xf numFmtId="166" fontId="9" fillId="3" borderId="10" xfId="2" applyNumberFormat="1" applyFont="1" applyBorder="1" applyAlignment="1" applyProtection="1">
      <alignment horizontal="left" vertical="center" indent="1"/>
    </xf>
    <xf numFmtId="166" fontId="9" fillId="3" borderId="9" xfId="2" applyNumberFormat="1" applyFont="1" applyBorder="1" applyAlignment="1" applyProtection="1">
      <alignment horizontal="left" vertical="center" indent="1"/>
    </xf>
    <xf numFmtId="164" fontId="2" fillId="6" borderId="5" xfId="0" applyNumberFormat="1" applyFont="1" applyFill="1" applyBorder="1" applyAlignment="1">
      <alignment horizontal="right" vertical="center" indent="1"/>
    </xf>
    <xf numFmtId="164" fontId="2" fillId="6" borderId="11" xfId="0" applyNumberFormat="1" applyFont="1" applyFill="1" applyBorder="1" applyAlignment="1">
      <alignment horizontal="right" vertical="center" indent="1"/>
    </xf>
    <xf numFmtId="164" fontId="2" fillId="6" borderId="10" xfId="0" applyNumberFormat="1" applyFont="1" applyFill="1" applyBorder="1" applyAlignment="1">
      <alignment horizontal="right" vertical="center" indent="1"/>
    </xf>
    <xf numFmtId="164" fontId="2" fillId="6" borderId="9" xfId="0" applyNumberFormat="1" applyFont="1" applyFill="1" applyBorder="1" applyAlignment="1">
      <alignment horizontal="right" vertical="center" indent="1"/>
    </xf>
    <xf numFmtId="167" fontId="2" fillId="7" borderId="5" xfId="4" applyNumberFormat="1" applyFont="1" applyFill="1" applyBorder="1" applyAlignment="1" applyProtection="1">
      <alignment horizontal="left" vertical="center" indent="1"/>
    </xf>
    <xf numFmtId="168" fontId="9" fillId="3" borderId="11" xfId="2" applyNumberFormat="1" applyFont="1" applyBorder="1" applyAlignment="1" applyProtection="1">
      <alignment horizontal="left" vertical="center" indent="1"/>
    </xf>
    <xf numFmtId="168" fontId="9" fillId="3" borderId="10" xfId="2" applyNumberFormat="1" applyFont="1" applyBorder="1" applyAlignment="1" applyProtection="1">
      <alignment horizontal="left" vertical="center" indent="1"/>
    </xf>
    <xf numFmtId="168" fontId="9" fillId="3" borderId="9" xfId="2" applyNumberFormat="1" applyFont="1" applyBorder="1" applyAlignment="1" applyProtection="1">
      <alignment horizontal="left" vertical="center" indent="1"/>
    </xf>
    <xf numFmtId="1" fontId="2" fillId="6" borderId="4" xfId="4" applyNumberFormat="1" applyFont="1" applyFill="1" applyBorder="1" applyAlignment="1" applyProtection="1">
      <alignment horizontal="center" vertical="center"/>
    </xf>
    <xf numFmtId="0" fontId="2" fillId="6" borderId="5" xfId="0" applyFont="1" applyFill="1" applyBorder="1" applyAlignment="1">
      <alignment horizontal="left" vertical="center" indent="1"/>
    </xf>
    <xf numFmtId="0" fontId="10" fillId="6" borderId="0" xfId="0" applyFont="1" applyFill="1" applyAlignment="1">
      <alignment horizontal="center" vertical="center"/>
    </xf>
    <xf numFmtId="0" fontId="9" fillId="2" borderId="5" xfId="1" applyFont="1" applyBorder="1" applyAlignment="1" applyProtection="1">
      <alignment horizontal="left" vertical="center" indent="1"/>
    </xf>
    <xf numFmtId="0" fontId="9" fillId="2" borderId="5" xfId="1" applyFont="1" applyBorder="1" applyAlignment="1" applyProtection="1">
      <alignment horizontal="center" vertical="center"/>
    </xf>
    <xf numFmtId="0" fontId="9" fillId="2" borderId="5" xfId="1" applyFont="1" applyBorder="1" applyAlignment="1" applyProtection="1">
      <alignment horizontal="center"/>
    </xf>
    <xf numFmtId="0" fontId="2" fillId="6" borderId="4" xfId="4" applyFont="1" applyFill="1" applyBorder="1" applyAlignment="1" applyProtection="1">
      <alignment horizontal="left" vertical="center" indent="1"/>
    </xf>
    <xf numFmtId="164" fontId="2" fillId="6" borderId="4" xfId="4" applyNumberFormat="1" applyFont="1" applyFill="1" applyBorder="1" applyAlignment="1" applyProtection="1">
      <alignment horizontal="right" vertical="center" indent="1"/>
    </xf>
    <xf numFmtId="0" fontId="2" fillId="7" borderId="5" xfId="0" applyFont="1" applyFill="1" applyBorder="1" applyAlignment="1">
      <alignment horizontal="left" vertical="center" indent="1"/>
    </xf>
    <xf numFmtId="164" fontId="2" fillId="7" borderId="5" xfId="0" applyNumberFormat="1" applyFont="1" applyFill="1" applyBorder="1" applyAlignment="1">
      <alignment horizontal="right" vertical="center" indent="1"/>
    </xf>
    <xf numFmtId="169" fontId="9" fillId="3" borderId="5" xfId="2" applyNumberFormat="1" applyFont="1" applyBorder="1" applyAlignment="1" applyProtection="1">
      <alignment horizontal="left" vertical="center" indent="1"/>
    </xf>
    <xf numFmtId="170" fontId="9" fillId="2" borderId="5" xfId="1" applyNumberFormat="1" applyFont="1" applyBorder="1" applyAlignment="1" applyProtection="1">
      <alignment horizontal="right" vertical="center" indent="1"/>
    </xf>
    <xf numFmtId="10" fontId="9" fillId="2" borderId="5" xfId="7" applyNumberFormat="1" applyFont="1" applyFill="1" applyBorder="1" applyAlignment="1" applyProtection="1">
      <alignment horizontal="center" vertical="center"/>
    </xf>
    <xf numFmtId="0" fontId="10" fillId="0" borderId="6" xfId="4" applyFont="1" applyFill="1" applyBorder="1" applyAlignment="1" applyProtection="1">
      <alignment horizontal="center" vertical="center"/>
    </xf>
    <xf numFmtId="0" fontId="13" fillId="2" borderId="0" xfId="1" applyFont="1" applyAlignment="1" applyProtection="1">
      <alignment horizontal="left" vertical="center" wrapText="1" indent="1"/>
    </xf>
    <xf numFmtId="0" fontId="13" fillId="2" borderId="0" xfId="1" applyFont="1" applyAlignment="1" applyProtection="1">
      <alignment horizontal="left" vertical="center" indent="1"/>
    </xf>
    <xf numFmtId="0" fontId="12" fillId="7" borderId="0" xfId="5" applyFont="1" applyFill="1" applyAlignment="1" applyProtection="1">
      <alignment horizontal="left" vertical="center" indent="1"/>
    </xf>
    <xf numFmtId="0" fontId="7" fillId="6" borderId="0" xfId="0" applyFont="1" applyFill="1" applyAlignment="1">
      <alignment horizontal="right" vertical="center"/>
    </xf>
    <xf numFmtId="171" fontId="9" fillId="2" borderId="5" xfId="1" applyNumberFormat="1" applyFont="1" applyBorder="1" applyAlignment="1" applyProtection="1">
      <alignment horizontal="center" vertical="center"/>
    </xf>
    <xf numFmtId="172" fontId="9" fillId="2" borderId="5" xfId="1" applyNumberFormat="1" applyFont="1" applyBorder="1" applyAlignment="1" applyProtection="1">
      <alignment horizontal="center" vertical="center"/>
    </xf>
  </cellXfs>
  <cellStyles count="8">
    <cellStyle name="20% - Accent6" xfId="4" builtinId="50"/>
    <cellStyle name="40% - Accent6" xfId="5" builtinId="51"/>
    <cellStyle name="Accent1" xfId="1" builtinId="29"/>
    <cellStyle name="Accent2" xfId="2" builtinId="33"/>
    <cellStyle name="Accent5" xfId="3" builtinId="45"/>
    <cellStyle name="Hyperlink" xfId="6" builtinId="8"/>
    <cellStyle name="Normal" xfId="0" builtinId="0"/>
    <cellStyle name="Percent" xfId="7" builtinId="5"/>
  </cellStyles>
  <dxfs count="0"/>
  <tableStyles count="0" defaultTableStyle="TableStyleMedium2" defaultPivotStyle="PivotStyleLight16"/>
  <colors>
    <mruColors>
      <color rgb="FFAF211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eme2">
  <a:themeElements>
    <a:clrScheme name="Branding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003E52"/>
      </a:accent1>
      <a:accent2>
        <a:srgbClr val="007DA4"/>
      </a:accent2>
      <a:accent3>
        <a:srgbClr val="87D1E6"/>
      </a:accent3>
      <a:accent4>
        <a:srgbClr val="F4B223"/>
      </a:accent4>
      <a:accent5>
        <a:srgbClr val="F6DFA4"/>
      </a:accent5>
      <a:accent6>
        <a:srgbClr val="FFFFFF"/>
      </a:accent6>
      <a:hlink>
        <a:srgbClr val="0000FF"/>
      </a:hlink>
      <a:folHlink>
        <a:srgbClr val="0000FF"/>
      </a:folHlink>
    </a:clrScheme>
    <a:fontScheme name="Georgia">
      <a:majorFont>
        <a:latin typeface="Georgia Pro Black"/>
        <a:ea typeface=""/>
        <a:cs typeface=""/>
      </a:majorFont>
      <a:minorFont>
        <a:latin typeface="Georgia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statutes.capitol.texas.gov/Docs/ED/htm/ED.62.htm" TargetMode="External"/><Relationship Id="rId7" Type="http://schemas.openxmlformats.org/officeDocument/2006/relationships/hyperlink" Target="https://texas-sos.appianportalsgov.com/rules-and-meetings?$locale=en_US&amp;interface=VIEW_TAC_SUMMARY&amp;recordId=217052" TargetMode="External"/><Relationship Id="rId2" Type="http://schemas.openxmlformats.org/officeDocument/2006/relationships/hyperlink" Target="https://reportcenter.highered.texas.gov/reports/legislative/thecb-research-doctoral-degrees-list-2025/" TargetMode="External"/><Relationship Id="rId1" Type="http://schemas.openxmlformats.org/officeDocument/2006/relationships/hyperlink" Target="https://www.bls.gov/cpi/" TargetMode="External"/><Relationship Id="rId6" Type="http://schemas.openxmlformats.org/officeDocument/2006/relationships/hyperlink" Target="https://statutes.capitol.texas.gov/Docs/ED/htm/ED.62.htm" TargetMode="External"/><Relationship Id="rId5" Type="http://schemas.openxmlformats.org/officeDocument/2006/relationships/hyperlink" Target="https://statutes.capitol.texas.gov/Docs/ED/htm/ED.62.htm" TargetMode="External"/><Relationship Id="rId4" Type="http://schemas.openxmlformats.org/officeDocument/2006/relationships/hyperlink" Target="https://statutes.capitol.texas.gov/Docs/ED/htm/ED.62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F091A-7CFC-47F5-8E16-4D88C7E23955}">
  <sheetPr>
    <pageSetUpPr fitToPage="1"/>
  </sheetPr>
  <dimension ref="A1:AP69"/>
  <sheetViews>
    <sheetView tabSelected="1" zoomScale="70" zoomScaleNormal="70" workbookViewId="0">
      <selection activeCell="A4" sqref="A4:AB4"/>
    </sheetView>
  </sheetViews>
  <sheetFormatPr defaultColWidth="8.69921875" defaultRowHeight="13.8" x14ac:dyDescent="0.25"/>
  <cols>
    <col min="1" max="26" width="6.8984375" style="9" customWidth="1"/>
    <col min="27" max="28" width="7.19921875" style="9" customWidth="1"/>
    <col min="29" max="42" width="6.8984375" style="9" customWidth="1"/>
    <col min="43" max="16384" width="8.69921875" style="9"/>
  </cols>
  <sheetData>
    <row r="1" spans="1:42" s="2" customFormat="1" ht="30" customHeight="1" x14ac:dyDescent="0.25">
      <c r="A1" s="62" t="s">
        <v>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42" s="2" customFormat="1" ht="30" customHeight="1" x14ac:dyDescent="0.2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</row>
    <row r="3" spans="1:42" s="2" customFormat="1" ht="30" customHeight="1" x14ac:dyDescent="0.25">
      <c r="A3" s="64" t="s">
        <v>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</row>
    <row r="4" spans="1:42" s="2" customFormat="1" ht="30" customHeight="1" x14ac:dyDescent="0.25">
      <c r="A4" s="65" t="s">
        <v>2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</row>
    <row r="5" spans="1:42" s="2" customFormat="1" ht="25.2" customHeight="1" x14ac:dyDescent="0.25">
      <c r="A5" s="31" t="s">
        <v>3</v>
      </c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</row>
    <row r="6" spans="1:42" s="4" customFormat="1" ht="30" customHeight="1" x14ac:dyDescent="0.25">
      <c r="A6" s="51" t="s">
        <v>4</v>
      </c>
      <c r="B6" s="51"/>
      <c r="C6" s="51"/>
      <c r="D6" s="51"/>
      <c r="E6" s="51"/>
      <c r="F6" s="51"/>
      <c r="G6" s="51"/>
      <c r="H6" s="51"/>
      <c r="I6" s="52" t="s">
        <v>5</v>
      </c>
      <c r="J6" s="52"/>
      <c r="K6" s="52"/>
      <c r="L6" s="52"/>
      <c r="M6" s="52"/>
      <c r="N6" s="52"/>
      <c r="O6" s="52"/>
      <c r="P6" s="52"/>
      <c r="Q6" s="52"/>
      <c r="R6" s="66" t="s">
        <v>6</v>
      </c>
      <c r="S6" s="66"/>
      <c r="T6" s="66"/>
      <c r="U6" s="67" t="s">
        <v>7</v>
      </c>
      <c r="V6" s="67"/>
      <c r="W6" s="67"/>
      <c r="X6" s="67"/>
      <c r="Y6" s="67"/>
      <c r="Z6" s="67"/>
      <c r="AA6" s="66" t="s">
        <v>6</v>
      </c>
      <c r="AB6" s="66"/>
      <c r="AC6" s="3"/>
      <c r="AD6" s="51" t="s">
        <v>8</v>
      </c>
      <c r="AE6" s="51"/>
      <c r="AF6" s="51"/>
      <c r="AG6" s="51"/>
      <c r="AH6" s="51"/>
      <c r="AI6" s="51"/>
      <c r="AJ6" s="59" t="s">
        <v>9</v>
      </c>
      <c r="AK6" s="59"/>
      <c r="AL6" s="59"/>
      <c r="AM6" s="60">
        <v>2.3900000000000001E-2</v>
      </c>
      <c r="AN6" s="60"/>
      <c r="AO6" s="60"/>
      <c r="AP6" s="3"/>
    </row>
    <row r="7" spans="1:42" s="4" customFormat="1" ht="25.2" customHeight="1" x14ac:dyDescent="0.25">
      <c r="A7" s="61" t="s">
        <v>3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3"/>
      <c r="AD7" s="50" t="s">
        <v>10</v>
      </c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3"/>
    </row>
    <row r="8" spans="1:42" s="4" customFormat="1" ht="30" customHeight="1" x14ac:dyDescent="0.3">
      <c r="A8" s="58" t="s">
        <v>11</v>
      </c>
      <c r="B8" s="58"/>
      <c r="C8" s="58"/>
      <c r="D8" s="58"/>
      <c r="E8" s="58"/>
      <c r="F8" s="58"/>
      <c r="G8" s="58"/>
      <c r="H8" s="58"/>
      <c r="I8" s="33" t="s">
        <v>12</v>
      </c>
      <c r="J8" s="33"/>
      <c r="K8" s="33"/>
      <c r="L8" s="33" t="s">
        <v>13</v>
      </c>
      <c r="M8" s="33"/>
      <c r="N8" s="33"/>
      <c r="O8" s="33" t="s">
        <v>14</v>
      </c>
      <c r="P8" s="33"/>
      <c r="Q8" s="33"/>
      <c r="R8" s="33" t="s">
        <v>15</v>
      </c>
      <c r="S8" s="33"/>
      <c r="T8" s="33"/>
      <c r="U8" s="33" t="s">
        <v>12</v>
      </c>
      <c r="V8" s="33"/>
      <c r="W8" s="33" t="s">
        <v>13</v>
      </c>
      <c r="X8" s="33"/>
      <c r="Y8" s="33" t="s">
        <v>14</v>
      </c>
      <c r="Z8" s="33"/>
      <c r="AA8" s="33" t="s">
        <v>15</v>
      </c>
      <c r="AB8" s="33"/>
      <c r="AC8" s="3"/>
      <c r="AD8" s="51" t="s">
        <v>16</v>
      </c>
      <c r="AE8" s="51"/>
      <c r="AF8" s="51"/>
      <c r="AG8" s="51"/>
      <c r="AH8" s="51"/>
      <c r="AI8" s="51"/>
      <c r="AJ8" s="52" t="s">
        <v>17</v>
      </c>
      <c r="AK8" s="52"/>
      <c r="AL8" s="52"/>
      <c r="AM8" s="52" t="s">
        <v>18</v>
      </c>
      <c r="AN8" s="52"/>
      <c r="AO8" s="53"/>
      <c r="AP8" s="3"/>
    </row>
    <row r="9" spans="1:42" s="4" customFormat="1" ht="25.2" customHeight="1" x14ac:dyDescent="0.25">
      <c r="A9" s="44" t="s">
        <v>19</v>
      </c>
      <c r="B9" s="44"/>
      <c r="C9" s="44"/>
      <c r="D9" s="44"/>
      <c r="E9" s="44"/>
      <c r="F9" s="44"/>
      <c r="G9" s="44"/>
      <c r="H9" s="44"/>
      <c r="I9" s="27">
        <v>762515443</v>
      </c>
      <c r="J9" s="27"/>
      <c r="K9" s="27"/>
      <c r="L9" s="27">
        <v>865822423</v>
      </c>
      <c r="M9" s="27"/>
      <c r="N9" s="27"/>
      <c r="O9" s="27">
        <v>998085257</v>
      </c>
      <c r="P9" s="27"/>
      <c r="Q9" s="27"/>
      <c r="R9" s="27">
        <f>SUM(I9:Q9)/3</f>
        <v>875474374.33333337</v>
      </c>
      <c r="S9" s="27"/>
      <c r="T9" s="27"/>
      <c r="U9" s="28">
        <v>841</v>
      </c>
      <c r="V9" s="28"/>
      <c r="W9" s="28">
        <v>860</v>
      </c>
      <c r="X9" s="28"/>
      <c r="Y9" s="28">
        <v>829</v>
      </c>
      <c r="Z9" s="28"/>
      <c r="AA9" s="28">
        <f>ROUND(SUM(U9:Z9)/3,0)</f>
        <v>843</v>
      </c>
      <c r="AB9" s="28"/>
      <c r="AC9" s="3"/>
      <c r="AD9" s="56" t="s">
        <v>20</v>
      </c>
      <c r="AE9" s="56"/>
      <c r="AF9" s="56"/>
      <c r="AG9" s="56"/>
      <c r="AH9" s="56"/>
      <c r="AI9" s="56"/>
      <c r="AJ9" s="57">
        <v>21236725</v>
      </c>
      <c r="AK9" s="57"/>
      <c r="AL9" s="57"/>
      <c r="AM9" s="57">
        <f>ROUND(AJ9*(1+$AM$6),0)</f>
        <v>21744283</v>
      </c>
      <c r="AN9" s="57"/>
      <c r="AO9" s="57"/>
      <c r="AP9" s="3"/>
    </row>
    <row r="10" spans="1:42" s="4" customFormat="1" ht="25.2" customHeight="1" thickBot="1" x14ac:dyDescent="0.3">
      <c r="A10" s="54" t="s">
        <v>21</v>
      </c>
      <c r="B10" s="54"/>
      <c r="C10" s="54"/>
      <c r="D10" s="54"/>
      <c r="E10" s="54"/>
      <c r="F10" s="54"/>
      <c r="G10" s="54"/>
      <c r="H10" s="54"/>
      <c r="I10" s="55">
        <v>600102369</v>
      </c>
      <c r="J10" s="55"/>
      <c r="K10" s="55"/>
      <c r="L10" s="55">
        <v>619539315</v>
      </c>
      <c r="M10" s="55"/>
      <c r="N10" s="55"/>
      <c r="O10" s="55">
        <v>573868131</v>
      </c>
      <c r="P10" s="55">
        <v>0</v>
      </c>
      <c r="Q10" s="55">
        <v>0</v>
      </c>
      <c r="R10" s="55">
        <f>SUM(I10:Q10)/3</f>
        <v>597836605</v>
      </c>
      <c r="S10" s="55"/>
      <c r="T10" s="55"/>
      <c r="U10" s="48">
        <v>748</v>
      </c>
      <c r="V10" s="48"/>
      <c r="W10" s="48">
        <v>745</v>
      </c>
      <c r="X10" s="48"/>
      <c r="Y10" s="48">
        <v>768</v>
      </c>
      <c r="Z10" s="48"/>
      <c r="AA10" s="48">
        <f>ROUND(SUM(U10:Z10)/3,0)</f>
        <v>754</v>
      </c>
      <c r="AB10" s="48"/>
      <c r="AC10" s="3"/>
      <c r="AD10" s="49" t="s">
        <v>22</v>
      </c>
      <c r="AE10" s="49"/>
      <c r="AF10" s="49"/>
      <c r="AG10" s="49"/>
      <c r="AH10" s="49"/>
      <c r="AI10" s="49"/>
      <c r="AJ10" s="40">
        <v>21236725</v>
      </c>
      <c r="AK10" s="40"/>
      <c r="AL10" s="40"/>
      <c r="AM10" s="41">
        <f>ROUND(AJ10*(1+$AM$6),0)</f>
        <v>21744283</v>
      </c>
      <c r="AN10" s="42"/>
      <c r="AO10" s="43"/>
      <c r="AP10" s="3"/>
    </row>
    <row r="11" spans="1:42" s="4" customFormat="1" ht="25.2" customHeight="1" thickTop="1" x14ac:dyDescent="0.25">
      <c r="A11" s="17"/>
      <c r="B11" s="17"/>
      <c r="C11" s="17"/>
      <c r="D11" s="17"/>
      <c r="E11" s="17"/>
      <c r="F11" s="17"/>
      <c r="G11" s="17"/>
      <c r="H11" s="17"/>
      <c r="I11" s="18">
        <f>SUM(I9:K10)</f>
        <v>1362617812</v>
      </c>
      <c r="J11" s="18"/>
      <c r="K11" s="18"/>
      <c r="L11" s="18">
        <f>SUM(L9:N10)</f>
        <v>1485361738</v>
      </c>
      <c r="M11" s="18"/>
      <c r="N11" s="18"/>
      <c r="O11" s="18">
        <f>SUM(O9:Q10)</f>
        <v>1571953388</v>
      </c>
      <c r="P11" s="18"/>
      <c r="Q11" s="18"/>
      <c r="R11" s="18">
        <f>SUM(R9:T10)</f>
        <v>1473310979.3333335</v>
      </c>
      <c r="S11" s="18"/>
      <c r="T11" s="18"/>
      <c r="U11" s="19">
        <f>SUM(U9:V10)</f>
        <v>1589</v>
      </c>
      <c r="V11" s="19"/>
      <c r="W11" s="19">
        <f>SUM(W9:X10)</f>
        <v>1605</v>
      </c>
      <c r="X11" s="19"/>
      <c r="Y11" s="19">
        <f>SUM(Y9:Z10)</f>
        <v>1597</v>
      </c>
      <c r="Z11" s="19"/>
      <c r="AA11" s="19">
        <f>SUM(AA9:AB10)</f>
        <v>1597</v>
      </c>
      <c r="AB11" s="19"/>
      <c r="AC11" s="3"/>
      <c r="AD11" s="50" t="s">
        <v>10</v>
      </c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3"/>
    </row>
    <row r="12" spans="1:42" s="4" customFormat="1" ht="30" customHeight="1" x14ac:dyDescent="0.3">
      <c r="A12" s="31" t="s">
        <v>3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"/>
      <c r="AD12" s="51" t="s">
        <v>23</v>
      </c>
      <c r="AE12" s="51"/>
      <c r="AF12" s="51"/>
      <c r="AG12" s="51"/>
      <c r="AH12" s="51"/>
      <c r="AI12" s="51"/>
      <c r="AJ12" s="52" t="s">
        <v>17</v>
      </c>
      <c r="AK12" s="52"/>
      <c r="AL12" s="52"/>
      <c r="AM12" s="52" t="s">
        <v>18</v>
      </c>
      <c r="AN12" s="52"/>
      <c r="AO12" s="53"/>
      <c r="AP12" s="3"/>
    </row>
    <row r="13" spans="1:42" s="4" customFormat="1" ht="30" customHeight="1" x14ac:dyDescent="0.25">
      <c r="A13" s="45" t="s">
        <v>20</v>
      </c>
      <c r="B13" s="46"/>
      <c r="C13" s="46"/>
      <c r="D13" s="46"/>
      <c r="E13" s="46"/>
      <c r="F13" s="46"/>
      <c r="G13" s="46"/>
      <c r="H13" s="47"/>
      <c r="I13" s="33" t="s">
        <v>12</v>
      </c>
      <c r="J13" s="33"/>
      <c r="K13" s="33"/>
      <c r="L13" s="33" t="s">
        <v>13</v>
      </c>
      <c r="M13" s="33"/>
      <c r="N13" s="33"/>
      <c r="O13" s="33" t="s">
        <v>14</v>
      </c>
      <c r="P13" s="33"/>
      <c r="Q13" s="33"/>
      <c r="R13" s="33" t="s">
        <v>15</v>
      </c>
      <c r="S13" s="33"/>
      <c r="T13" s="33"/>
      <c r="U13" s="33" t="s">
        <v>12</v>
      </c>
      <c r="V13" s="33"/>
      <c r="W13" s="33" t="s">
        <v>13</v>
      </c>
      <c r="X13" s="33"/>
      <c r="Y13" s="33" t="s">
        <v>14</v>
      </c>
      <c r="Z13" s="33"/>
      <c r="AA13" s="33" t="s">
        <v>15</v>
      </c>
      <c r="AB13" s="33"/>
      <c r="AC13" s="3"/>
      <c r="AD13" s="49" t="s">
        <v>24</v>
      </c>
      <c r="AE13" s="49"/>
      <c r="AF13" s="49"/>
      <c r="AG13" s="49"/>
      <c r="AH13" s="49"/>
      <c r="AI13" s="49"/>
      <c r="AJ13" s="40">
        <v>47782632</v>
      </c>
      <c r="AK13" s="40"/>
      <c r="AL13" s="40"/>
      <c r="AM13" s="41">
        <f>ROUND(AJ13*(1+$AM$6),0)</f>
        <v>48924637</v>
      </c>
      <c r="AN13" s="42"/>
      <c r="AO13" s="43"/>
      <c r="AP13" s="3"/>
    </row>
    <row r="14" spans="1:42" s="4" customFormat="1" ht="25.2" customHeight="1" x14ac:dyDescent="0.25">
      <c r="A14" s="44" t="s">
        <v>25</v>
      </c>
      <c r="B14" s="44"/>
      <c r="C14" s="44"/>
      <c r="D14" s="44"/>
      <c r="E14" s="44"/>
      <c r="F14" s="44"/>
      <c r="G14" s="44"/>
      <c r="H14" s="44"/>
      <c r="I14" s="27">
        <v>109909986</v>
      </c>
      <c r="J14" s="27"/>
      <c r="K14" s="27"/>
      <c r="L14" s="27">
        <v>109893056</v>
      </c>
      <c r="M14" s="27"/>
      <c r="N14" s="27"/>
      <c r="O14" s="27">
        <v>149571750</v>
      </c>
      <c r="P14" s="27"/>
      <c r="Q14" s="27"/>
      <c r="R14" s="27">
        <f>SUM(I14:Q14)/3</f>
        <v>123124930.66666667</v>
      </c>
      <c r="S14" s="27"/>
      <c r="T14" s="27"/>
      <c r="U14" s="28">
        <v>388</v>
      </c>
      <c r="V14" s="28"/>
      <c r="W14" s="28">
        <v>352</v>
      </c>
      <c r="X14" s="28"/>
      <c r="Y14" s="28">
        <v>348</v>
      </c>
      <c r="Z14" s="28"/>
      <c r="AA14" s="28">
        <f>ROUND(SUM(U14:Z14)/3,0)</f>
        <v>363</v>
      </c>
      <c r="AB14" s="28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</row>
    <row r="15" spans="1:42" s="4" customFormat="1" ht="25.2" customHeight="1" x14ac:dyDescent="0.25">
      <c r="A15" s="23" t="s">
        <v>26</v>
      </c>
      <c r="B15" s="23"/>
      <c r="C15" s="23"/>
      <c r="D15" s="23"/>
      <c r="E15" s="23"/>
      <c r="F15" s="23"/>
      <c r="G15" s="23"/>
      <c r="H15" s="23"/>
      <c r="I15" s="24">
        <v>36950546</v>
      </c>
      <c r="J15" s="24"/>
      <c r="K15" s="24"/>
      <c r="L15" s="24">
        <v>49258229</v>
      </c>
      <c r="M15" s="24"/>
      <c r="N15" s="24"/>
      <c r="O15" s="24">
        <v>55455900</v>
      </c>
      <c r="P15" s="24"/>
      <c r="Q15" s="24"/>
      <c r="R15" s="24">
        <f>SUM(I15:Q15)/3</f>
        <v>47221558.333333336</v>
      </c>
      <c r="S15" s="24"/>
      <c r="T15" s="24"/>
      <c r="U15" s="25">
        <v>291</v>
      </c>
      <c r="V15" s="25"/>
      <c r="W15" s="25">
        <v>284</v>
      </c>
      <c r="X15" s="25"/>
      <c r="Y15" s="25">
        <v>286</v>
      </c>
      <c r="Z15" s="25"/>
      <c r="AA15" s="25">
        <f>ROUND(SUM(U15:Z15)/3,0)</f>
        <v>287</v>
      </c>
      <c r="AB15" s="25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</row>
    <row r="16" spans="1:42" s="4" customFormat="1" ht="25.2" customHeight="1" x14ac:dyDescent="0.25">
      <c r="A16" s="26" t="s">
        <v>27</v>
      </c>
      <c r="B16" s="26"/>
      <c r="C16" s="26"/>
      <c r="D16" s="26"/>
      <c r="E16" s="26"/>
      <c r="F16" s="26"/>
      <c r="G16" s="26"/>
      <c r="H16" s="26"/>
      <c r="I16" s="27">
        <v>88967800</v>
      </c>
      <c r="J16" s="27"/>
      <c r="K16" s="27"/>
      <c r="L16" s="27">
        <v>90387550</v>
      </c>
      <c r="M16" s="27"/>
      <c r="N16" s="27"/>
      <c r="O16" s="27">
        <v>103082866</v>
      </c>
      <c r="P16" s="27"/>
      <c r="Q16" s="27"/>
      <c r="R16" s="27">
        <f>SUM(I16:Q16)/3</f>
        <v>94146072</v>
      </c>
      <c r="S16" s="27"/>
      <c r="T16" s="27"/>
      <c r="U16" s="28">
        <v>424</v>
      </c>
      <c r="V16" s="28"/>
      <c r="W16" s="28">
        <v>415</v>
      </c>
      <c r="X16" s="28"/>
      <c r="Y16" s="28">
        <v>417</v>
      </c>
      <c r="Z16" s="28"/>
      <c r="AA16" s="28">
        <f>ROUND(SUM(U16:Z16)/3,0)</f>
        <v>419</v>
      </c>
      <c r="AB16" s="28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</row>
    <row r="17" spans="1:42" s="4" customFormat="1" ht="25.2" customHeight="1" thickBot="1" x14ac:dyDescent="0.3">
      <c r="A17" s="23" t="s">
        <v>28</v>
      </c>
      <c r="B17" s="23"/>
      <c r="C17" s="23"/>
      <c r="D17" s="23"/>
      <c r="E17" s="23"/>
      <c r="F17" s="23"/>
      <c r="G17" s="23"/>
      <c r="H17" s="23"/>
      <c r="I17" s="24">
        <v>52937549</v>
      </c>
      <c r="J17" s="24"/>
      <c r="K17" s="24"/>
      <c r="L17" s="24">
        <v>55698832</v>
      </c>
      <c r="M17" s="24"/>
      <c r="N17" s="24"/>
      <c r="O17" s="24">
        <v>57541780</v>
      </c>
      <c r="P17" s="24"/>
      <c r="Q17" s="24"/>
      <c r="R17" s="24">
        <f>SUM(I17:Q17)/3</f>
        <v>55392720.333333336</v>
      </c>
      <c r="S17" s="24"/>
      <c r="T17" s="24"/>
      <c r="U17" s="25">
        <v>56</v>
      </c>
      <c r="V17" s="25"/>
      <c r="W17" s="25">
        <v>76</v>
      </c>
      <c r="X17" s="25"/>
      <c r="Y17" s="25">
        <v>90</v>
      </c>
      <c r="Z17" s="25"/>
      <c r="AA17" s="25">
        <f>ROUND(SUM(U17:Z17)/3,0)</f>
        <v>74</v>
      </c>
      <c r="AB17" s="25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</row>
    <row r="18" spans="1:42" s="4" customFormat="1" ht="25.2" customHeight="1" thickTop="1" x14ac:dyDescent="0.25">
      <c r="A18" s="17"/>
      <c r="B18" s="17"/>
      <c r="C18" s="17"/>
      <c r="D18" s="17"/>
      <c r="E18" s="17"/>
      <c r="F18" s="17"/>
      <c r="G18" s="17"/>
      <c r="H18" s="17"/>
      <c r="I18" s="18">
        <f>SUM(I14:K17)</f>
        <v>288765881</v>
      </c>
      <c r="J18" s="18"/>
      <c r="K18" s="18"/>
      <c r="L18" s="18">
        <f>SUM(L14:N17)</f>
        <v>305237667</v>
      </c>
      <c r="M18" s="18"/>
      <c r="N18" s="18"/>
      <c r="O18" s="18">
        <f>SUM(O14:Q17)</f>
        <v>365652296</v>
      </c>
      <c r="P18" s="18"/>
      <c r="Q18" s="18"/>
      <c r="R18" s="18">
        <f>SUM(R14:T17)</f>
        <v>319885281.33333331</v>
      </c>
      <c r="S18" s="18"/>
      <c r="T18" s="18"/>
      <c r="U18" s="19">
        <f>SUM(U14:V17)</f>
        <v>1159</v>
      </c>
      <c r="V18" s="19"/>
      <c r="W18" s="19">
        <f>SUM(W14:X17)</f>
        <v>1127</v>
      </c>
      <c r="X18" s="19"/>
      <c r="Y18" s="19">
        <f>SUM(Y14:Z17)</f>
        <v>1141</v>
      </c>
      <c r="Z18" s="19"/>
      <c r="AA18" s="19">
        <f>SUM(AA14:AB17)</f>
        <v>1143</v>
      </c>
      <c r="AB18" s="19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</row>
    <row r="19" spans="1:42" s="4" customFormat="1" ht="25.2" customHeight="1" x14ac:dyDescent="0.25">
      <c r="A19" s="31" t="s">
        <v>3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</row>
    <row r="20" spans="1:42" s="4" customFormat="1" ht="30" customHeight="1" x14ac:dyDescent="0.25">
      <c r="A20" s="37" t="s">
        <v>22</v>
      </c>
      <c r="B20" s="38"/>
      <c r="C20" s="38"/>
      <c r="D20" s="38"/>
      <c r="E20" s="38"/>
      <c r="F20" s="38"/>
      <c r="G20" s="38"/>
      <c r="H20" s="39"/>
      <c r="I20" s="33" t="s">
        <v>12</v>
      </c>
      <c r="J20" s="33"/>
      <c r="K20" s="33"/>
      <c r="L20" s="33" t="s">
        <v>13</v>
      </c>
      <c r="M20" s="33"/>
      <c r="N20" s="33"/>
      <c r="O20" s="33" t="s">
        <v>14</v>
      </c>
      <c r="P20" s="33"/>
      <c r="Q20" s="33"/>
      <c r="R20" s="33" t="s">
        <v>15</v>
      </c>
      <c r="S20" s="33"/>
      <c r="T20" s="33"/>
      <c r="U20" s="33" t="s">
        <v>12</v>
      </c>
      <c r="V20" s="33"/>
      <c r="W20" s="33" t="s">
        <v>13</v>
      </c>
      <c r="X20" s="33"/>
      <c r="Y20" s="33" t="s">
        <v>14</v>
      </c>
      <c r="Z20" s="33"/>
      <c r="AA20" s="33" t="s">
        <v>15</v>
      </c>
      <c r="AB20" s="3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</row>
    <row r="21" spans="1:42" s="4" customFormat="1" ht="25.2" customHeight="1" x14ac:dyDescent="0.25">
      <c r="A21" s="30" t="s">
        <v>29</v>
      </c>
      <c r="B21" s="30"/>
      <c r="C21" s="30"/>
      <c r="D21" s="30"/>
      <c r="E21" s="30"/>
      <c r="F21" s="30"/>
      <c r="G21" s="30"/>
      <c r="H21" s="30"/>
      <c r="I21" s="27">
        <v>63894073</v>
      </c>
      <c r="J21" s="27"/>
      <c r="K21" s="27"/>
      <c r="L21" s="27">
        <v>71124866</v>
      </c>
      <c r="M21" s="27"/>
      <c r="N21" s="27"/>
      <c r="O21" s="27">
        <v>74143015</v>
      </c>
      <c r="P21" s="27"/>
      <c r="Q21" s="27"/>
      <c r="R21" s="27">
        <f>SUM(I21:Q21)/3</f>
        <v>69720651.333333328</v>
      </c>
      <c r="S21" s="27"/>
      <c r="T21" s="27"/>
      <c r="U21" s="28">
        <v>169</v>
      </c>
      <c r="V21" s="28"/>
      <c r="W21" s="28">
        <v>165</v>
      </c>
      <c r="X21" s="28"/>
      <c r="Y21" s="28">
        <v>216</v>
      </c>
      <c r="Z21" s="28"/>
      <c r="AA21" s="28">
        <f>ROUND(SUM(U21:Z21)/3,0)</f>
        <v>183</v>
      </c>
      <c r="AB21" s="28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</row>
    <row r="22" spans="1:42" s="4" customFormat="1" ht="25.2" customHeight="1" x14ac:dyDescent="0.25">
      <c r="A22" s="23" t="s">
        <v>30</v>
      </c>
      <c r="B22" s="23"/>
      <c r="C22" s="23"/>
      <c r="D22" s="23"/>
      <c r="E22" s="23"/>
      <c r="F22" s="23"/>
      <c r="G22" s="23"/>
      <c r="H22" s="23"/>
      <c r="I22" s="24">
        <v>93979418</v>
      </c>
      <c r="J22" s="24"/>
      <c r="K22" s="24"/>
      <c r="L22" s="24">
        <v>111163608</v>
      </c>
      <c r="M22" s="24"/>
      <c r="N22" s="24"/>
      <c r="O22" s="24">
        <v>124060131</v>
      </c>
      <c r="P22" s="24"/>
      <c r="Q22" s="24"/>
      <c r="R22" s="24">
        <f>SUM(I22:Q22)/3</f>
        <v>109734385.66666667</v>
      </c>
      <c r="S22" s="24"/>
      <c r="T22" s="24"/>
      <c r="U22" s="25">
        <v>238</v>
      </c>
      <c r="V22" s="25"/>
      <c r="W22" s="25">
        <v>236</v>
      </c>
      <c r="X22" s="25"/>
      <c r="Y22" s="25">
        <v>297</v>
      </c>
      <c r="Z22" s="25"/>
      <c r="AA22" s="25">
        <f>ROUND(SUM(U22:Z22)/3,0)</f>
        <v>257</v>
      </c>
      <c r="AB22" s="25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</row>
    <row r="23" spans="1:42" s="4" customFormat="1" ht="25.2" customHeight="1" x14ac:dyDescent="0.25">
      <c r="A23" s="26" t="s">
        <v>31</v>
      </c>
      <c r="B23" s="26"/>
      <c r="C23" s="26"/>
      <c r="D23" s="26"/>
      <c r="E23" s="26"/>
      <c r="F23" s="26"/>
      <c r="G23" s="26"/>
      <c r="H23" s="26"/>
      <c r="I23" s="27">
        <v>83840871</v>
      </c>
      <c r="J23" s="27"/>
      <c r="K23" s="27"/>
      <c r="L23" s="27">
        <v>90213425</v>
      </c>
      <c r="M23" s="27"/>
      <c r="N23" s="27"/>
      <c r="O23" s="27">
        <v>86001421</v>
      </c>
      <c r="P23" s="27"/>
      <c r="Q23" s="27"/>
      <c r="R23" s="27">
        <f>SUM(I23:Q23)/3</f>
        <v>86685239</v>
      </c>
      <c r="S23" s="27"/>
      <c r="T23" s="27"/>
      <c r="U23" s="28">
        <v>132</v>
      </c>
      <c r="V23" s="28"/>
      <c r="W23" s="28">
        <v>122</v>
      </c>
      <c r="X23" s="28"/>
      <c r="Y23" s="28">
        <v>124</v>
      </c>
      <c r="Z23" s="28"/>
      <c r="AA23" s="28">
        <f>ROUND(SUM(U23:Z23)/3,0)</f>
        <v>126</v>
      </c>
      <c r="AB23" s="28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</row>
    <row r="24" spans="1:42" s="4" customFormat="1" ht="25.2" customHeight="1" x14ac:dyDescent="0.25">
      <c r="A24" s="23" t="s">
        <v>32</v>
      </c>
      <c r="B24" s="23"/>
      <c r="C24" s="23"/>
      <c r="D24" s="23"/>
      <c r="E24" s="23"/>
      <c r="F24" s="23"/>
      <c r="G24" s="23"/>
      <c r="H24" s="23"/>
      <c r="I24" s="24">
        <v>67788601</v>
      </c>
      <c r="J24" s="24"/>
      <c r="K24" s="24"/>
      <c r="L24" s="24">
        <v>71800709</v>
      </c>
      <c r="M24" s="24"/>
      <c r="N24" s="24"/>
      <c r="O24" s="24">
        <v>77348408</v>
      </c>
      <c r="P24" s="24"/>
      <c r="Q24" s="24"/>
      <c r="R24" s="24">
        <f>SUM(I24:Q24)/3</f>
        <v>72312572.666666672</v>
      </c>
      <c r="S24" s="24"/>
      <c r="T24" s="24"/>
      <c r="U24" s="25">
        <v>140</v>
      </c>
      <c r="V24" s="25"/>
      <c r="W24" s="25">
        <v>127</v>
      </c>
      <c r="X24" s="25"/>
      <c r="Y24" s="25">
        <v>141</v>
      </c>
      <c r="Z24" s="25"/>
      <c r="AA24" s="25">
        <f>ROUND(SUM(U24:Z24)/3,0)</f>
        <v>136</v>
      </c>
      <c r="AB24" s="25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</row>
    <row r="25" spans="1:42" s="4" customFormat="1" ht="25.2" customHeight="1" thickBot="1" x14ac:dyDescent="0.3">
      <c r="A25" s="30" t="s">
        <v>33</v>
      </c>
      <c r="B25" s="30"/>
      <c r="C25" s="30"/>
      <c r="D25" s="30"/>
      <c r="E25" s="30"/>
      <c r="F25" s="30"/>
      <c r="G25" s="30"/>
      <c r="H25" s="30"/>
      <c r="I25" s="21">
        <v>35349672</v>
      </c>
      <c r="J25" s="21"/>
      <c r="K25" s="21"/>
      <c r="L25" s="21">
        <v>37208991</v>
      </c>
      <c r="M25" s="21"/>
      <c r="N25" s="21"/>
      <c r="O25" s="21">
        <v>28528993</v>
      </c>
      <c r="P25" s="21"/>
      <c r="Q25" s="21"/>
      <c r="R25" s="21">
        <f>SUM(I25:Q25)/3</f>
        <v>33695885.333333336</v>
      </c>
      <c r="S25" s="21"/>
      <c r="T25" s="21"/>
      <c r="U25" s="22">
        <v>45</v>
      </c>
      <c r="V25" s="22"/>
      <c r="W25" s="22">
        <v>68</v>
      </c>
      <c r="X25" s="22"/>
      <c r="Y25" s="22">
        <v>56</v>
      </c>
      <c r="Z25" s="22"/>
      <c r="AA25" s="22">
        <f>ROUND(SUM(U25:Z25)/3,0)</f>
        <v>56</v>
      </c>
      <c r="AB25" s="22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</row>
    <row r="26" spans="1:42" s="4" customFormat="1" ht="25.2" customHeight="1" thickTop="1" x14ac:dyDescent="0.25">
      <c r="A26" s="17"/>
      <c r="B26" s="17"/>
      <c r="C26" s="17"/>
      <c r="D26" s="17"/>
      <c r="E26" s="17"/>
      <c r="F26" s="17"/>
      <c r="G26" s="17"/>
      <c r="H26" s="17"/>
      <c r="I26" s="18">
        <f>SUM(I21:K25)</f>
        <v>344852635</v>
      </c>
      <c r="J26" s="34"/>
      <c r="K26" s="35"/>
      <c r="L26" s="18">
        <f>SUM(L21:N25)</f>
        <v>381511599</v>
      </c>
      <c r="M26" s="34"/>
      <c r="N26" s="35"/>
      <c r="O26" s="18">
        <f>SUM(O21:Q25)</f>
        <v>390081968</v>
      </c>
      <c r="P26" s="34"/>
      <c r="Q26" s="35"/>
      <c r="R26" s="18">
        <f>SUM(R21:T25)</f>
        <v>372148734</v>
      </c>
      <c r="S26" s="34"/>
      <c r="T26" s="35"/>
      <c r="U26" s="19">
        <f>SUM(U21:V25)</f>
        <v>724</v>
      </c>
      <c r="V26" s="36"/>
      <c r="W26" s="19">
        <f>SUM(W21:X25)</f>
        <v>718</v>
      </c>
      <c r="X26" s="36"/>
      <c r="Y26" s="19">
        <f>SUM(Y21:Z25)</f>
        <v>834</v>
      </c>
      <c r="Z26" s="36"/>
      <c r="AA26" s="19">
        <f>SUM(AA21:AB25)</f>
        <v>758</v>
      </c>
      <c r="AB26" s="36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</row>
    <row r="27" spans="1:42" s="4" customFormat="1" ht="25.2" customHeight="1" x14ac:dyDescent="0.25">
      <c r="A27" s="31" t="s">
        <v>3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</row>
    <row r="28" spans="1:42" s="4" customFormat="1" ht="30" customHeight="1" x14ac:dyDescent="0.25">
      <c r="A28" s="32" t="s">
        <v>34</v>
      </c>
      <c r="B28" s="32"/>
      <c r="C28" s="32"/>
      <c r="D28" s="32"/>
      <c r="E28" s="32"/>
      <c r="F28" s="32"/>
      <c r="G28" s="32"/>
      <c r="H28" s="32"/>
      <c r="I28" s="33" t="s">
        <v>12</v>
      </c>
      <c r="J28" s="33"/>
      <c r="K28" s="33"/>
      <c r="L28" s="33" t="s">
        <v>13</v>
      </c>
      <c r="M28" s="33"/>
      <c r="N28" s="33"/>
      <c r="O28" s="33" t="s">
        <v>14</v>
      </c>
      <c r="P28" s="33"/>
      <c r="Q28" s="33"/>
      <c r="R28" s="33" t="s">
        <v>15</v>
      </c>
      <c r="S28" s="33"/>
      <c r="T28" s="33"/>
      <c r="U28" s="33" t="s">
        <v>12</v>
      </c>
      <c r="V28" s="33"/>
      <c r="W28" s="33" t="s">
        <v>13</v>
      </c>
      <c r="X28" s="33"/>
      <c r="Y28" s="33" t="s">
        <v>14</v>
      </c>
      <c r="Z28" s="33"/>
      <c r="AA28" s="33" t="s">
        <v>15</v>
      </c>
      <c r="AB28" s="3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</row>
    <row r="29" spans="1:42" s="4" customFormat="1" ht="25.2" customHeight="1" x14ac:dyDescent="0.25">
      <c r="A29" s="30" t="s">
        <v>35</v>
      </c>
      <c r="B29" s="30"/>
      <c r="C29" s="30"/>
      <c r="D29" s="30"/>
      <c r="E29" s="30"/>
      <c r="F29" s="30"/>
      <c r="G29" s="30"/>
      <c r="H29" s="30"/>
      <c r="I29" s="27">
        <v>2517714</v>
      </c>
      <c r="J29" s="27"/>
      <c r="K29" s="27"/>
      <c r="L29" s="27">
        <v>2979498</v>
      </c>
      <c r="M29" s="27"/>
      <c r="N29" s="27"/>
      <c r="O29" s="27">
        <v>2270387</v>
      </c>
      <c r="P29" s="27"/>
      <c r="Q29" s="27"/>
      <c r="R29" s="27">
        <f t="shared" ref="R29:R53" si="0">SUM(I29:Q29)/3</f>
        <v>2589199.6666666665</v>
      </c>
      <c r="S29" s="27"/>
      <c r="T29" s="27"/>
      <c r="U29" s="28">
        <v>0</v>
      </c>
      <c r="V29" s="28"/>
      <c r="W29" s="28">
        <v>0</v>
      </c>
      <c r="X29" s="28"/>
      <c r="Y29" s="28">
        <v>0</v>
      </c>
      <c r="Z29" s="28"/>
      <c r="AA29" s="28">
        <f t="shared" ref="AA29:AA53" si="1">ROUND(SUM(U29:Z29)/3,0)</f>
        <v>0</v>
      </c>
      <c r="AB29" s="28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1:42" s="4" customFormat="1" ht="25.2" customHeight="1" x14ac:dyDescent="0.25">
      <c r="A30" s="23" t="s">
        <v>36</v>
      </c>
      <c r="B30" s="23"/>
      <c r="C30" s="23"/>
      <c r="D30" s="23"/>
      <c r="E30" s="23"/>
      <c r="F30" s="23"/>
      <c r="G30" s="23"/>
      <c r="H30" s="23"/>
      <c r="I30" s="24">
        <v>2141831</v>
      </c>
      <c r="J30" s="24"/>
      <c r="K30" s="24"/>
      <c r="L30" s="24">
        <v>2828747</v>
      </c>
      <c r="M30" s="24"/>
      <c r="N30" s="24"/>
      <c r="O30" s="24">
        <v>5785884</v>
      </c>
      <c r="P30" s="24"/>
      <c r="Q30" s="24"/>
      <c r="R30" s="24">
        <f t="shared" si="0"/>
        <v>3585487.3333333335</v>
      </c>
      <c r="S30" s="24"/>
      <c r="T30" s="24"/>
      <c r="U30" s="25">
        <v>20</v>
      </c>
      <c r="V30" s="25"/>
      <c r="W30" s="25">
        <v>33</v>
      </c>
      <c r="X30" s="25"/>
      <c r="Y30" s="25">
        <v>20</v>
      </c>
      <c r="Z30" s="25"/>
      <c r="AA30" s="25">
        <f t="shared" si="1"/>
        <v>24</v>
      </c>
      <c r="AB30" s="25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</row>
    <row r="31" spans="1:42" s="4" customFormat="1" ht="25.2" customHeight="1" x14ac:dyDescent="0.25">
      <c r="A31" s="26" t="s">
        <v>37</v>
      </c>
      <c r="B31" s="26"/>
      <c r="C31" s="26"/>
      <c r="D31" s="26"/>
      <c r="E31" s="26"/>
      <c r="F31" s="26"/>
      <c r="G31" s="26"/>
      <c r="H31" s="26"/>
      <c r="I31" s="27">
        <v>1400400</v>
      </c>
      <c r="J31" s="27"/>
      <c r="K31" s="27"/>
      <c r="L31" s="27">
        <v>1657546</v>
      </c>
      <c r="M31" s="27"/>
      <c r="N31" s="27"/>
      <c r="O31" s="27">
        <v>2035774</v>
      </c>
      <c r="P31" s="27"/>
      <c r="Q31" s="27"/>
      <c r="R31" s="27">
        <f t="shared" si="0"/>
        <v>1697906.6666666667</v>
      </c>
      <c r="S31" s="27"/>
      <c r="T31" s="27"/>
      <c r="U31" s="28">
        <v>7</v>
      </c>
      <c r="V31" s="28"/>
      <c r="W31" s="28">
        <v>8</v>
      </c>
      <c r="X31" s="28"/>
      <c r="Y31" s="28">
        <v>15</v>
      </c>
      <c r="Z31" s="28"/>
      <c r="AA31" s="28">
        <f t="shared" si="1"/>
        <v>10</v>
      </c>
      <c r="AB31" s="28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</row>
    <row r="32" spans="1:42" s="4" customFormat="1" ht="25.2" customHeight="1" x14ac:dyDescent="0.25">
      <c r="A32" s="23" t="s">
        <v>38</v>
      </c>
      <c r="B32" s="23"/>
      <c r="C32" s="23"/>
      <c r="D32" s="23"/>
      <c r="E32" s="23"/>
      <c r="F32" s="23"/>
      <c r="G32" s="23"/>
      <c r="H32" s="23"/>
      <c r="I32" s="24">
        <v>4015309</v>
      </c>
      <c r="J32" s="24"/>
      <c r="K32" s="24"/>
      <c r="L32" s="24">
        <v>6132212</v>
      </c>
      <c r="M32" s="24"/>
      <c r="N32" s="24"/>
      <c r="O32" s="24">
        <v>4739590</v>
      </c>
      <c r="P32" s="24"/>
      <c r="Q32" s="24"/>
      <c r="R32" s="24">
        <f t="shared" si="0"/>
        <v>4962370.333333333</v>
      </c>
      <c r="S32" s="24"/>
      <c r="T32" s="24"/>
      <c r="U32" s="25">
        <v>5</v>
      </c>
      <c r="V32" s="25"/>
      <c r="W32" s="25">
        <v>6</v>
      </c>
      <c r="X32" s="25"/>
      <c r="Y32" s="25">
        <v>8</v>
      </c>
      <c r="Z32" s="25"/>
      <c r="AA32" s="25">
        <f t="shared" si="1"/>
        <v>6</v>
      </c>
      <c r="AB32" s="25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</row>
    <row r="33" spans="1:42" s="4" customFormat="1" ht="25.2" customHeight="1" x14ac:dyDescent="0.25">
      <c r="A33" s="26" t="s">
        <v>39</v>
      </c>
      <c r="B33" s="26"/>
      <c r="C33" s="26"/>
      <c r="D33" s="26"/>
      <c r="E33" s="26"/>
      <c r="F33" s="26"/>
      <c r="G33" s="26"/>
      <c r="H33" s="26"/>
      <c r="I33" s="27">
        <v>13850194</v>
      </c>
      <c r="J33" s="27"/>
      <c r="K33" s="27"/>
      <c r="L33" s="27">
        <v>20331640</v>
      </c>
      <c r="M33" s="27"/>
      <c r="N33" s="27"/>
      <c r="O33" s="27">
        <v>29300906</v>
      </c>
      <c r="P33" s="27"/>
      <c r="Q33" s="27"/>
      <c r="R33" s="27">
        <f t="shared" si="0"/>
        <v>21160913.333333332</v>
      </c>
      <c r="S33" s="27"/>
      <c r="T33" s="27"/>
      <c r="U33" s="28">
        <v>19</v>
      </c>
      <c r="V33" s="28"/>
      <c r="W33" s="28">
        <v>33</v>
      </c>
      <c r="X33" s="28"/>
      <c r="Y33" s="28">
        <v>29</v>
      </c>
      <c r="Z33" s="28"/>
      <c r="AA33" s="28">
        <f t="shared" si="1"/>
        <v>27</v>
      </c>
      <c r="AB33" s="28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</row>
    <row r="34" spans="1:42" s="4" customFormat="1" ht="25.2" customHeight="1" x14ac:dyDescent="0.25">
      <c r="A34" s="23" t="s">
        <v>40</v>
      </c>
      <c r="B34" s="23"/>
      <c r="C34" s="23"/>
      <c r="D34" s="23"/>
      <c r="E34" s="23"/>
      <c r="F34" s="23"/>
      <c r="G34" s="23"/>
      <c r="H34" s="23"/>
      <c r="I34" s="24">
        <v>4707926</v>
      </c>
      <c r="J34" s="24"/>
      <c r="K34" s="24"/>
      <c r="L34" s="24">
        <v>5444861</v>
      </c>
      <c r="M34" s="24"/>
      <c r="N34" s="24"/>
      <c r="O34" s="24">
        <v>5839479</v>
      </c>
      <c r="P34" s="24"/>
      <c r="Q34" s="24"/>
      <c r="R34" s="24">
        <f t="shared" si="0"/>
        <v>5330755.333333333</v>
      </c>
      <c r="S34" s="24"/>
      <c r="T34" s="24"/>
      <c r="U34" s="25">
        <v>26</v>
      </c>
      <c r="V34" s="25"/>
      <c r="W34" s="25">
        <v>18</v>
      </c>
      <c r="X34" s="25"/>
      <c r="Y34" s="25">
        <v>29</v>
      </c>
      <c r="Z34" s="25"/>
      <c r="AA34" s="25">
        <f t="shared" si="1"/>
        <v>24</v>
      </c>
      <c r="AB34" s="25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1:42" s="4" customFormat="1" ht="25.2" customHeight="1" x14ac:dyDescent="0.25">
      <c r="A35" s="26" t="s">
        <v>41</v>
      </c>
      <c r="B35" s="26"/>
      <c r="C35" s="26"/>
      <c r="D35" s="26"/>
      <c r="E35" s="26"/>
      <c r="F35" s="26"/>
      <c r="G35" s="26"/>
      <c r="H35" s="26"/>
      <c r="I35" s="27">
        <v>641443</v>
      </c>
      <c r="J35" s="27"/>
      <c r="K35" s="27"/>
      <c r="L35" s="27">
        <v>1245856</v>
      </c>
      <c r="M35" s="27"/>
      <c r="N35" s="27"/>
      <c r="O35" s="27">
        <v>1547225</v>
      </c>
      <c r="P35" s="27"/>
      <c r="Q35" s="27"/>
      <c r="R35" s="27">
        <f t="shared" si="0"/>
        <v>1144841.3333333333</v>
      </c>
      <c r="S35" s="27"/>
      <c r="T35" s="27"/>
      <c r="U35" s="28">
        <v>0</v>
      </c>
      <c r="V35" s="28"/>
      <c r="W35" s="28">
        <v>0</v>
      </c>
      <c r="X35" s="28"/>
      <c r="Y35" s="28">
        <v>0</v>
      </c>
      <c r="Z35" s="28"/>
      <c r="AA35" s="28">
        <f t="shared" si="1"/>
        <v>0</v>
      </c>
      <c r="AB35" s="28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</row>
    <row r="36" spans="1:42" s="4" customFormat="1" ht="25.2" customHeight="1" x14ac:dyDescent="0.25">
      <c r="A36" s="23" t="s">
        <v>42</v>
      </c>
      <c r="B36" s="23"/>
      <c r="C36" s="23"/>
      <c r="D36" s="23"/>
      <c r="E36" s="23"/>
      <c r="F36" s="23"/>
      <c r="G36" s="23"/>
      <c r="H36" s="23"/>
      <c r="I36" s="24">
        <v>20838575</v>
      </c>
      <c r="J36" s="24"/>
      <c r="K36" s="24"/>
      <c r="L36" s="24">
        <v>28193731</v>
      </c>
      <c r="M36" s="24"/>
      <c r="N36" s="24"/>
      <c r="O36" s="24">
        <v>28687648</v>
      </c>
      <c r="P36" s="24"/>
      <c r="Q36" s="24"/>
      <c r="R36" s="24">
        <f t="shared" si="0"/>
        <v>25906651.333333332</v>
      </c>
      <c r="S36" s="24"/>
      <c r="T36" s="24"/>
      <c r="U36" s="25">
        <v>36</v>
      </c>
      <c r="V36" s="25"/>
      <c r="W36" s="25">
        <v>38</v>
      </c>
      <c r="X36" s="25"/>
      <c r="Y36" s="25">
        <v>46</v>
      </c>
      <c r="Z36" s="25"/>
      <c r="AA36" s="25">
        <f t="shared" si="1"/>
        <v>40</v>
      </c>
      <c r="AB36" s="25"/>
      <c r="AC36" s="3"/>
      <c r="AD36" s="3"/>
      <c r="AE36" s="3"/>
      <c r="AF36" s="29"/>
      <c r="AG36" s="29"/>
      <c r="AH36" s="3"/>
      <c r="AI36" s="3"/>
      <c r="AJ36" s="3"/>
      <c r="AK36" s="3"/>
      <c r="AL36" s="3"/>
      <c r="AM36" s="3"/>
      <c r="AN36" s="3"/>
      <c r="AO36" s="3"/>
      <c r="AP36" s="3"/>
    </row>
    <row r="37" spans="1:42" s="4" customFormat="1" ht="25.2" customHeight="1" x14ac:dyDescent="0.25">
      <c r="A37" s="26" t="s">
        <v>43</v>
      </c>
      <c r="B37" s="26"/>
      <c r="C37" s="26"/>
      <c r="D37" s="26"/>
      <c r="E37" s="26"/>
      <c r="F37" s="26"/>
      <c r="G37" s="26"/>
      <c r="H37" s="26"/>
      <c r="I37" s="27">
        <v>16207450</v>
      </c>
      <c r="J37" s="27"/>
      <c r="K37" s="27"/>
      <c r="L37" s="27">
        <v>21386522</v>
      </c>
      <c r="M37" s="27"/>
      <c r="N37" s="27"/>
      <c r="O37" s="27">
        <v>23486474</v>
      </c>
      <c r="P37" s="27"/>
      <c r="Q37" s="27"/>
      <c r="R37" s="27">
        <f t="shared" si="0"/>
        <v>20360148.666666668</v>
      </c>
      <c r="S37" s="27"/>
      <c r="T37" s="27"/>
      <c r="U37" s="28">
        <v>24</v>
      </c>
      <c r="V37" s="28"/>
      <c r="W37" s="28">
        <v>21</v>
      </c>
      <c r="X37" s="28"/>
      <c r="Y37" s="28">
        <v>27</v>
      </c>
      <c r="Z37" s="28"/>
      <c r="AA37" s="28">
        <f t="shared" si="1"/>
        <v>24</v>
      </c>
      <c r="AB37" s="28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</row>
    <row r="38" spans="1:42" s="4" customFormat="1" ht="25.2" customHeight="1" x14ac:dyDescent="0.25">
      <c r="A38" s="23" t="s">
        <v>44</v>
      </c>
      <c r="B38" s="23"/>
      <c r="C38" s="23"/>
      <c r="D38" s="23"/>
      <c r="E38" s="23"/>
      <c r="F38" s="23"/>
      <c r="G38" s="23"/>
      <c r="H38" s="23"/>
      <c r="I38" s="24">
        <v>1456469</v>
      </c>
      <c r="J38" s="24"/>
      <c r="K38" s="24"/>
      <c r="L38" s="24">
        <v>4115928</v>
      </c>
      <c r="M38" s="24"/>
      <c r="N38" s="24"/>
      <c r="O38" s="24">
        <v>2445556</v>
      </c>
      <c r="P38" s="24"/>
      <c r="Q38" s="24"/>
      <c r="R38" s="24">
        <f t="shared" si="0"/>
        <v>2672651</v>
      </c>
      <c r="S38" s="24"/>
      <c r="T38" s="24"/>
      <c r="U38" s="25">
        <v>0</v>
      </c>
      <c r="V38" s="25"/>
      <c r="W38" s="25">
        <v>0</v>
      </c>
      <c r="X38" s="25"/>
      <c r="Y38" s="25">
        <v>0</v>
      </c>
      <c r="Z38" s="25"/>
      <c r="AA38" s="25">
        <f t="shared" si="1"/>
        <v>0</v>
      </c>
      <c r="AB38" s="25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</row>
    <row r="39" spans="1:42" s="4" customFormat="1" ht="25.2" customHeight="1" x14ac:dyDescent="0.25">
      <c r="A39" s="26" t="s">
        <v>45</v>
      </c>
      <c r="B39" s="26"/>
      <c r="C39" s="26"/>
      <c r="D39" s="26"/>
      <c r="E39" s="26"/>
      <c r="F39" s="26"/>
      <c r="G39" s="26"/>
      <c r="H39" s="26"/>
      <c r="I39" s="27">
        <v>3121309</v>
      </c>
      <c r="J39" s="27"/>
      <c r="K39" s="27"/>
      <c r="L39" s="27">
        <v>4864474</v>
      </c>
      <c r="M39" s="27"/>
      <c r="N39" s="27"/>
      <c r="O39" s="27">
        <v>7705817</v>
      </c>
      <c r="P39" s="27"/>
      <c r="Q39" s="27"/>
      <c r="R39" s="27">
        <f t="shared" si="0"/>
        <v>5230533.333333333</v>
      </c>
      <c r="S39" s="27"/>
      <c r="T39" s="27"/>
      <c r="U39" s="28">
        <v>5</v>
      </c>
      <c r="V39" s="28"/>
      <c r="W39" s="28">
        <v>6</v>
      </c>
      <c r="X39" s="28"/>
      <c r="Y39" s="28">
        <v>6</v>
      </c>
      <c r="Z39" s="28"/>
      <c r="AA39" s="28">
        <f t="shared" si="1"/>
        <v>6</v>
      </c>
      <c r="AB39" s="28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</row>
    <row r="40" spans="1:42" s="4" customFormat="1" ht="25.2" customHeight="1" x14ac:dyDescent="0.25">
      <c r="A40" s="23" t="s">
        <v>46</v>
      </c>
      <c r="B40" s="23"/>
      <c r="C40" s="23"/>
      <c r="D40" s="23"/>
      <c r="E40" s="23"/>
      <c r="F40" s="23"/>
      <c r="G40" s="23"/>
      <c r="H40" s="23"/>
      <c r="I40" s="24">
        <v>3529812</v>
      </c>
      <c r="J40" s="24"/>
      <c r="K40" s="24"/>
      <c r="L40" s="24">
        <v>2815280</v>
      </c>
      <c r="M40" s="24"/>
      <c r="N40" s="24"/>
      <c r="O40" s="24">
        <v>3096316</v>
      </c>
      <c r="P40" s="24"/>
      <c r="Q40" s="24"/>
      <c r="R40" s="24">
        <f t="shared" si="0"/>
        <v>3147136</v>
      </c>
      <c r="S40" s="24"/>
      <c r="T40" s="24"/>
      <c r="U40" s="25">
        <v>16</v>
      </c>
      <c r="V40" s="25"/>
      <c r="W40" s="25">
        <v>17</v>
      </c>
      <c r="X40" s="25"/>
      <c r="Y40" s="25">
        <v>36</v>
      </c>
      <c r="Z40" s="25"/>
      <c r="AA40" s="25">
        <f t="shared" si="1"/>
        <v>23</v>
      </c>
      <c r="AB40" s="25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</row>
    <row r="41" spans="1:42" s="4" customFormat="1" ht="25.2" customHeight="1" x14ac:dyDescent="0.25">
      <c r="A41" s="26" t="s">
        <v>47</v>
      </c>
      <c r="B41" s="26"/>
      <c r="C41" s="26"/>
      <c r="D41" s="26"/>
      <c r="E41" s="26"/>
      <c r="F41" s="26"/>
      <c r="G41" s="26"/>
      <c r="H41" s="26"/>
      <c r="I41" s="27">
        <v>1801146</v>
      </c>
      <c r="J41" s="27"/>
      <c r="K41" s="27"/>
      <c r="L41" s="27">
        <v>2358820</v>
      </c>
      <c r="M41" s="27"/>
      <c r="N41" s="27"/>
      <c r="O41" s="27">
        <v>2413221</v>
      </c>
      <c r="P41" s="27"/>
      <c r="Q41" s="27"/>
      <c r="R41" s="27">
        <f t="shared" si="0"/>
        <v>2191062.3333333335</v>
      </c>
      <c r="S41" s="27"/>
      <c r="T41" s="27"/>
      <c r="U41" s="28">
        <v>57</v>
      </c>
      <c r="V41" s="28"/>
      <c r="W41" s="28">
        <v>69</v>
      </c>
      <c r="X41" s="28"/>
      <c r="Y41" s="28">
        <v>51</v>
      </c>
      <c r="Z41" s="28"/>
      <c r="AA41" s="28">
        <f t="shared" si="1"/>
        <v>59</v>
      </c>
      <c r="AB41" s="28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</row>
    <row r="42" spans="1:42" s="4" customFormat="1" ht="25.2" customHeight="1" x14ac:dyDescent="0.25">
      <c r="A42" s="23" t="s">
        <v>48</v>
      </c>
      <c r="B42" s="23"/>
      <c r="C42" s="23"/>
      <c r="D42" s="23"/>
      <c r="E42" s="23"/>
      <c r="F42" s="23"/>
      <c r="G42" s="23"/>
      <c r="H42" s="23"/>
      <c r="I42" s="24">
        <v>15923</v>
      </c>
      <c r="J42" s="24"/>
      <c r="K42" s="24"/>
      <c r="L42" s="24">
        <v>75292</v>
      </c>
      <c r="M42" s="24"/>
      <c r="N42" s="24"/>
      <c r="O42" s="24">
        <v>87033</v>
      </c>
      <c r="P42" s="24"/>
      <c r="Q42" s="24"/>
      <c r="R42" s="24">
        <f t="shared" si="0"/>
        <v>59416</v>
      </c>
      <c r="S42" s="24"/>
      <c r="T42" s="24"/>
      <c r="U42" s="25">
        <v>6</v>
      </c>
      <c r="V42" s="25"/>
      <c r="W42" s="25">
        <v>4</v>
      </c>
      <c r="X42" s="25"/>
      <c r="Y42" s="25">
        <v>9</v>
      </c>
      <c r="Z42" s="25"/>
      <c r="AA42" s="25">
        <f t="shared" si="1"/>
        <v>6</v>
      </c>
      <c r="AB42" s="25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</row>
    <row r="43" spans="1:42" s="4" customFormat="1" ht="25.2" customHeight="1" x14ac:dyDescent="0.25">
      <c r="A43" s="26" t="s">
        <v>49</v>
      </c>
      <c r="B43" s="26"/>
      <c r="C43" s="26"/>
      <c r="D43" s="26"/>
      <c r="E43" s="26"/>
      <c r="F43" s="26"/>
      <c r="G43" s="26"/>
      <c r="H43" s="26"/>
      <c r="I43" s="27">
        <v>1828502</v>
      </c>
      <c r="J43" s="27"/>
      <c r="K43" s="27"/>
      <c r="L43" s="27">
        <v>2941611</v>
      </c>
      <c r="M43" s="27"/>
      <c r="N43" s="27"/>
      <c r="O43" s="27">
        <v>3193051</v>
      </c>
      <c r="P43" s="27"/>
      <c r="Q43" s="27"/>
      <c r="R43" s="27">
        <f t="shared" si="0"/>
        <v>2654388</v>
      </c>
      <c r="S43" s="27"/>
      <c r="T43" s="27"/>
      <c r="U43" s="28">
        <v>25</v>
      </c>
      <c r="V43" s="28"/>
      <c r="W43" s="28">
        <v>35</v>
      </c>
      <c r="X43" s="28"/>
      <c r="Y43" s="28">
        <v>23</v>
      </c>
      <c r="Z43" s="28"/>
      <c r="AA43" s="28">
        <f t="shared" si="1"/>
        <v>28</v>
      </c>
      <c r="AB43" s="28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</row>
    <row r="44" spans="1:42" s="6" customFormat="1" ht="25.2" customHeight="1" x14ac:dyDescent="0.3">
      <c r="A44" s="23" t="s">
        <v>50</v>
      </c>
      <c r="B44" s="23"/>
      <c r="C44" s="23"/>
      <c r="D44" s="23"/>
      <c r="E44" s="23"/>
      <c r="F44" s="23"/>
      <c r="G44" s="23"/>
      <c r="H44" s="23"/>
      <c r="I44" s="24">
        <v>1657325</v>
      </c>
      <c r="J44" s="24"/>
      <c r="K44" s="24"/>
      <c r="L44" s="24">
        <v>2299956</v>
      </c>
      <c r="M44" s="24"/>
      <c r="N44" s="24"/>
      <c r="O44" s="24">
        <v>2463207</v>
      </c>
      <c r="P44" s="24"/>
      <c r="Q44" s="24"/>
      <c r="R44" s="24">
        <f t="shared" si="0"/>
        <v>2140162.6666666665</v>
      </c>
      <c r="S44" s="24"/>
      <c r="T44" s="24"/>
      <c r="U44" s="25">
        <v>0</v>
      </c>
      <c r="V44" s="25"/>
      <c r="W44" s="25">
        <v>0</v>
      </c>
      <c r="X44" s="25"/>
      <c r="Y44" s="25">
        <v>0</v>
      </c>
      <c r="Z44" s="25"/>
      <c r="AA44" s="25">
        <f t="shared" si="1"/>
        <v>0</v>
      </c>
      <c r="AB44" s="25"/>
      <c r="AC44" s="5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</row>
    <row r="45" spans="1:42" s="6" customFormat="1" ht="25.2" customHeight="1" x14ac:dyDescent="0.3">
      <c r="A45" s="26" t="s">
        <v>51</v>
      </c>
      <c r="B45" s="26"/>
      <c r="C45" s="26"/>
      <c r="D45" s="26"/>
      <c r="E45" s="26"/>
      <c r="F45" s="26"/>
      <c r="G45" s="26"/>
      <c r="H45" s="26"/>
      <c r="I45" s="27">
        <v>463801</v>
      </c>
      <c r="J45" s="27"/>
      <c r="K45" s="27"/>
      <c r="L45" s="27">
        <v>501761</v>
      </c>
      <c r="M45" s="27"/>
      <c r="N45" s="27"/>
      <c r="O45" s="27">
        <v>165946</v>
      </c>
      <c r="P45" s="27"/>
      <c r="Q45" s="27"/>
      <c r="R45" s="27">
        <f t="shared" si="0"/>
        <v>377169.33333333331</v>
      </c>
      <c r="S45" s="27"/>
      <c r="T45" s="27"/>
      <c r="U45" s="28">
        <v>0</v>
      </c>
      <c r="V45" s="28"/>
      <c r="W45" s="28">
        <v>0</v>
      </c>
      <c r="X45" s="28"/>
      <c r="Y45" s="28">
        <v>0</v>
      </c>
      <c r="Z45" s="28"/>
      <c r="AA45" s="28">
        <f t="shared" si="1"/>
        <v>0</v>
      </c>
      <c r="AB45" s="28"/>
      <c r="AC45" s="5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</row>
    <row r="46" spans="1:42" s="6" customFormat="1" ht="25.2" customHeight="1" x14ac:dyDescent="0.3">
      <c r="A46" s="23" t="s">
        <v>52</v>
      </c>
      <c r="B46" s="23"/>
      <c r="C46" s="23"/>
      <c r="D46" s="23"/>
      <c r="E46" s="23"/>
      <c r="F46" s="23"/>
      <c r="G46" s="23"/>
      <c r="H46" s="23"/>
      <c r="I46" s="24">
        <v>390052</v>
      </c>
      <c r="J46" s="24"/>
      <c r="K46" s="24"/>
      <c r="L46" s="24">
        <v>112073</v>
      </c>
      <c r="M46" s="24"/>
      <c r="N46" s="24"/>
      <c r="O46" s="24">
        <v>-962</v>
      </c>
      <c r="P46" s="24"/>
      <c r="Q46" s="24"/>
      <c r="R46" s="24">
        <f t="shared" si="0"/>
        <v>167054.33333333334</v>
      </c>
      <c r="S46" s="24"/>
      <c r="T46" s="24"/>
      <c r="U46" s="25">
        <v>0</v>
      </c>
      <c r="V46" s="25"/>
      <c r="W46" s="25">
        <v>0</v>
      </c>
      <c r="X46" s="25"/>
      <c r="Y46" s="25">
        <v>0</v>
      </c>
      <c r="Z46" s="25"/>
      <c r="AA46" s="25">
        <f t="shared" si="1"/>
        <v>0</v>
      </c>
      <c r="AB46" s="25"/>
      <c r="AC46" s="5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</row>
    <row r="47" spans="1:42" s="6" customFormat="1" ht="25.2" customHeight="1" x14ac:dyDescent="0.3">
      <c r="A47" s="26" t="s">
        <v>53</v>
      </c>
      <c r="B47" s="26"/>
      <c r="C47" s="26"/>
      <c r="D47" s="26"/>
      <c r="E47" s="26"/>
      <c r="F47" s="26"/>
      <c r="G47" s="26"/>
      <c r="H47" s="26"/>
      <c r="I47" s="27">
        <v>5480779</v>
      </c>
      <c r="J47" s="27"/>
      <c r="K47" s="27"/>
      <c r="L47" s="27">
        <v>4061207</v>
      </c>
      <c r="M47" s="27"/>
      <c r="N47" s="27"/>
      <c r="O47" s="27">
        <v>5336069</v>
      </c>
      <c r="P47" s="27"/>
      <c r="Q47" s="27"/>
      <c r="R47" s="27">
        <f t="shared" si="0"/>
        <v>4959351.666666667</v>
      </c>
      <c r="S47" s="27"/>
      <c r="T47" s="27"/>
      <c r="U47" s="28">
        <v>26</v>
      </c>
      <c r="V47" s="28"/>
      <c r="W47" s="28">
        <v>26</v>
      </c>
      <c r="X47" s="28"/>
      <c r="Y47" s="28">
        <v>28</v>
      </c>
      <c r="Z47" s="28"/>
      <c r="AA47" s="28">
        <f t="shared" si="1"/>
        <v>27</v>
      </c>
      <c r="AB47" s="28"/>
      <c r="AC47" s="5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</row>
    <row r="48" spans="1:42" s="6" customFormat="1" ht="25.2" customHeight="1" x14ac:dyDescent="0.3">
      <c r="A48" s="23" t="s">
        <v>54</v>
      </c>
      <c r="B48" s="23"/>
      <c r="C48" s="23"/>
      <c r="D48" s="23"/>
      <c r="E48" s="23"/>
      <c r="F48" s="23"/>
      <c r="G48" s="23"/>
      <c r="H48" s="23"/>
      <c r="I48" s="24">
        <v>405693</v>
      </c>
      <c r="J48" s="24"/>
      <c r="K48" s="24"/>
      <c r="L48" s="24">
        <v>331686</v>
      </c>
      <c r="M48" s="24"/>
      <c r="N48" s="24"/>
      <c r="O48" s="24">
        <v>711653</v>
      </c>
      <c r="P48" s="24"/>
      <c r="Q48" s="24"/>
      <c r="R48" s="24">
        <f t="shared" si="0"/>
        <v>483010.66666666669</v>
      </c>
      <c r="S48" s="24"/>
      <c r="T48" s="24"/>
      <c r="U48" s="25">
        <v>0</v>
      </c>
      <c r="V48" s="25"/>
      <c r="W48" s="25">
        <v>0</v>
      </c>
      <c r="X48" s="25"/>
      <c r="Y48" s="25">
        <v>0</v>
      </c>
      <c r="Z48" s="25"/>
      <c r="AA48" s="25">
        <f t="shared" si="1"/>
        <v>0</v>
      </c>
      <c r="AB48" s="25"/>
      <c r="AC48" s="5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</row>
    <row r="49" spans="1:42" s="6" customFormat="1" ht="25.2" customHeight="1" x14ac:dyDescent="0.3">
      <c r="A49" s="26" t="s">
        <v>55</v>
      </c>
      <c r="B49" s="26"/>
      <c r="C49" s="26"/>
      <c r="D49" s="26"/>
      <c r="E49" s="26"/>
      <c r="F49" s="26"/>
      <c r="G49" s="26"/>
      <c r="H49" s="26"/>
      <c r="I49" s="27">
        <v>563190</v>
      </c>
      <c r="J49" s="27"/>
      <c r="K49" s="27"/>
      <c r="L49" s="27">
        <v>706390</v>
      </c>
      <c r="M49" s="27"/>
      <c r="N49" s="27"/>
      <c r="O49" s="27">
        <v>978360</v>
      </c>
      <c r="P49" s="27"/>
      <c r="Q49" s="27"/>
      <c r="R49" s="27">
        <f t="shared" si="0"/>
        <v>749313.33333333337</v>
      </c>
      <c r="S49" s="27"/>
      <c r="T49" s="27"/>
      <c r="U49" s="28">
        <v>0</v>
      </c>
      <c r="V49" s="28"/>
      <c r="W49" s="28">
        <v>9</v>
      </c>
      <c r="X49" s="28"/>
      <c r="Y49" s="28">
        <v>5</v>
      </c>
      <c r="Z49" s="28"/>
      <c r="AA49" s="28">
        <f t="shared" si="1"/>
        <v>5</v>
      </c>
      <c r="AB49" s="28"/>
      <c r="AC49" s="5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</row>
    <row r="50" spans="1:42" s="6" customFormat="1" ht="25.2" customHeight="1" x14ac:dyDescent="0.3">
      <c r="A50" s="23" t="s">
        <v>56</v>
      </c>
      <c r="B50" s="23"/>
      <c r="C50" s="23"/>
      <c r="D50" s="23"/>
      <c r="E50" s="23"/>
      <c r="F50" s="23"/>
      <c r="G50" s="23"/>
      <c r="H50" s="23"/>
      <c r="I50" s="24">
        <v>3390050</v>
      </c>
      <c r="J50" s="24"/>
      <c r="K50" s="24"/>
      <c r="L50" s="24">
        <v>3107015</v>
      </c>
      <c r="M50" s="24"/>
      <c r="N50" s="24"/>
      <c r="O50" s="24">
        <v>4780576</v>
      </c>
      <c r="P50" s="24"/>
      <c r="Q50" s="24"/>
      <c r="R50" s="24">
        <f t="shared" si="0"/>
        <v>3759213.6666666665</v>
      </c>
      <c r="S50" s="24"/>
      <c r="T50" s="24"/>
      <c r="U50" s="25">
        <v>107</v>
      </c>
      <c r="V50" s="25"/>
      <c r="W50" s="25">
        <v>107</v>
      </c>
      <c r="X50" s="25"/>
      <c r="Y50" s="25">
        <v>87</v>
      </c>
      <c r="Z50" s="25"/>
      <c r="AA50" s="25">
        <f t="shared" si="1"/>
        <v>100</v>
      </c>
      <c r="AB50" s="25"/>
      <c r="AC50" s="5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</row>
    <row r="51" spans="1:42" s="6" customFormat="1" ht="25.2" customHeight="1" x14ac:dyDescent="0.3">
      <c r="A51" s="26" t="s">
        <v>57</v>
      </c>
      <c r="B51" s="26"/>
      <c r="C51" s="26"/>
      <c r="D51" s="26"/>
      <c r="E51" s="26"/>
      <c r="F51" s="26"/>
      <c r="G51" s="26"/>
      <c r="H51" s="26"/>
      <c r="I51" s="27">
        <v>2684944</v>
      </c>
      <c r="J51" s="27"/>
      <c r="K51" s="27"/>
      <c r="L51" s="27">
        <v>2922756</v>
      </c>
      <c r="M51" s="27"/>
      <c r="N51" s="27"/>
      <c r="O51" s="27">
        <v>3809572</v>
      </c>
      <c r="P51" s="27"/>
      <c r="Q51" s="27"/>
      <c r="R51" s="27">
        <f t="shared" si="0"/>
        <v>3139090.6666666665</v>
      </c>
      <c r="S51" s="27"/>
      <c r="T51" s="27"/>
      <c r="U51" s="28">
        <v>64</v>
      </c>
      <c r="V51" s="28"/>
      <c r="W51" s="28">
        <v>69</v>
      </c>
      <c r="X51" s="28"/>
      <c r="Y51" s="28">
        <v>69</v>
      </c>
      <c r="Z51" s="28"/>
      <c r="AA51" s="28">
        <f t="shared" si="1"/>
        <v>67</v>
      </c>
      <c r="AB51" s="28"/>
      <c r="AC51" s="5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</row>
    <row r="52" spans="1:42" s="6" customFormat="1" ht="25.2" customHeight="1" x14ac:dyDescent="0.3">
      <c r="A52" s="23" t="s">
        <v>58</v>
      </c>
      <c r="B52" s="23"/>
      <c r="C52" s="23"/>
      <c r="D52" s="23"/>
      <c r="E52" s="23"/>
      <c r="F52" s="23"/>
      <c r="G52" s="23"/>
      <c r="H52" s="23"/>
      <c r="I52" s="24">
        <v>4260326</v>
      </c>
      <c r="J52" s="24"/>
      <c r="K52" s="24"/>
      <c r="L52" s="24">
        <v>6534610</v>
      </c>
      <c r="M52" s="24"/>
      <c r="N52" s="24"/>
      <c r="O52" s="24">
        <v>6789449</v>
      </c>
      <c r="P52" s="24"/>
      <c r="Q52" s="24"/>
      <c r="R52" s="24">
        <f t="shared" si="0"/>
        <v>5861461.666666667</v>
      </c>
      <c r="S52" s="24"/>
      <c r="T52" s="24"/>
      <c r="U52" s="25">
        <v>49</v>
      </c>
      <c r="V52" s="25"/>
      <c r="W52" s="25">
        <v>65</v>
      </c>
      <c r="X52" s="25"/>
      <c r="Y52" s="25">
        <v>74</v>
      </c>
      <c r="Z52" s="25"/>
      <c r="AA52" s="25">
        <f t="shared" si="1"/>
        <v>63</v>
      </c>
      <c r="AB52" s="25"/>
      <c r="AC52" s="5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</row>
    <row r="53" spans="1:42" s="6" customFormat="1" ht="25.2" customHeight="1" thickBot="1" x14ac:dyDescent="0.35">
      <c r="A53" s="20" t="s">
        <v>59</v>
      </c>
      <c r="B53" s="20"/>
      <c r="C53" s="20"/>
      <c r="D53" s="20"/>
      <c r="E53" s="20"/>
      <c r="F53" s="20"/>
      <c r="G53" s="20"/>
      <c r="H53" s="20"/>
      <c r="I53" s="21">
        <v>1851081</v>
      </c>
      <c r="J53" s="21"/>
      <c r="K53" s="21"/>
      <c r="L53" s="21">
        <v>4491316</v>
      </c>
      <c r="M53" s="21"/>
      <c r="N53" s="21"/>
      <c r="O53" s="21">
        <v>4634608</v>
      </c>
      <c r="P53" s="21"/>
      <c r="Q53" s="21"/>
      <c r="R53" s="21">
        <f t="shared" si="0"/>
        <v>3659001.6666666665</v>
      </c>
      <c r="S53" s="21"/>
      <c r="T53" s="21"/>
      <c r="U53" s="22">
        <v>0</v>
      </c>
      <c r="V53" s="22"/>
      <c r="W53" s="22">
        <v>0</v>
      </c>
      <c r="X53" s="22"/>
      <c r="Y53" s="22">
        <v>0</v>
      </c>
      <c r="Z53" s="22"/>
      <c r="AA53" s="22">
        <f t="shared" si="1"/>
        <v>0</v>
      </c>
      <c r="AB53" s="22"/>
      <c r="AC53" s="5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</row>
    <row r="54" spans="1:42" s="6" customFormat="1" ht="30" customHeight="1" thickTop="1" x14ac:dyDescent="0.3">
      <c r="A54" s="17"/>
      <c r="B54" s="17"/>
      <c r="C54" s="17"/>
      <c r="D54" s="17"/>
      <c r="E54" s="17"/>
      <c r="F54" s="17"/>
      <c r="G54" s="17"/>
      <c r="H54" s="17"/>
      <c r="I54" s="18">
        <f>SUM(I29:K53)</f>
        <v>99221244</v>
      </c>
      <c r="J54" s="18"/>
      <c r="K54" s="18"/>
      <c r="L54" s="18">
        <f>SUM(L29:N53)</f>
        <v>132440788</v>
      </c>
      <c r="M54" s="18"/>
      <c r="N54" s="18"/>
      <c r="O54" s="18">
        <f>SUM(O29:Q53)</f>
        <v>152302839</v>
      </c>
      <c r="P54" s="18"/>
      <c r="Q54" s="18"/>
      <c r="R54" s="18">
        <f>SUM(R29:T53)</f>
        <v>127988290.33333334</v>
      </c>
      <c r="S54" s="18"/>
      <c r="T54" s="18"/>
      <c r="U54" s="19">
        <f>SUM(U29:V53)</f>
        <v>492</v>
      </c>
      <c r="V54" s="19"/>
      <c r="W54" s="19">
        <f>SUM(W29:X53)</f>
        <v>564</v>
      </c>
      <c r="X54" s="19"/>
      <c r="Y54" s="19">
        <f>SUM(Y29:Z53)</f>
        <v>562</v>
      </c>
      <c r="Z54" s="19"/>
      <c r="AA54" s="19">
        <f>SUM(AA29:AB53)</f>
        <v>539</v>
      </c>
      <c r="AB54" s="19"/>
      <c r="AC54" s="5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</row>
    <row r="55" spans="1:42" s="6" customFormat="1" ht="25.2" customHeight="1" x14ac:dyDescent="0.3">
      <c r="A55" s="15" t="s">
        <v>60</v>
      </c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7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</row>
    <row r="56" spans="1:42" ht="25.2" customHeight="1" x14ac:dyDescent="0.25">
      <c r="A56" s="16" t="s">
        <v>61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8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</row>
    <row r="57" spans="1:42" ht="25.2" customHeight="1" x14ac:dyDescent="0.25">
      <c r="A57" s="10" t="s">
        <v>62</v>
      </c>
      <c r="B57" s="14" t="s">
        <v>63</v>
      </c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1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</row>
    <row r="58" spans="1:42" ht="25.2" customHeight="1" x14ac:dyDescent="0.25">
      <c r="A58" s="10" t="s">
        <v>64</v>
      </c>
      <c r="B58" s="14" t="s">
        <v>65</v>
      </c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1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</row>
    <row r="59" spans="1:42" ht="25.2" customHeight="1" x14ac:dyDescent="0.25">
      <c r="A59" s="10"/>
      <c r="B59" s="14" t="s">
        <v>66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1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</row>
    <row r="60" spans="1:42" ht="25.2" customHeight="1" x14ac:dyDescent="0.25">
      <c r="A60" s="10"/>
      <c r="B60" s="14" t="s">
        <v>67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1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</row>
    <row r="61" spans="1:42" ht="25.2" customHeight="1" x14ac:dyDescent="0.25">
      <c r="A61" s="10"/>
      <c r="B61" s="14" t="s">
        <v>68</v>
      </c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1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</row>
    <row r="62" spans="1:42" ht="25.2" customHeight="1" x14ac:dyDescent="0.25">
      <c r="A62" s="10" t="s">
        <v>69</v>
      </c>
      <c r="B62" s="14" t="s">
        <v>70</v>
      </c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1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</row>
    <row r="63" spans="1:42" ht="25.2" customHeight="1" x14ac:dyDescent="0.25">
      <c r="A63" s="10"/>
      <c r="B63" s="14" t="s">
        <v>71</v>
      </c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1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</row>
    <row r="64" spans="1:42" ht="25.2" customHeight="1" x14ac:dyDescent="0.25">
      <c r="A64" s="10" t="s">
        <v>72</v>
      </c>
      <c r="B64" s="14" t="s">
        <v>73</v>
      </c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1"/>
      <c r="AD64" s="12"/>
      <c r="AE64" s="12"/>
      <c r="AF64" s="12"/>
      <c r="AG64" s="12"/>
      <c r="AH64" s="12"/>
      <c r="AI64" s="12"/>
      <c r="AJ64" s="12"/>
      <c r="AK64" s="12"/>
      <c r="AL64" s="3"/>
      <c r="AM64" s="3"/>
      <c r="AN64" s="3"/>
      <c r="AO64" s="3"/>
      <c r="AP64" s="3"/>
    </row>
    <row r="65" spans="1:42" ht="25.2" customHeight="1" x14ac:dyDescent="0.25">
      <c r="A65" s="10" t="s">
        <v>74</v>
      </c>
      <c r="B65" s="14" t="s">
        <v>75</v>
      </c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1"/>
      <c r="AD65" s="12"/>
      <c r="AE65" s="12"/>
      <c r="AF65" s="12"/>
      <c r="AG65" s="12"/>
      <c r="AH65" s="12"/>
      <c r="AI65" s="12"/>
      <c r="AJ65" s="12"/>
      <c r="AK65" s="12"/>
      <c r="AL65" s="3"/>
      <c r="AM65" s="3"/>
      <c r="AN65" s="3"/>
      <c r="AO65" s="3"/>
      <c r="AP65" s="3"/>
    </row>
    <row r="66" spans="1:42" ht="25.2" customHeight="1" x14ac:dyDescent="0.25">
      <c r="A66" s="10" t="s">
        <v>76</v>
      </c>
      <c r="B66" s="14" t="s">
        <v>77</v>
      </c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1"/>
      <c r="AD66" s="12"/>
      <c r="AE66" s="12"/>
      <c r="AF66" s="12"/>
      <c r="AG66" s="12"/>
      <c r="AH66" s="12"/>
      <c r="AI66" s="12"/>
      <c r="AJ66" s="12"/>
      <c r="AK66" s="12"/>
      <c r="AL66" s="3"/>
      <c r="AM66" s="3"/>
      <c r="AN66" s="3"/>
      <c r="AO66" s="3"/>
      <c r="AP66" s="3"/>
    </row>
    <row r="67" spans="1:42" ht="25.2" customHeight="1" x14ac:dyDescent="0.25">
      <c r="A67" s="10" t="s">
        <v>78</v>
      </c>
      <c r="B67" s="14" t="s">
        <v>79</v>
      </c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1"/>
      <c r="AD67" s="13"/>
      <c r="AE67" s="13"/>
      <c r="AF67" s="13"/>
      <c r="AG67" s="13"/>
      <c r="AH67" s="13"/>
      <c r="AI67" s="13"/>
      <c r="AJ67" s="12"/>
      <c r="AK67" s="12"/>
      <c r="AL67" s="3"/>
      <c r="AM67" s="3"/>
      <c r="AN67" s="3"/>
      <c r="AO67" s="3"/>
      <c r="AP67" s="3"/>
    </row>
    <row r="68" spans="1:42" ht="24" customHeight="1" x14ac:dyDescent="0.25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3"/>
      <c r="AL68" s="3"/>
      <c r="AM68" s="3"/>
      <c r="AN68" s="3"/>
      <c r="AO68" s="3"/>
      <c r="AP68" s="12"/>
    </row>
    <row r="69" spans="1:42" ht="30" customHeight="1" x14ac:dyDescent="0.25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</row>
  </sheetData>
  <sheetProtection algorithmName="SHA-512" hashValue="LyAuSAWZJavGQ7bBHUiEizc33MYA46icxENFteGOTBmjJWSLlyXCjQBqJNiAqYTuZ2EPv78XppcJ8vy9+4lSJA==" saltValue="7mKjpfFddkmYtB/VwhgXaQ==" spinCount="100000" sheet="1" objects="1" scenarios="1" formatColumns="0" formatRows="0"/>
  <mergeCells count="443">
    <mergeCell ref="AA8:AB8"/>
    <mergeCell ref="AD6:AI6"/>
    <mergeCell ref="AJ6:AL6"/>
    <mergeCell ref="AM6:AO6"/>
    <mergeCell ref="A7:AB7"/>
    <mergeCell ref="AD7:AO7"/>
    <mergeCell ref="A1:AB2"/>
    <mergeCell ref="A3:AB3"/>
    <mergeCell ref="A4:AB4"/>
    <mergeCell ref="A5:AB5"/>
    <mergeCell ref="A6:H6"/>
    <mergeCell ref="I6:Q6"/>
    <mergeCell ref="R6:T6"/>
    <mergeCell ref="U6:Z6"/>
    <mergeCell ref="AA6:AB6"/>
    <mergeCell ref="AD13:AI13"/>
    <mergeCell ref="AD8:AI8"/>
    <mergeCell ref="AJ8:AL8"/>
    <mergeCell ref="AM8:AO8"/>
    <mergeCell ref="A9:H9"/>
    <mergeCell ref="I9:K9"/>
    <mergeCell ref="L9:N9"/>
    <mergeCell ref="O9:Q9"/>
    <mergeCell ref="R9:T9"/>
    <mergeCell ref="U9:V9"/>
    <mergeCell ref="W9:X9"/>
    <mergeCell ref="Y9:Z9"/>
    <mergeCell ref="AA9:AB9"/>
    <mergeCell ref="AD9:AI9"/>
    <mergeCell ref="AJ9:AL9"/>
    <mergeCell ref="AM9:AO9"/>
    <mergeCell ref="A8:H8"/>
    <mergeCell ref="I8:K8"/>
    <mergeCell ref="L8:N8"/>
    <mergeCell ref="O8:Q8"/>
    <mergeCell ref="R8:T8"/>
    <mergeCell ref="U8:V8"/>
    <mergeCell ref="W8:X8"/>
    <mergeCell ref="Y8:Z8"/>
    <mergeCell ref="W11:X11"/>
    <mergeCell ref="Y11:Z11"/>
    <mergeCell ref="AA11:AB11"/>
    <mergeCell ref="AA10:AB10"/>
    <mergeCell ref="AD10:AI10"/>
    <mergeCell ref="AJ10:AL10"/>
    <mergeCell ref="AM10:AO10"/>
    <mergeCell ref="AD11:AO11"/>
    <mergeCell ref="A12:AB12"/>
    <mergeCell ref="AD12:AI12"/>
    <mergeCell ref="AJ12:AL12"/>
    <mergeCell ref="AM12:AO12"/>
    <mergeCell ref="A11:H11"/>
    <mergeCell ref="I11:K11"/>
    <mergeCell ref="A10:H10"/>
    <mergeCell ref="I10:K10"/>
    <mergeCell ref="L10:N10"/>
    <mergeCell ref="O10:Q10"/>
    <mergeCell ref="R10:T10"/>
    <mergeCell ref="U10:V10"/>
    <mergeCell ref="W10:X10"/>
    <mergeCell ref="Y10:Z10"/>
    <mergeCell ref="AJ13:AL13"/>
    <mergeCell ref="AM13:AO13"/>
    <mergeCell ref="L11:N11"/>
    <mergeCell ref="O11:Q11"/>
    <mergeCell ref="R11:T11"/>
    <mergeCell ref="U11:V11"/>
    <mergeCell ref="A14:H14"/>
    <mergeCell ref="I14:K14"/>
    <mergeCell ref="L14:N14"/>
    <mergeCell ref="O14:Q14"/>
    <mergeCell ref="R14:T14"/>
    <mergeCell ref="U14:V14"/>
    <mergeCell ref="W14:X14"/>
    <mergeCell ref="Y14:Z14"/>
    <mergeCell ref="AA14:AB14"/>
    <mergeCell ref="A13:H13"/>
    <mergeCell ref="I13:K13"/>
    <mergeCell ref="L13:N13"/>
    <mergeCell ref="O13:Q13"/>
    <mergeCell ref="R13:T13"/>
    <mergeCell ref="U13:V13"/>
    <mergeCell ref="W13:X13"/>
    <mergeCell ref="Y13:Z13"/>
    <mergeCell ref="AA13:AB13"/>
    <mergeCell ref="A15:H15"/>
    <mergeCell ref="I15:K15"/>
    <mergeCell ref="L15:N15"/>
    <mergeCell ref="O15:Q15"/>
    <mergeCell ref="R15:T15"/>
    <mergeCell ref="U15:V15"/>
    <mergeCell ref="W15:X15"/>
    <mergeCell ref="Y15:Z15"/>
    <mergeCell ref="AA15:AB15"/>
    <mergeCell ref="A16:H16"/>
    <mergeCell ref="I16:K16"/>
    <mergeCell ref="L16:N16"/>
    <mergeCell ref="O16:Q16"/>
    <mergeCell ref="R16:T16"/>
    <mergeCell ref="U16:V16"/>
    <mergeCell ref="W16:X16"/>
    <mergeCell ref="Y16:Z16"/>
    <mergeCell ref="AA16:AB16"/>
    <mergeCell ref="A17:H17"/>
    <mergeCell ref="I17:K17"/>
    <mergeCell ref="L17:N17"/>
    <mergeCell ref="O17:Q17"/>
    <mergeCell ref="R17:T17"/>
    <mergeCell ref="U17:V17"/>
    <mergeCell ref="W17:X17"/>
    <mergeCell ref="Y17:Z17"/>
    <mergeCell ref="AA17:AB17"/>
    <mergeCell ref="A18:H18"/>
    <mergeCell ref="I18:K18"/>
    <mergeCell ref="L18:N18"/>
    <mergeCell ref="O18:Q18"/>
    <mergeCell ref="R18:T18"/>
    <mergeCell ref="U18:V18"/>
    <mergeCell ref="W18:X18"/>
    <mergeCell ref="Y18:Z18"/>
    <mergeCell ref="AA18:AB18"/>
    <mergeCell ref="A19:AB19"/>
    <mergeCell ref="A20:H20"/>
    <mergeCell ref="I20:K20"/>
    <mergeCell ref="L20:N20"/>
    <mergeCell ref="O20:Q20"/>
    <mergeCell ref="R20:T20"/>
    <mergeCell ref="U20:V20"/>
    <mergeCell ref="W20:X20"/>
    <mergeCell ref="Y20:Z20"/>
    <mergeCell ref="AA20:AB20"/>
    <mergeCell ref="A21:H21"/>
    <mergeCell ref="I21:K21"/>
    <mergeCell ref="L21:N21"/>
    <mergeCell ref="O21:Q21"/>
    <mergeCell ref="R21:T21"/>
    <mergeCell ref="U21:V21"/>
    <mergeCell ref="W21:X21"/>
    <mergeCell ref="Y21:Z21"/>
    <mergeCell ref="AA21:AB21"/>
    <mergeCell ref="A22:H22"/>
    <mergeCell ref="I22:K22"/>
    <mergeCell ref="L22:N22"/>
    <mergeCell ref="O22:Q22"/>
    <mergeCell ref="R22:T22"/>
    <mergeCell ref="U22:V22"/>
    <mergeCell ref="W22:X22"/>
    <mergeCell ref="Y22:Z22"/>
    <mergeCell ref="AA22:AB22"/>
    <mergeCell ref="A23:H23"/>
    <mergeCell ref="I23:K23"/>
    <mergeCell ref="L23:N23"/>
    <mergeCell ref="O23:Q23"/>
    <mergeCell ref="R23:T23"/>
    <mergeCell ref="U23:V23"/>
    <mergeCell ref="W23:X23"/>
    <mergeCell ref="Y23:Z23"/>
    <mergeCell ref="AA23:AB23"/>
    <mergeCell ref="A24:H24"/>
    <mergeCell ref="I24:K24"/>
    <mergeCell ref="L24:N24"/>
    <mergeCell ref="O24:Q24"/>
    <mergeCell ref="R24:T24"/>
    <mergeCell ref="U24:V24"/>
    <mergeCell ref="W24:X24"/>
    <mergeCell ref="Y24:Z24"/>
    <mergeCell ref="AA24:AB24"/>
    <mergeCell ref="A25:H25"/>
    <mergeCell ref="I25:K25"/>
    <mergeCell ref="L25:N25"/>
    <mergeCell ref="O25:Q25"/>
    <mergeCell ref="R25:T25"/>
    <mergeCell ref="U25:V25"/>
    <mergeCell ref="W25:X25"/>
    <mergeCell ref="Y25:Z25"/>
    <mergeCell ref="AA25:AB25"/>
    <mergeCell ref="A26:H26"/>
    <mergeCell ref="I26:K26"/>
    <mergeCell ref="L26:N26"/>
    <mergeCell ref="O26:Q26"/>
    <mergeCell ref="R26:T26"/>
    <mergeCell ref="U26:V26"/>
    <mergeCell ref="W26:X26"/>
    <mergeCell ref="Y26:Z26"/>
    <mergeCell ref="AA26:AB26"/>
    <mergeCell ref="A27:AB27"/>
    <mergeCell ref="A28:H28"/>
    <mergeCell ref="I28:K28"/>
    <mergeCell ref="L28:N28"/>
    <mergeCell ref="O28:Q28"/>
    <mergeCell ref="R28:T28"/>
    <mergeCell ref="U28:V28"/>
    <mergeCell ref="W28:X28"/>
    <mergeCell ref="Y28:Z28"/>
    <mergeCell ref="AA28:AB28"/>
    <mergeCell ref="A29:H29"/>
    <mergeCell ref="I29:K29"/>
    <mergeCell ref="L29:N29"/>
    <mergeCell ref="O29:Q29"/>
    <mergeCell ref="R29:T29"/>
    <mergeCell ref="U29:V29"/>
    <mergeCell ref="W29:X29"/>
    <mergeCell ref="Y29:Z29"/>
    <mergeCell ref="AA29:AB29"/>
    <mergeCell ref="A30:H30"/>
    <mergeCell ref="I30:K30"/>
    <mergeCell ref="L30:N30"/>
    <mergeCell ref="O30:Q30"/>
    <mergeCell ref="R30:T30"/>
    <mergeCell ref="U30:V30"/>
    <mergeCell ref="W30:X30"/>
    <mergeCell ref="Y30:Z30"/>
    <mergeCell ref="AA30:AB30"/>
    <mergeCell ref="A31:H31"/>
    <mergeCell ref="I31:K31"/>
    <mergeCell ref="L31:N31"/>
    <mergeCell ref="O31:Q31"/>
    <mergeCell ref="R31:T31"/>
    <mergeCell ref="U31:V31"/>
    <mergeCell ref="W31:X31"/>
    <mergeCell ref="Y31:Z31"/>
    <mergeCell ref="AA31:AB31"/>
    <mergeCell ref="A32:H32"/>
    <mergeCell ref="I32:K32"/>
    <mergeCell ref="L32:N32"/>
    <mergeCell ref="O32:Q32"/>
    <mergeCell ref="R32:T32"/>
    <mergeCell ref="U32:V32"/>
    <mergeCell ref="W32:X32"/>
    <mergeCell ref="Y32:Z32"/>
    <mergeCell ref="AA32:AB32"/>
    <mergeCell ref="A33:H33"/>
    <mergeCell ref="I33:K33"/>
    <mergeCell ref="L33:N33"/>
    <mergeCell ref="O33:Q33"/>
    <mergeCell ref="R33:T33"/>
    <mergeCell ref="U33:V33"/>
    <mergeCell ref="W33:X33"/>
    <mergeCell ref="Y33:Z33"/>
    <mergeCell ref="AA33:AB33"/>
    <mergeCell ref="A34:H34"/>
    <mergeCell ref="I34:K34"/>
    <mergeCell ref="L34:N34"/>
    <mergeCell ref="O34:Q34"/>
    <mergeCell ref="R34:T34"/>
    <mergeCell ref="U34:V34"/>
    <mergeCell ref="W34:X34"/>
    <mergeCell ref="Y34:Z34"/>
    <mergeCell ref="AA34:AB34"/>
    <mergeCell ref="A35:H35"/>
    <mergeCell ref="I35:K35"/>
    <mergeCell ref="L35:N35"/>
    <mergeCell ref="O35:Q35"/>
    <mergeCell ref="R35:T35"/>
    <mergeCell ref="U35:V35"/>
    <mergeCell ref="W35:X35"/>
    <mergeCell ref="Y35:Z35"/>
    <mergeCell ref="AA35:AB35"/>
    <mergeCell ref="AF36:AG36"/>
    <mergeCell ref="A37:H37"/>
    <mergeCell ref="I37:K37"/>
    <mergeCell ref="L37:N37"/>
    <mergeCell ref="O37:Q37"/>
    <mergeCell ref="R37:T37"/>
    <mergeCell ref="U37:V37"/>
    <mergeCell ref="W37:X37"/>
    <mergeCell ref="Y37:Z37"/>
    <mergeCell ref="AA37:AB37"/>
    <mergeCell ref="A36:H36"/>
    <mergeCell ref="I36:K36"/>
    <mergeCell ref="L36:N36"/>
    <mergeCell ref="O36:Q36"/>
    <mergeCell ref="R36:T36"/>
    <mergeCell ref="U36:V36"/>
    <mergeCell ref="W36:X36"/>
    <mergeCell ref="Y36:Z36"/>
    <mergeCell ref="AA36:AB36"/>
    <mergeCell ref="A38:H38"/>
    <mergeCell ref="I38:K38"/>
    <mergeCell ref="L38:N38"/>
    <mergeCell ref="O38:Q38"/>
    <mergeCell ref="R38:T38"/>
    <mergeCell ref="U38:V38"/>
    <mergeCell ref="W38:X38"/>
    <mergeCell ref="Y38:Z38"/>
    <mergeCell ref="AA38:AB38"/>
    <mergeCell ref="A39:H39"/>
    <mergeCell ref="I39:K39"/>
    <mergeCell ref="L39:N39"/>
    <mergeCell ref="O39:Q39"/>
    <mergeCell ref="R39:T39"/>
    <mergeCell ref="U39:V39"/>
    <mergeCell ref="W39:X39"/>
    <mergeCell ref="Y39:Z39"/>
    <mergeCell ref="AA39:AB39"/>
    <mergeCell ref="A40:H40"/>
    <mergeCell ref="I40:K40"/>
    <mergeCell ref="L40:N40"/>
    <mergeCell ref="O40:Q40"/>
    <mergeCell ref="R40:T40"/>
    <mergeCell ref="U40:V40"/>
    <mergeCell ref="W40:X40"/>
    <mergeCell ref="Y40:Z40"/>
    <mergeCell ref="AA40:AB40"/>
    <mergeCell ref="A41:H41"/>
    <mergeCell ref="I41:K41"/>
    <mergeCell ref="L41:N41"/>
    <mergeCell ref="O41:Q41"/>
    <mergeCell ref="R41:T41"/>
    <mergeCell ref="U41:V41"/>
    <mergeCell ref="W41:X41"/>
    <mergeCell ref="Y41:Z41"/>
    <mergeCell ref="AA41:AB41"/>
    <mergeCell ref="A42:H42"/>
    <mergeCell ref="I42:K42"/>
    <mergeCell ref="L42:N42"/>
    <mergeCell ref="O42:Q42"/>
    <mergeCell ref="R42:T42"/>
    <mergeCell ref="U42:V42"/>
    <mergeCell ref="W42:X42"/>
    <mergeCell ref="Y42:Z42"/>
    <mergeCell ref="AA42:AB42"/>
    <mergeCell ref="A43:H43"/>
    <mergeCell ref="I43:K43"/>
    <mergeCell ref="L43:N43"/>
    <mergeCell ref="O43:Q43"/>
    <mergeCell ref="R43:T43"/>
    <mergeCell ref="U43:V43"/>
    <mergeCell ref="W43:X43"/>
    <mergeCell ref="Y43:Z43"/>
    <mergeCell ref="AA43:AB43"/>
    <mergeCell ref="A44:H44"/>
    <mergeCell ref="I44:K44"/>
    <mergeCell ref="L44:N44"/>
    <mergeCell ref="O44:Q44"/>
    <mergeCell ref="R44:T44"/>
    <mergeCell ref="U44:V44"/>
    <mergeCell ref="W44:X44"/>
    <mergeCell ref="Y44:Z44"/>
    <mergeCell ref="AA44:AB44"/>
    <mergeCell ref="A45:H45"/>
    <mergeCell ref="I45:K45"/>
    <mergeCell ref="L45:N45"/>
    <mergeCell ref="O45:Q45"/>
    <mergeCell ref="R45:T45"/>
    <mergeCell ref="U45:V45"/>
    <mergeCell ref="W45:X45"/>
    <mergeCell ref="Y45:Z45"/>
    <mergeCell ref="AA45:AB45"/>
    <mergeCell ref="A46:H46"/>
    <mergeCell ref="I46:K46"/>
    <mergeCell ref="L46:N46"/>
    <mergeCell ref="O46:Q46"/>
    <mergeCell ref="R46:T46"/>
    <mergeCell ref="U46:V46"/>
    <mergeCell ref="W46:X46"/>
    <mergeCell ref="Y46:Z46"/>
    <mergeCell ref="AA46:AB46"/>
    <mergeCell ref="A47:H47"/>
    <mergeCell ref="I47:K47"/>
    <mergeCell ref="L47:N47"/>
    <mergeCell ref="O47:Q47"/>
    <mergeCell ref="R47:T47"/>
    <mergeCell ref="U47:V47"/>
    <mergeCell ref="W47:X47"/>
    <mergeCell ref="Y47:Z47"/>
    <mergeCell ref="AA47:AB47"/>
    <mergeCell ref="A48:H48"/>
    <mergeCell ref="I48:K48"/>
    <mergeCell ref="L48:N48"/>
    <mergeCell ref="O48:Q48"/>
    <mergeCell ref="R48:T48"/>
    <mergeCell ref="U48:V48"/>
    <mergeCell ref="W48:X48"/>
    <mergeCell ref="Y48:Z48"/>
    <mergeCell ref="AA48:AB48"/>
    <mergeCell ref="A49:H49"/>
    <mergeCell ref="I49:K49"/>
    <mergeCell ref="L49:N49"/>
    <mergeCell ref="O49:Q49"/>
    <mergeCell ref="R49:T49"/>
    <mergeCell ref="U49:V49"/>
    <mergeCell ref="W49:X49"/>
    <mergeCell ref="Y49:Z49"/>
    <mergeCell ref="AA49:AB49"/>
    <mergeCell ref="A50:H50"/>
    <mergeCell ref="I50:K50"/>
    <mergeCell ref="L50:N50"/>
    <mergeCell ref="O50:Q50"/>
    <mergeCell ref="R50:T50"/>
    <mergeCell ref="U50:V50"/>
    <mergeCell ref="W50:X50"/>
    <mergeCell ref="Y50:Z50"/>
    <mergeCell ref="AA50:AB50"/>
    <mergeCell ref="A51:H51"/>
    <mergeCell ref="I51:K51"/>
    <mergeCell ref="L51:N51"/>
    <mergeCell ref="O51:Q51"/>
    <mergeCell ref="R51:T51"/>
    <mergeCell ref="U51:V51"/>
    <mergeCell ref="W51:X51"/>
    <mergeCell ref="Y51:Z51"/>
    <mergeCell ref="AA51:AB51"/>
    <mergeCell ref="A52:H52"/>
    <mergeCell ref="I52:K52"/>
    <mergeCell ref="L52:N52"/>
    <mergeCell ref="O52:Q52"/>
    <mergeCell ref="R52:T52"/>
    <mergeCell ref="U52:V52"/>
    <mergeCell ref="W52:X52"/>
    <mergeCell ref="Y52:Z52"/>
    <mergeCell ref="AA52:AB52"/>
    <mergeCell ref="A53:H53"/>
    <mergeCell ref="I53:K53"/>
    <mergeCell ref="L53:N53"/>
    <mergeCell ref="O53:Q53"/>
    <mergeCell ref="R53:T53"/>
    <mergeCell ref="U53:V53"/>
    <mergeCell ref="W53:X53"/>
    <mergeCell ref="Y53:Z53"/>
    <mergeCell ref="AA53:AB53"/>
    <mergeCell ref="A54:H54"/>
    <mergeCell ref="I54:K54"/>
    <mergeCell ref="L54:N54"/>
    <mergeCell ref="O54:Q54"/>
    <mergeCell ref="R54:T54"/>
    <mergeCell ref="U54:V54"/>
    <mergeCell ref="W54:X54"/>
    <mergeCell ref="Y54:Z54"/>
    <mergeCell ref="AA54:AB54"/>
    <mergeCell ref="B59:AB59"/>
    <mergeCell ref="B60:AB60"/>
    <mergeCell ref="B57:AB57"/>
    <mergeCell ref="B58:AB58"/>
    <mergeCell ref="A55:AB55"/>
    <mergeCell ref="A56:AB56"/>
    <mergeCell ref="B67:AB67"/>
    <mergeCell ref="B65:AB65"/>
    <mergeCell ref="B66:AB66"/>
    <mergeCell ref="B63:AB63"/>
    <mergeCell ref="B64:AB64"/>
    <mergeCell ref="B61:AB61"/>
    <mergeCell ref="B62:AB62"/>
  </mergeCells>
  <hyperlinks>
    <hyperlink ref="B61:AB61" r:id="rId1" display="For more details, you can refer to the Bureau of Labor Statistics website at https://www.bls.gov/cpi/." xr:uid="{BF28384A-FD4B-4835-8B00-DBAD795A8506}"/>
    <hyperlink ref="B63:AB63" r:id="rId2" display="For more details, you can refer to the THECB Research Doctoral Degree List at https://reportcenter.highered.texas.gov/reports/legislative/thecb-research-doctoral-degrees-list-2025/." xr:uid="{1EA0EC09-F3F6-4D16-8D58-4804EDEE7FFA}"/>
    <hyperlink ref="B64:AB64" r:id="rId3" location="C" display="Texas Research University Fund; Texas Education Code, §62.051; https://statutes.capitol.texas.gov/Docs/ED/htm/ED.62.htm#C." xr:uid="{D39C1580-8340-4BC8-ACEB-3A82CD10C28B}"/>
    <hyperlink ref="B65:AB65" r:id="rId4" location="G" display="Texas University Fund; Texas Education Code, §62.141; https://statutes.capitol.texas.gov/Docs/ED/htm/ED.62.htm#G." xr:uid="{45E5FC6C-5834-4EEA-885D-05A5A117BA76}"/>
    <hyperlink ref="B66:AB66" r:id="rId5" location="F-1" display="National Research Support Fund; Texas Education Code, §62.131; https://statutes.capitol.texas.gov/Docs/ED/htm/ED.62.htm#F-1." xr:uid="{AF63011B-2770-4D6C-BD6E-075A6ADC3FF7}"/>
    <hyperlink ref="B67:AB67" r:id="rId6" location="E" display="Texas Comprehensive Research Fund; Texas Education Code, §62.091; https://statutes.capitol.texas.gov/Docs/ED/htm/ED.62.htm#E." xr:uid="{5F6F2D6C-988F-4806-BA8B-306CB4145266}"/>
    <hyperlink ref="A56:AB56" r:id="rId7" display="Report published annually, per (19 TAC §15.29)." xr:uid="{5B0F54BF-BB19-4329-B28E-69754667D9B5}"/>
  </hyperlinks>
  <pageMargins left="0.7" right="0.7" top="0.75" bottom="0.75" header="0.3" footer="0.3"/>
  <pageSetup scale="56" fitToHeight="2" orientation="landscape" r:id="rId8"/>
  <headerFooter scaleWithDoc="0">
    <oddFooter>&amp;C&amp;"Georgia,Regular"&amp;8&amp;K01+045Page &amp;P of &amp;N&amp;R&amp;"Georgia,Regular"&amp;8&amp;K01+045Printed on: 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4BD9BAD76EE2498855C0972C2EA360" ma:contentTypeVersion="6" ma:contentTypeDescription="Create a new document." ma:contentTypeScope="" ma:versionID="e3cf24cfc6a7b5fc285505025cfd95b1">
  <xsd:schema xmlns:xsd="http://www.w3.org/2001/XMLSchema" xmlns:xs="http://www.w3.org/2001/XMLSchema" xmlns:p="http://schemas.microsoft.com/office/2006/metadata/properties" xmlns:ns2="0a1c504c-6fd7-434d-be7f-3e3f787591e4" xmlns:ns3="ee1b28f3-4531-4a88-a3fb-8d4930c81cd3" targetNamespace="http://schemas.microsoft.com/office/2006/metadata/properties" ma:root="true" ma:fieldsID="f4c8f5938e6856e415d1e75cdaece486" ns2:_="" ns3:_="">
    <xsd:import namespace="0a1c504c-6fd7-434d-be7f-3e3f787591e4"/>
    <xsd:import namespace="ee1b28f3-4531-4a88-a3fb-8d4930c81c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1c504c-6fd7-434d-be7f-3e3f787591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b28f3-4531-4a88-a3fb-8d4930c81c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034FFF-42B6-4E35-9D85-25211D964C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A557B63-A0D6-4670-A6BA-479ECDEE64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1c504c-6fd7-434d-be7f-3e3f787591e4"/>
    <ds:schemaRef ds:uri="ee1b28f3-4531-4a88-a3fb-8d4930c81c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0B033BE-AE31-4A20-9A5D-8ED89FADC1D5}">
  <ds:schemaRefs>
    <ds:schemaRef ds:uri="http://schemas.microsoft.com/office/2006/documentManagement/types"/>
    <ds:schemaRef ds:uri="http://purl.org/dc/elements/1.1/"/>
    <ds:schemaRef ds:uri="ee1b28f3-4531-4a88-a3fb-8d4930c81cd3"/>
    <ds:schemaRef ds:uri="http://schemas.microsoft.com/office/infopath/2007/PartnerControls"/>
    <ds:schemaRef ds:uri="http://purl.org/dc/dcmitype/"/>
    <ds:schemaRef ds:uri="http://purl.org/dc/terms/"/>
    <ds:schemaRef ds:uri="0a1c504c-6fd7-434d-be7f-3e3f787591e4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2023-2025</vt:lpstr>
      <vt:lpstr>'2023-2025'!Print_Area</vt:lpstr>
    </vt:vector>
  </TitlesOfParts>
  <Manager/>
  <Company>THECB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Research Data for General Academic Institutions</dc:title>
  <dc:subject>Research Funding Data</dc:subject>
  <dc:creator>Funding and Resource Planning</dc:creator>
  <cp:keywords>Research Funding in Texas, Research Expenditures, Research Funding</cp:keywords>
  <dc:description/>
  <cp:lastModifiedBy>King, Clifford</cp:lastModifiedBy>
  <cp:revision/>
  <dcterms:created xsi:type="dcterms:W3CDTF">2026-01-28T18:30:00Z</dcterms:created>
  <dcterms:modified xsi:type="dcterms:W3CDTF">2026-02-25T22:23:14Z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0x010100EC4BD9BAD76EE2498855C0972C2EA360</vt:lpwstr>
  </property>
</Properties>
</file>