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BF\SFA\FAS\Accounting\Allocations\Allocations_2021\FY21 Allocation Data Request\"/>
    </mc:Choice>
  </mc:AlternateContent>
  <xr:revisionPtr revIDLastSave="0" documentId="13_ncr:1_{BFBE5FF1-8596-43D3-B534-E4A5614E34D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institution TEG need file 08JUN" sheetId="1" r:id="rId1"/>
  </sheets>
  <definedNames>
    <definedName name="institution_TEG_need_file_22MAY">'institution TEG need file 08JUN'!$A$4:$M$43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3" i="1" l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M44" i="1"/>
  <c r="L44" i="1"/>
  <c r="K44" i="1"/>
  <c r="J44" i="1"/>
  <c r="I44" i="1"/>
  <c r="H44" i="1"/>
  <c r="G44" i="1"/>
  <c r="F44" i="1"/>
  <c r="E44" i="1"/>
  <c r="D44" i="1"/>
  <c r="C44" i="1"/>
  <c r="N44" i="1" l="1"/>
  <c r="O15" i="1" s="1"/>
  <c r="O7" i="1" l="1"/>
  <c r="O38" i="1"/>
  <c r="O31" i="1"/>
  <c r="O44" i="1"/>
  <c r="O24" i="1"/>
  <c r="O37" i="1"/>
  <c r="O32" i="1"/>
  <c r="O41" i="1"/>
  <c r="O36" i="1"/>
  <c r="O10" i="1"/>
  <c r="O18" i="1"/>
  <c r="O16" i="1"/>
  <c r="O39" i="1"/>
  <c r="O28" i="1"/>
  <c r="O43" i="1"/>
  <c r="O29" i="1"/>
  <c r="O35" i="1"/>
  <c r="O21" i="1"/>
  <c r="O17" i="1"/>
  <c r="O4" i="1"/>
  <c r="O30" i="1"/>
  <c r="O8" i="1"/>
  <c r="O25" i="1"/>
  <c r="O12" i="1"/>
  <c r="O19" i="1"/>
  <c r="O42" i="1"/>
  <c r="O33" i="1"/>
  <c r="O20" i="1"/>
  <c r="O22" i="1"/>
  <c r="O27" i="1"/>
  <c r="O14" i="1"/>
  <c r="O13" i="1"/>
  <c r="O9" i="1"/>
  <c r="O6" i="1"/>
  <c r="O5" i="1"/>
  <c r="O11" i="1"/>
  <c r="O40" i="1"/>
  <c r="O34" i="1"/>
  <c r="O26" i="1"/>
  <c r="O23" i="1"/>
</calcChain>
</file>

<file path=xl/sharedStrings.xml><?xml version="1.0" encoding="utf-8"?>
<sst xmlns="http://schemas.openxmlformats.org/spreadsheetml/2006/main" count="127" uniqueCount="127">
  <si>
    <t>003537</t>
  </si>
  <si>
    <t>Abilene Christian University</t>
  </si>
  <si>
    <t>003543</t>
  </si>
  <si>
    <t>Austin College</t>
  </si>
  <si>
    <t>003545</t>
  </si>
  <si>
    <t>Baylor University</t>
  </si>
  <si>
    <t>003557</t>
  </si>
  <si>
    <t>Concordia University Texas</t>
  </si>
  <si>
    <t>003560</t>
  </si>
  <si>
    <t>Dallas Baptist University</t>
  </si>
  <si>
    <t>003564</t>
  </si>
  <si>
    <t>East Texas Baptist University</t>
  </si>
  <si>
    <t>003571</t>
  </si>
  <si>
    <t>Hardin-Simmons University</t>
  </si>
  <si>
    <t>003576</t>
  </si>
  <si>
    <t>Houston Baptist University</t>
  </si>
  <si>
    <t>003575</t>
  </si>
  <si>
    <t>Howard Payne University</t>
  </si>
  <si>
    <t>003577</t>
  </si>
  <si>
    <t>Huston-Tillotson University</t>
  </si>
  <si>
    <t>003579</t>
  </si>
  <si>
    <t>Jacksonville College</t>
  </si>
  <si>
    <t>003637</t>
  </si>
  <si>
    <t>Jarvis Christian College</t>
  </si>
  <si>
    <t>003584</t>
  </si>
  <si>
    <t>Letourneau University</t>
  </si>
  <si>
    <t>003586</t>
  </si>
  <si>
    <t>Lubbock Christian University</t>
  </si>
  <si>
    <t>003591</t>
  </si>
  <si>
    <t>McMurry University</t>
  </si>
  <si>
    <t>003598</t>
  </si>
  <si>
    <t>Our Lady of the Lake University of San Antonio</t>
  </si>
  <si>
    <t>023053</t>
  </si>
  <si>
    <t>Parker University</t>
  </si>
  <si>
    <t>003602</t>
  </si>
  <si>
    <t>Paul Quinn College</t>
  </si>
  <si>
    <t>003604</t>
  </si>
  <si>
    <t>Rice University</t>
  </si>
  <si>
    <t>003610</t>
  </si>
  <si>
    <t>Schreiner University</t>
  </si>
  <si>
    <t>004977</t>
  </si>
  <si>
    <t>South Texas College of Law Houston</t>
  </si>
  <si>
    <t>003613</t>
  </si>
  <si>
    <t>Southern Methodist University</t>
  </si>
  <si>
    <t>003619</t>
  </si>
  <si>
    <t>Southwestern Adventist University</t>
  </si>
  <si>
    <t>003616</t>
  </si>
  <si>
    <t>Southwestern Assemblies of God University</t>
  </si>
  <si>
    <t>003618</t>
  </si>
  <si>
    <t>Southwestern Christian College</t>
  </si>
  <si>
    <t>003620</t>
  </si>
  <si>
    <t>Southwestern University</t>
  </si>
  <si>
    <t>003621</t>
  </si>
  <si>
    <t>St. Edward's University</t>
  </si>
  <si>
    <t>003623</t>
  </si>
  <si>
    <t>St. Mary's University</t>
  </si>
  <si>
    <t>003635</t>
  </si>
  <si>
    <t>Texas Chiropractic College</t>
  </si>
  <si>
    <t>003636</t>
  </si>
  <si>
    <t>Texas Christian University</t>
  </si>
  <si>
    <t>003638</t>
  </si>
  <si>
    <t>Texas College</t>
  </si>
  <si>
    <t>003641</t>
  </si>
  <si>
    <t>Texas Lutheran University</t>
  </si>
  <si>
    <t>003645</t>
  </si>
  <si>
    <t>Texas Wesleyan University</t>
  </si>
  <si>
    <t>003647</t>
  </si>
  <si>
    <t>Trinity University</t>
  </si>
  <si>
    <t>003651</t>
  </si>
  <si>
    <t>University of Dallas</t>
  </si>
  <si>
    <t>003588</t>
  </si>
  <si>
    <t>University of Mary Hardin-Baylor</t>
  </si>
  <si>
    <t>003654</t>
  </si>
  <si>
    <t>University of St. Thomas</t>
  </si>
  <si>
    <t>003578</t>
  </si>
  <si>
    <t>University of the Incarnate Word</t>
  </si>
  <si>
    <t>003663</t>
  </si>
  <si>
    <t>Wayland Baptist University</t>
  </si>
  <si>
    <t>003669</t>
  </si>
  <si>
    <t>Wiley College</t>
  </si>
  <si>
    <t>FICE</t>
  </si>
  <si>
    <t>Undergrad Count</t>
  </si>
  <si>
    <t>Grad Count</t>
  </si>
  <si>
    <t>Total Need Count</t>
  </si>
  <si>
    <t>Pell Grants</t>
  </si>
  <si>
    <t>Categorical Aid</t>
  </si>
  <si>
    <t>TEG Need</t>
  </si>
  <si>
    <t>Exceptional TEG Need</t>
  </si>
  <si>
    <t>TEG Need + Except TEG Need</t>
  </si>
  <si>
    <t>Need Share</t>
  </si>
  <si>
    <t>Institution</t>
  </si>
  <si>
    <t>FY 2019 TEG Need Based on FAD Data</t>
  </si>
  <si>
    <t>Total</t>
  </si>
  <si>
    <t>Source: FY 2019 FAD data.</t>
  </si>
  <si>
    <t>Data fields used to calculate eligibility and need:</t>
  </si>
  <si>
    <t>Gross Need = COA-EFC</t>
  </si>
  <si>
    <t>Adjusted Gross Need = Gross Need - Categorical Aid - Federal Pell</t>
  </si>
  <si>
    <t>TEG Need = least of student's Adjusted Gross Need; Tuition Differential; or maximum amount of $3,364</t>
  </si>
  <si>
    <t>Exceptional Need =  least of student's Adjusted Gross Need; Tuition Differential; or maximum amount of $1,682 (undergraduate only and EFC is &lt;= to $1,000</t>
  </si>
  <si>
    <t>Family Contribution (FC)</t>
  </si>
  <si>
    <t>Cost of Attendance</t>
  </si>
  <si>
    <t>Column Headings</t>
  </si>
  <si>
    <t xml:space="preserve">Gross Need </t>
  </si>
  <si>
    <t xml:space="preserve">Adjusted Gross Need            </t>
  </si>
  <si>
    <r>
      <rPr>
        <b/>
        <sz val="11"/>
        <color theme="1"/>
        <rFont val="Tahoma"/>
        <family val="2"/>
      </rPr>
      <t>Adjusted Gross Need</t>
    </r>
    <r>
      <rPr>
        <sz val="11"/>
        <color theme="1"/>
        <rFont val="Tahoma"/>
        <family val="2"/>
      </rPr>
      <t xml:space="preserve">
Gross Need minus Pell and Categorical Aid</t>
    </r>
  </si>
  <si>
    <r>
      <rPr>
        <b/>
        <sz val="11"/>
        <color theme="1"/>
        <rFont val="Tahoma"/>
        <family val="2"/>
      </rPr>
      <t>Gross Need</t>
    </r>
    <r>
      <rPr>
        <sz val="11"/>
        <color theme="1"/>
        <rFont val="Tahoma"/>
        <family val="2"/>
      </rPr>
      <t xml:space="preserve">
COA minus the reported EFC</t>
    </r>
  </si>
  <si>
    <r>
      <rPr>
        <b/>
        <sz val="11"/>
        <color theme="1"/>
        <rFont val="Tahoma"/>
        <family val="2"/>
      </rPr>
      <t>TEG Need is least of:</t>
    </r>
    <r>
      <rPr>
        <sz val="11"/>
        <color theme="1"/>
        <rFont val="Tahoma"/>
        <family val="2"/>
      </rPr>
      <t xml:space="preserve">
 Student’s Adjusted Gross Need
 Student’s Tuition Differential
 TEG maximum award amount $3,364</t>
    </r>
  </si>
  <si>
    <r>
      <rPr>
        <b/>
        <sz val="11"/>
        <color theme="1"/>
        <rFont val="Tahoma"/>
        <family val="2"/>
      </rPr>
      <t>Exceptional Need is least of:</t>
    </r>
    <r>
      <rPr>
        <sz val="11"/>
        <color theme="1"/>
        <rFont val="Tahoma"/>
        <family val="2"/>
      </rPr>
      <t xml:space="preserve">
 Student’s Adjusted Gross Need minus TEG Need
 Student’s Tuition Differential minus TEG Need
 TEG maximum exceptional need award amount of $1,682</t>
    </r>
  </si>
  <si>
    <t>FY 2019 FAD Data Element and Values</t>
  </si>
  <si>
    <t>Need Analysis (#23)=1</t>
  </si>
  <si>
    <t>Classification(#33)</t>
  </si>
  <si>
    <t>Residency Status (#36)=1,5</t>
  </si>
  <si>
    <t>EFC (#47) adjusted by EAP (#94)</t>
  </si>
  <si>
    <t>Federal Pell (#50</t>
  </si>
  <si>
    <t>Categorial Aid (#49)</t>
  </si>
  <si>
    <t>Selective Service (#97)=0,1,3 (male)</t>
  </si>
  <si>
    <t>TEG SAP (#112)=1,4</t>
  </si>
  <si>
    <t>Program Level (#22)=2,4,5,6</t>
  </si>
  <si>
    <t>COA (#46) adjusted by EAP (#93)</t>
  </si>
  <si>
    <t>Gender (#43)</t>
  </si>
  <si>
    <t>Enrollment Status (#42)=1,2</t>
  </si>
  <si>
    <t>Tuition Differential (#53) =&gt;0</t>
  </si>
  <si>
    <t>Ministry-Related Degree (#56)=0</t>
  </si>
  <si>
    <t>Athletic/Grant Scholarship (#64)=0</t>
  </si>
  <si>
    <t>(See below for column headings and FAD data elements used to calculate eligibility and need)</t>
  </si>
  <si>
    <t>contributions (EFCs) less than or equal to $1,000 (Undergraduates only).</t>
  </si>
  <si>
    <r>
      <rPr>
        <sz val="10"/>
        <color rgb="FFFF0000"/>
        <rFont val="Tahoma"/>
        <family val="2"/>
      </rPr>
      <t>Note:</t>
    </r>
    <r>
      <rPr>
        <sz val="10"/>
        <color theme="1"/>
        <rFont val="Tahoma"/>
        <family val="2"/>
      </rPr>
      <t xml:space="preserve"> Exceptional Need is defined as students with expected family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</si>
</sst>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1"/>
      <color theme="1"/>
      <name val="Tahoma"/>
      <family val="2"/>
    </font>
    <font>
      <b/>
      <sz val="11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2" fillId="0" borderId="4" xfId="0" applyFont="1" applyBorder="1"/>
    <xf numFmtId="0" fontId="2" fillId="0" borderId="5" xfId="0" applyFont="1" applyBorder="1"/>
    <xf numFmtId="3" fontId="2" fillId="0" borderId="5" xfId="0" applyNumberFormat="1" applyFont="1" applyBorder="1"/>
    <xf numFmtId="164" fontId="2" fillId="0" borderId="5" xfId="0" applyNumberFormat="1" applyFont="1" applyBorder="1"/>
    <xf numFmtId="0" fontId="2" fillId="0" borderId="7" xfId="0" applyFont="1" applyBorder="1"/>
    <xf numFmtId="0" fontId="2" fillId="0" borderId="0" xfId="0" applyFont="1" applyBorder="1"/>
    <xf numFmtId="3" fontId="2" fillId="0" borderId="0" xfId="0" applyNumberFormat="1" applyFont="1" applyBorder="1"/>
    <xf numFmtId="164" fontId="2" fillId="0" borderId="0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10" xfId="0" applyNumberFormat="1" applyFont="1" applyBorder="1"/>
    <xf numFmtId="164" fontId="2" fillId="0" borderId="10" xfId="0" applyNumberFormat="1" applyFont="1" applyBorder="1"/>
    <xf numFmtId="3" fontId="2" fillId="0" borderId="0" xfId="0" applyNumberFormat="1" applyFont="1"/>
    <xf numFmtId="164" fontId="2" fillId="0" borderId="0" xfId="0" applyNumberFormat="1" applyFont="1"/>
    <xf numFmtId="10" fontId="2" fillId="0" borderId="0" xfId="0" applyNumberFormat="1" applyFont="1"/>
    <xf numFmtId="10" fontId="2" fillId="0" borderId="6" xfId="0" applyNumberFormat="1" applyFont="1" applyBorder="1"/>
    <xf numFmtId="10" fontId="2" fillId="0" borderId="8" xfId="0" applyNumberFormat="1" applyFont="1" applyBorder="1"/>
    <xf numFmtId="10" fontId="2" fillId="0" borderId="11" xfId="0" applyNumberFormat="1" applyFont="1" applyBorder="1"/>
    <xf numFmtId="0" fontId="2" fillId="0" borderId="0" xfId="0" applyFont="1" applyFill="1" applyBorder="1"/>
    <xf numFmtId="0" fontId="4" fillId="0" borderId="0" xfId="0" applyFont="1" applyAlignment="1">
      <alignment horizontal="left" vertical="center" indent="1"/>
    </xf>
    <xf numFmtId="0" fontId="4" fillId="0" borderId="0" xfId="0" applyFont="1"/>
    <xf numFmtId="0" fontId="4" fillId="0" borderId="0" xfId="0" applyFont="1" applyFill="1" applyBorder="1"/>
    <xf numFmtId="0" fontId="5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/>
    <xf numFmtId="0" fontId="5" fillId="0" borderId="0" xfId="0" applyFont="1" applyFill="1" applyBorder="1"/>
    <xf numFmtId="0" fontId="4" fillId="0" borderId="0" xfId="0" applyFont="1" applyAlignment="1">
      <alignment wrapText="1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6"/>
  <sheetViews>
    <sheetView tabSelected="1" workbookViewId="0">
      <selection activeCell="A2" sqref="A2"/>
    </sheetView>
  </sheetViews>
  <sheetFormatPr defaultRowHeight="14.5" x14ac:dyDescent="0.35"/>
  <cols>
    <col min="1" max="1" width="12.90625" customWidth="1"/>
    <col min="2" max="2" width="41" customWidth="1"/>
    <col min="3" max="5" width="11.81640625" customWidth="1"/>
    <col min="6" max="6" width="13.81640625" customWidth="1"/>
    <col min="7" max="7" width="12.81640625" customWidth="1"/>
    <col min="8" max="8" width="13.81640625" customWidth="1"/>
    <col min="9" max="10" width="12.81640625" customWidth="1"/>
    <col min="11" max="11" width="23.08984375" customWidth="1"/>
    <col min="12" max="12" width="14.6328125" customWidth="1"/>
    <col min="13" max="14" width="12.81640625" customWidth="1"/>
  </cols>
  <sheetData>
    <row r="1" spans="1:15" x14ac:dyDescent="0.35">
      <c r="A1" s="1" t="s">
        <v>91</v>
      </c>
    </row>
    <row r="2" spans="1:15" x14ac:dyDescent="0.35">
      <c r="A2" s="2" t="s">
        <v>124</v>
      </c>
    </row>
    <row r="3" spans="1:15" ht="38.5" x14ac:dyDescent="0.35">
      <c r="A3" s="3" t="s">
        <v>80</v>
      </c>
      <c r="B3" s="4" t="s">
        <v>90</v>
      </c>
      <c r="C3" s="5" t="s">
        <v>81</v>
      </c>
      <c r="D3" s="5" t="s">
        <v>82</v>
      </c>
      <c r="E3" s="5" t="s">
        <v>83</v>
      </c>
      <c r="F3" s="5" t="s">
        <v>100</v>
      </c>
      <c r="G3" s="5" t="s">
        <v>99</v>
      </c>
      <c r="H3" s="5" t="s">
        <v>102</v>
      </c>
      <c r="I3" s="5" t="s">
        <v>84</v>
      </c>
      <c r="J3" s="5" t="s">
        <v>85</v>
      </c>
      <c r="K3" s="5" t="s">
        <v>103</v>
      </c>
      <c r="L3" s="5" t="s">
        <v>86</v>
      </c>
      <c r="M3" s="5" t="s">
        <v>87</v>
      </c>
      <c r="N3" s="5" t="s">
        <v>88</v>
      </c>
      <c r="O3" s="6" t="s">
        <v>89</v>
      </c>
    </row>
    <row r="4" spans="1:15" x14ac:dyDescent="0.35">
      <c r="A4" s="7" t="s">
        <v>0</v>
      </c>
      <c r="B4" s="8" t="s">
        <v>1</v>
      </c>
      <c r="C4" s="9">
        <v>1389</v>
      </c>
      <c r="D4" s="9">
        <v>57</v>
      </c>
      <c r="E4" s="9">
        <v>1446</v>
      </c>
      <c r="F4" s="10">
        <v>72633862</v>
      </c>
      <c r="G4" s="10">
        <v>17887362</v>
      </c>
      <c r="H4" s="10">
        <v>54746500</v>
      </c>
      <c r="I4" s="10">
        <v>2669420</v>
      </c>
      <c r="J4" s="10">
        <v>108808</v>
      </c>
      <c r="K4" s="10">
        <v>51968272</v>
      </c>
      <c r="L4" s="10">
        <v>4835422</v>
      </c>
      <c r="M4" s="10">
        <v>541604</v>
      </c>
      <c r="N4" s="10">
        <f>L4+M4</f>
        <v>5377026</v>
      </c>
      <c r="O4" s="22">
        <f>N4/N$44</f>
        <v>2.7133963128142612E-2</v>
      </c>
    </row>
    <row r="5" spans="1:15" x14ac:dyDescent="0.35">
      <c r="A5" s="11" t="s">
        <v>2</v>
      </c>
      <c r="B5" s="12" t="s">
        <v>3</v>
      </c>
      <c r="C5" s="13">
        <v>781</v>
      </c>
      <c r="D5" s="13">
        <v>14</v>
      </c>
      <c r="E5" s="13">
        <v>795</v>
      </c>
      <c r="F5" s="14">
        <v>22181070</v>
      </c>
      <c r="G5" s="14">
        <v>4583939.5</v>
      </c>
      <c r="H5" s="14">
        <v>17597130.5</v>
      </c>
      <c r="I5" s="14">
        <v>1794206</v>
      </c>
      <c r="J5" s="14">
        <v>404895</v>
      </c>
      <c r="K5" s="14">
        <v>15398029.5</v>
      </c>
      <c r="L5" s="14">
        <v>2636505</v>
      </c>
      <c r="M5" s="14">
        <v>432128</v>
      </c>
      <c r="N5" s="14">
        <f t="shared" ref="N5:N44" si="0">L5+M5</f>
        <v>3068633</v>
      </c>
      <c r="O5" s="23">
        <f t="shared" ref="O5:O44" si="1">N5/N$44</f>
        <v>1.5485172412371011E-2</v>
      </c>
    </row>
    <row r="6" spans="1:15" x14ac:dyDescent="0.35">
      <c r="A6" s="11" t="s">
        <v>4</v>
      </c>
      <c r="B6" s="12" t="s">
        <v>5</v>
      </c>
      <c r="C6" s="13">
        <v>5489</v>
      </c>
      <c r="D6" s="13">
        <v>953</v>
      </c>
      <c r="E6" s="13">
        <v>6442</v>
      </c>
      <c r="F6" s="14">
        <v>395388142</v>
      </c>
      <c r="G6" s="14">
        <v>85052469</v>
      </c>
      <c r="H6" s="14">
        <v>310335673</v>
      </c>
      <c r="I6" s="14">
        <v>8745335</v>
      </c>
      <c r="J6" s="14">
        <v>9435828</v>
      </c>
      <c r="K6" s="14">
        <v>292154510</v>
      </c>
      <c r="L6" s="14">
        <v>21531195</v>
      </c>
      <c r="M6" s="14">
        <v>2237709</v>
      </c>
      <c r="N6" s="14">
        <f t="shared" si="0"/>
        <v>23768904</v>
      </c>
      <c r="O6" s="23">
        <f t="shared" si="1"/>
        <v>0.11994447576269139</v>
      </c>
    </row>
    <row r="7" spans="1:15" x14ac:dyDescent="0.35">
      <c r="A7" s="11" t="s">
        <v>6</v>
      </c>
      <c r="B7" s="12" t="s">
        <v>7</v>
      </c>
      <c r="C7" s="13">
        <v>655</v>
      </c>
      <c r="D7" s="13">
        <v>226</v>
      </c>
      <c r="E7" s="13">
        <v>881</v>
      </c>
      <c r="F7" s="14">
        <v>34331051</v>
      </c>
      <c r="G7" s="14">
        <v>7517462</v>
      </c>
      <c r="H7" s="14">
        <v>26813589</v>
      </c>
      <c r="I7" s="14">
        <v>1608516</v>
      </c>
      <c r="J7" s="14">
        <v>2500</v>
      </c>
      <c r="K7" s="14">
        <v>25202573</v>
      </c>
      <c r="L7" s="14">
        <v>2945472</v>
      </c>
      <c r="M7" s="14">
        <v>397722</v>
      </c>
      <c r="N7" s="14">
        <f t="shared" si="0"/>
        <v>3343194</v>
      </c>
      <c r="O7" s="23">
        <f t="shared" si="1"/>
        <v>1.6870683297091665E-2</v>
      </c>
    </row>
    <row r="8" spans="1:15" x14ac:dyDescent="0.35">
      <c r="A8" s="11" t="s">
        <v>8</v>
      </c>
      <c r="B8" s="12" t="s">
        <v>9</v>
      </c>
      <c r="C8" s="13">
        <v>1168</v>
      </c>
      <c r="D8" s="13">
        <v>237</v>
      </c>
      <c r="E8" s="13">
        <v>1405</v>
      </c>
      <c r="F8" s="14">
        <v>56174384</v>
      </c>
      <c r="G8" s="14">
        <v>13924223</v>
      </c>
      <c r="H8" s="14">
        <v>42250161</v>
      </c>
      <c r="I8" s="14">
        <v>2156372</v>
      </c>
      <c r="J8" s="14">
        <v>1372416</v>
      </c>
      <c r="K8" s="14">
        <v>38721373</v>
      </c>
      <c r="L8" s="14">
        <v>4654477</v>
      </c>
      <c r="M8" s="14">
        <v>566834</v>
      </c>
      <c r="N8" s="14">
        <f t="shared" si="0"/>
        <v>5221311</v>
      </c>
      <c r="O8" s="23">
        <f t="shared" si="1"/>
        <v>2.6348182090725508E-2</v>
      </c>
    </row>
    <row r="9" spans="1:15" x14ac:dyDescent="0.35">
      <c r="A9" s="11" t="s">
        <v>10</v>
      </c>
      <c r="B9" s="12" t="s">
        <v>11</v>
      </c>
      <c r="C9" s="13">
        <v>919</v>
      </c>
      <c r="D9" s="13">
        <v>55</v>
      </c>
      <c r="E9" s="13">
        <v>974</v>
      </c>
      <c r="F9" s="14">
        <v>32459409</v>
      </c>
      <c r="G9" s="14">
        <v>6866291</v>
      </c>
      <c r="H9" s="14">
        <v>25593118</v>
      </c>
      <c r="I9" s="14">
        <v>2262198</v>
      </c>
      <c r="J9" s="14">
        <v>638220</v>
      </c>
      <c r="K9" s="14">
        <v>22692700</v>
      </c>
      <c r="L9" s="14">
        <v>3250657</v>
      </c>
      <c r="M9" s="14">
        <v>558306</v>
      </c>
      <c r="N9" s="14">
        <f t="shared" si="0"/>
        <v>3808963</v>
      </c>
      <c r="O9" s="23">
        <f t="shared" si="1"/>
        <v>1.9221082732064056E-2</v>
      </c>
    </row>
    <row r="10" spans="1:15" x14ac:dyDescent="0.35">
      <c r="A10" s="11" t="s">
        <v>12</v>
      </c>
      <c r="B10" s="12" t="s">
        <v>13</v>
      </c>
      <c r="C10" s="13">
        <v>949</v>
      </c>
      <c r="D10" s="13">
        <v>203</v>
      </c>
      <c r="E10" s="13">
        <v>1152</v>
      </c>
      <c r="F10" s="14">
        <v>46601367</v>
      </c>
      <c r="G10" s="14">
        <v>9001649</v>
      </c>
      <c r="H10" s="14">
        <v>37599718</v>
      </c>
      <c r="I10" s="14">
        <v>2117057</v>
      </c>
      <c r="J10" s="14">
        <v>553053</v>
      </c>
      <c r="K10" s="14">
        <v>34929608</v>
      </c>
      <c r="L10" s="14">
        <v>3816801</v>
      </c>
      <c r="M10" s="14">
        <v>497094</v>
      </c>
      <c r="N10" s="14">
        <f t="shared" si="0"/>
        <v>4313895</v>
      </c>
      <c r="O10" s="23">
        <f t="shared" si="1"/>
        <v>2.1769109516799577E-2</v>
      </c>
    </row>
    <row r="11" spans="1:15" x14ac:dyDescent="0.35">
      <c r="A11" s="11" t="s">
        <v>14</v>
      </c>
      <c r="B11" s="12" t="s">
        <v>15</v>
      </c>
      <c r="C11" s="13">
        <v>1335</v>
      </c>
      <c r="D11" s="13">
        <v>271</v>
      </c>
      <c r="E11" s="13">
        <v>1606</v>
      </c>
      <c r="F11" s="14">
        <v>60974847</v>
      </c>
      <c r="G11" s="14">
        <v>9211356</v>
      </c>
      <c r="H11" s="14">
        <v>51763491</v>
      </c>
      <c r="I11" s="14">
        <v>3692521</v>
      </c>
      <c r="J11" s="14">
        <v>478604</v>
      </c>
      <c r="K11" s="14">
        <v>47592366</v>
      </c>
      <c r="L11" s="14">
        <v>5349215</v>
      </c>
      <c r="M11" s="14">
        <v>983908</v>
      </c>
      <c r="N11" s="14">
        <f t="shared" si="0"/>
        <v>6333123</v>
      </c>
      <c r="O11" s="23">
        <f t="shared" si="1"/>
        <v>3.1958693517195547E-2</v>
      </c>
    </row>
    <row r="12" spans="1:15" x14ac:dyDescent="0.35">
      <c r="A12" s="11" t="s">
        <v>16</v>
      </c>
      <c r="B12" s="12" t="s">
        <v>17</v>
      </c>
      <c r="C12" s="13">
        <v>685</v>
      </c>
      <c r="D12" s="13">
        <v>15</v>
      </c>
      <c r="E12" s="13">
        <v>700</v>
      </c>
      <c r="F12" s="14">
        <v>23257494</v>
      </c>
      <c r="G12" s="14">
        <v>4816704</v>
      </c>
      <c r="H12" s="14">
        <v>18440790</v>
      </c>
      <c r="I12" s="14">
        <v>1603832</v>
      </c>
      <c r="J12" s="14">
        <v>284498</v>
      </c>
      <c r="K12" s="14">
        <v>16552460</v>
      </c>
      <c r="L12" s="14">
        <v>2314205</v>
      </c>
      <c r="M12" s="14">
        <v>400751</v>
      </c>
      <c r="N12" s="14">
        <f t="shared" si="0"/>
        <v>2714956</v>
      </c>
      <c r="O12" s="23">
        <f t="shared" si="1"/>
        <v>1.370042026922123E-2</v>
      </c>
    </row>
    <row r="13" spans="1:15" x14ac:dyDescent="0.35">
      <c r="A13" s="11" t="s">
        <v>18</v>
      </c>
      <c r="B13" s="12" t="s">
        <v>19</v>
      </c>
      <c r="C13" s="13">
        <v>462</v>
      </c>
      <c r="D13" s="13">
        <v>0</v>
      </c>
      <c r="E13" s="13">
        <v>462</v>
      </c>
      <c r="F13" s="14">
        <v>11529705</v>
      </c>
      <c r="G13" s="14">
        <v>1380039</v>
      </c>
      <c r="H13" s="14">
        <v>10149666</v>
      </c>
      <c r="I13" s="14">
        <v>427286</v>
      </c>
      <c r="J13" s="14">
        <v>36150</v>
      </c>
      <c r="K13" s="14">
        <v>9686230</v>
      </c>
      <c r="L13" s="14">
        <v>1542393</v>
      </c>
      <c r="M13" s="14">
        <v>402592</v>
      </c>
      <c r="N13" s="14">
        <f t="shared" si="0"/>
        <v>1944985</v>
      </c>
      <c r="O13" s="23">
        <f t="shared" si="1"/>
        <v>9.8149332502372975E-3</v>
      </c>
    </row>
    <row r="14" spans="1:15" x14ac:dyDescent="0.35">
      <c r="A14" s="11" t="s">
        <v>20</v>
      </c>
      <c r="B14" s="12" t="s">
        <v>21</v>
      </c>
      <c r="C14" s="13">
        <v>237</v>
      </c>
      <c r="D14" s="13">
        <v>0</v>
      </c>
      <c r="E14" s="13">
        <v>237</v>
      </c>
      <c r="F14" s="14">
        <v>4011590</v>
      </c>
      <c r="G14" s="14">
        <v>360179</v>
      </c>
      <c r="H14" s="14">
        <v>3651411</v>
      </c>
      <c r="I14" s="14">
        <v>889183</v>
      </c>
      <c r="J14" s="14">
        <v>81830</v>
      </c>
      <c r="K14" s="14">
        <v>2680398</v>
      </c>
      <c r="L14" s="14">
        <v>788611</v>
      </c>
      <c r="M14" s="14">
        <v>200992</v>
      </c>
      <c r="N14" s="14">
        <f t="shared" si="0"/>
        <v>989603</v>
      </c>
      <c r="O14" s="23">
        <f t="shared" si="1"/>
        <v>4.9938109493053058E-3</v>
      </c>
    </row>
    <row r="15" spans="1:15" x14ac:dyDescent="0.35">
      <c r="A15" s="11" t="s">
        <v>22</v>
      </c>
      <c r="B15" s="12" t="s">
        <v>23</v>
      </c>
      <c r="C15" s="13">
        <v>609</v>
      </c>
      <c r="D15" s="13">
        <v>0</v>
      </c>
      <c r="E15" s="13">
        <v>609</v>
      </c>
      <c r="F15" s="14">
        <v>11966957</v>
      </c>
      <c r="G15" s="14">
        <v>665234</v>
      </c>
      <c r="H15" s="14">
        <v>11301723</v>
      </c>
      <c r="I15" s="14">
        <v>2731661</v>
      </c>
      <c r="J15" s="14">
        <v>59647</v>
      </c>
      <c r="K15" s="14">
        <v>8510415</v>
      </c>
      <c r="L15" s="14">
        <v>1998441</v>
      </c>
      <c r="M15" s="14">
        <v>791088</v>
      </c>
      <c r="N15" s="14">
        <f t="shared" si="0"/>
        <v>2789529</v>
      </c>
      <c r="O15" s="23">
        <f t="shared" si="1"/>
        <v>1.4076736290820339E-2</v>
      </c>
    </row>
    <row r="16" spans="1:15" x14ac:dyDescent="0.35">
      <c r="A16" s="11" t="s">
        <v>24</v>
      </c>
      <c r="B16" s="12" t="s">
        <v>25</v>
      </c>
      <c r="C16" s="13">
        <v>373</v>
      </c>
      <c r="D16" s="13">
        <v>0</v>
      </c>
      <c r="E16" s="13">
        <v>373</v>
      </c>
      <c r="F16" s="14">
        <v>15999520</v>
      </c>
      <c r="G16" s="14">
        <v>1490561</v>
      </c>
      <c r="H16" s="14">
        <v>14508959</v>
      </c>
      <c r="I16" s="14">
        <v>1055751</v>
      </c>
      <c r="J16" s="14">
        <v>261391</v>
      </c>
      <c r="K16" s="14">
        <v>13191817</v>
      </c>
      <c r="L16" s="14">
        <v>1254772</v>
      </c>
      <c r="M16" s="14">
        <v>232116</v>
      </c>
      <c r="N16" s="14">
        <f t="shared" si="0"/>
        <v>1486888</v>
      </c>
      <c r="O16" s="23">
        <f t="shared" si="1"/>
        <v>7.5032488531165198E-3</v>
      </c>
    </row>
    <row r="17" spans="1:15" x14ac:dyDescent="0.35">
      <c r="A17" s="11" t="s">
        <v>26</v>
      </c>
      <c r="B17" s="12" t="s">
        <v>27</v>
      </c>
      <c r="C17" s="13">
        <v>711</v>
      </c>
      <c r="D17" s="13">
        <v>169</v>
      </c>
      <c r="E17" s="13">
        <v>880</v>
      </c>
      <c r="F17" s="14">
        <v>27324957</v>
      </c>
      <c r="G17" s="14">
        <v>6582050</v>
      </c>
      <c r="H17" s="14">
        <v>20742907</v>
      </c>
      <c r="I17" s="14">
        <v>1699645</v>
      </c>
      <c r="J17" s="14">
        <v>265368</v>
      </c>
      <c r="K17" s="14">
        <v>18777894</v>
      </c>
      <c r="L17" s="14">
        <v>2903525</v>
      </c>
      <c r="M17" s="14">
        <v>417412</v>
      </c>
      <c r="N17" s="14">
        <f t="shared" si="0"/>
        <v>3320937</v>
      </c>
      <c r="O17" s="23">
        <f t="shared" si="1"/>
        <v>1.6758368307849828E-2</v>
      </c>
    </row>
    <row r="18" spans="1:15" x14ac:dyDescent="0.35">
      <c r="A18" s="11" t="s">
        <v>28</v>
      </c>
      <c r="B18" s="12" t="s">
        <v>29</v>
      </c>
      <c r="C18" s="13">
        <v>805</v>
      </c>
      <c r="D18" s="13">
        <v>0</v>
      </c>
      <c r="E18" s="13">
        <v>805</v>
      </c>
      <c r="F18" s="14">
        <v>28807140.5</v>
      </c>
      <c r="G18" s="14">
        <v>4669454.5</v>
      </c>
      <c r="H18" s="14">
        <v>24137686</v>
      </c>
      <c r="I18" s="14">
        <v>2496314</v>
      </c>
      <c r="J18" s="14">
        <v>447092</v>
      </c>
      <c r="K18" s="14">
        <v>21194280</v>
      </c>
      <c r="L18" s="14">
        <v>2690651</v>
      </c>
      <c r="M18" s="14">
        <v>631810.5</v>
      </c>
      <c r="N18" s="14">
        <f t="shared" si="0"/>
        <v>3322461.5</v>
      </c>
      <c r="O18" s="23">
        <f t="shared" si="1"/>
        <v>1.6766061357276939E-2</v>
      </c>
    </row>
    <row r="19" spans="1:15" x14ac:dyDescent="0.35">
      <c r="A19" s="11" t="s">
        <v>30</v>
      </c>
      <c r="B19" s="12" t="s">
        <v>31</v>
      </c>
      <c r="C19" s="13">
        <v>732</v>
      </c>
      <c r="D19" s="13">
        <v>865</v>
      </c>
      <c r="E19" s="13">
        <v>1597</v>
      </c>
      <c r="F19" s="14">
        <v>48117566.029999517</v>
      </c>
      <c r="G19" s="14">
        <v>6605807.4800000023</v>
      </c>
      <c r="H19" s="14">
        <v>41511758.549999796</v>
      </c>
      <c r="I19" s="14">
        <v>2431411</v>
      </c>
      <c r="J19" s="14">
        <v>307036</v>
      </c>
      <c r="K19" s="14">
        <v>38773311.549999788</v>
      </c>
      <c r="L19" s="14">
        <v>5242524.1099999994</v>
      </c>
      <c r="M19" s="14">
        <v>631350.74</v>
      </c>
      <c r="N19" s="14">
        <f t="shared" si="0"/>
        <v>5873874.8499999996</v>
      </c>
      <c r="O19" s="23">
        <f t="shared" si="1"/>
        <v>2.9641200098200045E-2</v>
      </c>
    </row>
    <row r="20" spans="1:15" x14ac:dyDescent="0.35">
      <c r="A20" s="11" t="s">
        <v>32</v>
      </c>
      <c r="B20" s="12" t="s">
        <v>33</v>
      </c>
      <c r="C20" s="13">
        <v>460</v>
      </c>
      <c r="D20" s="13">
        <v>903</v>
      </c>
      <c r="E20" s="13">
        <v>1363</v>
      </c>
      <c r="F20" s="14">
        <v>204509960</v>
      </c>
      <c r="G20" s="14">
        <v>5294913</v>
      </c>
      <c r="H20" s="14">
        <v>199215047</v>
      </c>
      <c r="I20" s="14">
        <v>1258156</v>
      </c>
      <c r="J20" s="14">
        <v>0</v>
      </c>
      <c r="K20" s="14">
        <v>197956891</v>
      </c>
      <c r="L20" s="14">
        <v>4574532</v>
      </c>
      <c r="M20" s="14">
        <v>704275</v>
      </c>
      <c r="N20" s="14">
        <f t="shared" si="0"/>
        <v>5278807</v>
      </c>
      <c r="O20" s="23">
        <f t="shared" si="1"/>
        <v>2.6638322838420554E-2</v>
      </c>
    </row>
    <row r="21" spans="1:15" x14ac:dyDescent="0.35">
      <c r="A21" s="11" t="s">
        <v>34</v>
      </c>
      <c r="B21" s="12" t="s">
        <v>35</v>
      </c>
      <c r="C21" s="13">
        <v>258</v>
      </c>
      <c r="D21" s="13">
        <v>0</v>
      </c>
      <c r="E21" s="13">
        <v>258</v>
      </c>
      <c r="F21" s="14">
        <v>5057397</v>
      </c>
      <c r="G21" s="14">
        <v>405516</v>
      </c>
      <c r="H21" s="14">
        <v>4651881</v>
      </c>
      <c r="I21" s="14">
        <v>592099</v>
      </c>
      <c r="J21" s="14">
        <v>0</v>
      </c>
      <c r="K21" s="14">
        <v>4059782</v>
      </c>
      <c r="L21" s="14">
        <v>832881</v>
      </c>
      <c r="M21" s="14">
        <v>263969</v>
      </c>
      <c r="N21" s="14">
        <f t="shared" si="0"/>
        <v>1096850</v>
      </c>
      <c r="O21" s="23">
        <f t="shared" si="1"/>
        <v>5.5350090286160458E-3</v>
      </c>
    </row>
    <row r="22" spans="1:15" x14ac:dyDescent="0.35">
      <c r="A22" s="11" t="s">
        <v>36</v>
      </c>
      <c r="B22" s="12" t="s">
        <v>37</v>
      </c>
      <c r="C22" s="13">
        <v>1411</v>
      </c>
      <c r="D22" s="13">
        <v>422</v>
      </c>
      <c r="E22" s="13">
        <v>1833</v>
      </c>
      <c r="F22" s="14">
        <v>123498353</v>
      </c>
      <c r="G22" s="14">
        <v>31425230</v>
      </c>
      <c r="H22" s="14">
        <v>92073123</v>
      </c>
      <c r="I22" s="14">
        <v>2303131</v>
      </c>
      <c r="J22" s="14">
        <v>1239549</v>
      </c>
      <c r="K22" s="14">
        <v>88530443</v>
      </c>
      <c r="L22" s="14">
        <v>6124348</v>
      </c>
      <c r="M22" s="14">
        <v>486098</v>
      </c>
      <c r="N22" s="14">
        <f t="shared" si="0"/>
        <v>6610446</v>
      </c>
      <c r="O22" s="23">
        <f t="shared" si="1"/>
        <v>3.3358142219244949E-2</v>
      </c>
    </row>
    <row r="23" spans="1:15" x14ac:dyDescent="0.35">
      <c r="A23" s="11" t="s">
        <v>38</v>
      </c>
      <c r="B23" s="12" t="s">
        <v>39</v>
      </c>
      <c r="C23" s="13">
        <v>523</v>
      </c>
      <c r="D23" s="13">
        <v>45</v>
      </c>
      <c r="E23" s="13">
        <v>568</v>
      </c>
      <c r="F23" s="14">
        <v>22960581</v>
      </c>
      <c r="G23" s="14">
        <v>4934886</v>
      </c>
      <c r="H23" s="14">
        <v>18025695</v>
      </c>
      <c r="I23" s="14">
        <v>1410184</v>
      </c>
      <c r="J23" s="14">
        <v>1572921</v>
      </c>
      <c r="K23" s="14">
        <v>15042590</v>
      </c>
      <c r="L23" s="14">
        <v>1892423</v>
      </c>
      <c r="M23" s="14">
        <v>302474</v>
      </c>
      <c r="N23" s="14">
        <f t="shared" si="0"/>
        <v>2194897</v>
      </c>
      <c r="O23" s="23">
        <f t="shared" si="1"/>
        <v>1.1076058450911495E-2</v>
      </c>
    </row>
    <row r="24" spans="1:15" x14ac:dyDescent="0.35">
      <c r="A24" s="11" t="s">
        <v>40</v>
      </c>
      <c r="B24" s="12" t="s">
        <v>41</v>
      </c>
      <c r="C24" s="13">
        <v>0</v>
      </c>
      <c r="D24" s="13">
        <v>748</v>
      </c>
      <c r="E24" s="13">
        <v>748</v>
      </c>
      <c r="F24" s="14">
        <v>40577529</v>
      </c>
      <c r="G24" s="14">
        <v>4447076</v>
      </c>
      <c r="H24" s="14">
        <v>36130453</v>
      </c>
      <c r="I24" s="14">
        <v>0</v>
      </c>
      <c r="J24" s="14">
        <v>44024</v>
      </c>
      <c r="K24" s="14">
        <v>36086429</v>
      </c>
      <c r="L24" s="14">
        <v>2516272</v>
      </c>
      <c r="M24" s="14">
        <v>0</v>
      </c>
      <c r="N24" s="14">
        <f t="shared" si="0"/>
        <v>2516272</v>
      </c>
      <c r="O24" s="23">
        <f t="shared" si="1"/>
        <v>1.2697805751427958E-2</v>
      </c>
    </row>
    <row r="25" spans="1:15" x14ac:dyDescent="0.35">
      <c r="A25" s="11" t="s">
        <v>42</v>
      </c>
      <c r="B25" s="12" t="s">
        <v>43</v>
      </c>
      <c r="C25" s="13">
        <v>1700</v>
      </c>
      <c r="D25" s="13">
        <v>1189</v>
      </c>
      <c r="E25" s="13">
        <v>2889</v>
      </c>
      <c r="F25" s="14">
        <v>211036157</v>
      </c>
      <c r="G25" s="14">
        <v>43204022</v>
      </c>
      <c r="H25" s="14">
        <v>167832135</v>
      </c>
      <c r="I25" s="14">
        <v>2668445</v>
      </c>
      <c r="J25" s="14">
        <v>1083455</v>
      </c>
      <c r="K25" s="14">
        <v>164080235</v>
      </c>
      <c r="L25" s="14">
        <v>9595970</v>
      </c>
      <c r="M25" s="14">
        <v>659344</v>
      </c>
      <c r="N25" s="14">
        <f t="shared" si="0"/>
        <v>10255314</v>
      </c>
      <c r="O25" s="23">
        <f t="shared" si="1"/>
        <v>5.1751156111858994E-2</v>
      </c>
    </row>
    <row r="26" spans="1:15" x14ac:dyDescent="0.35">
      <c r="A26" s="11" t="s">
        <v>44</v>
      </c>
      <c r="B26" s="12" t="s">
        <v>45</v>
      </c>
      <c r="C26" s="13">
        <v>341</v>
      </c>
      <c r="D26" s="13">
        <v>2</v>
      </c>
      <c r="E26" s="13">
        <v>343</v>
      </c>
      <c r="F26" s="14">
        <v>10739989</v>
      </c>
      <c r="G26" s="14">
        <v>1432863</v>
      </c>
      <c r="H26" s="14">
        <v>9307126</v>
      </c>
      <c r="I26" s="14">
        <v>1116222</v>
      </c>
      <c r="J26" s="14">
        <v>37559</v>
      </c>
      <c r="K26" s="14">
        <v>8153345</v>
      </c>
      <c r="L26" s="14">
        <v>1149063</v>
      </c>
      <c r="M26" s="14">
        <v>318749</v>
      </c>
      <c r="N26" s="14">
        <f t="shared" si="0"/>
        <v>1467812</v>
      </c>
      <c r="O26" s="23">
        <f t="shared" si="1"/>
        <v>7.406986071305079E-3</v>
      </c>
    </row>
    <row r="27" spans="1:15" x14ac:dyDescent="0.35">
      <c r="A27" s="11" t="s">
        <v>46</v>
      </c>
      <c r="B27" s="12" t="s">
        <v>47</v>
      </c>
      <c r="C27" s="13">
        <v>466</v>
      </c>
      <c r="D27" s="13">
        <v>40</v>
      </c>
      <c r="E27" s="13">
        <v>506</v>
      </c>
      <c r="F27" s="14">
        <v>16222703</v>
      </c>
      <c r="G27" s="14">
        <v>2824502</v>
      </c>
      <c r="H27" s="14">
        <v>13398201</v>
      </c>
      <c r="I27" s="14">
        <v>1304842</v>
      </c>
      <c r="J27" s="14">
        <v>172008</v>
      </c>
      <c r="K27" s="14">
        <v>11921351</v>
      </c>
      <c r="L27" s="14">
        <v>1674938</v>
      </c>
      <c r="M27" s="14">
        <v>316229</v>
      </c>
      <c r="N27" s="14">
        <f t="shared" si="0"/>
        <v>1991167</v>
      </c>
      <c r="O27" s="23">
        <f t="shared" si="1"/>
        <v>1.0047980418910814E-2</v>
      </c>
    </row>
    <row r="28" spans="1:15" x14ac:dyDescent="0.35">
      <c r="A28" s="11" t="s">
        <v>48</v>
      </c>
      <c r="B28" s="12" t="s">
        <v>49</v>
      </c>
      <c r="C28" s="13">
        <v>39</v>
      </c>
      <c r="D28" s="13">
        <v>0</v>
      </c>
      <c r="E28" s="13">
        <v>39</v>
      </c>
      <c r="F28" s="14">
        <v>688350</v>
      </c>
      <c r="G28" s="14">
        <v>97030</v>
      </c>
      <c r="H28" s="14">
        <v>591320</v>
      </c>
      <c r="I28" s="14">
        <v>145880</v>
      </c>
      <c r="J28" s="14">
        <v>2000</v>
      </c>
      <c r="K28" s="14">
        <v>443440</v>
      </c>
      <c r="L28" s="14">
        <v>126241</v>
      </c>
      <c r="M28" s="14">
        <v>31396</v>
      </c>
      <c r="N28" s="14">
        <f t="shared" si="0"/>
        <v>157637</v>
      </c>
      <c r="O28" s="23">
        <f t="shared" si="1"/>
        <v>7.9547998198837362E-4</v>
      </c>
    </row>
    <row r="29" spans="1:15" x14ac:dyDescent="0.35">
      <c r="A29" s="11" t="s">
        <v>50</v>
      </c>
      <c r="B29" s="12" t="s">
        <v>51</v>
      </c>
      <c r="C29" s="13">
        <v>776</v>
      </c>
      <c r="D29" s="13">
        <v>0</v>
      </c>
      <c r="E29" s="13">
        <v>776</v>
      </c>
      <c r="F29" s="14">
        <v>44025087</v>
      </c>
      <c r="G29" s="14">
        <v>10971888</v>
      </c>
      <c r="H29" s="14">
        <v>33053199</v>
      </c>
      <c r="I29" s="14">
        <v>1511640</v>
      </c>
      <c r="J29" s="14">
        <v>735376</v>
      </c>
      <c r="K29" s="14">
        <v>30806183</v>
      </c>
      <c r="L29" s="14">
        <v>2583283</v>
      </c>
      <c r="M29" s="14">
        <v>344810</v>
      </c>
      <c r="N29" s="14">
        <f t="shared" si="0"/>
        <v>2928093</v>
      </c>
      <c r="O29" s="23">
        <f t="shared" si="1"/>
        <v>1.4775968629828549E-2</v>
      </c>
    </row>
    <row r="30" spans="1:15" x14ac:dyDescent="0.35">
      <c r="A30" s="11" t="s">
        <v>52</v>
      </c>
      <c r="B30" s="12" t="s">
        <v>53</v>
      </c>
      <c r="C30" s="13">
        <v>1735</v>
      </c>
      <c r="D30" s="13">
        <v>275</v>
      </c>
      <c r="E30" s="13">
        <v>2010</v>
      </c>
      <c r="F30" s="14">
        <v>114182888</v>
      </c>
      <c r="G30" s="14">
        <v>17091432</v>
      </c>
      <c r="H30" s="14">
        <v>97091456</v>
      </c>
      <c r="I30" s="14">
        <v>4750774</v>
      </c>
      <c r="J30" s="14">
        <v>568438</v>
      </c>
      <c r="K30" s="14">
        <v>91772244</v>
      </c>
      <c r="L30" s="14">
        <v>6735476</v>
      </c>
      <c r="M30" s="14">
        <v>1081526</v>
      </c>
      <c r="N30" s="14">
        <f t="shared" si="0"/>
        <v>7817002</v>
      </c>
      <c r="O30" s="23">
        <f t="shared" si="1"/>
        <v>3.9446758122541538E-2</v>
      </c>
    </row>
    <row r="31" spans="1:15" x14ac:dyDescent="0.35">
      <c r="A31" s="11" t="s">
        <v>54</v>
      </c>
      <c r="B31" s="12" t="s">
        <v>55</v>
      </c>
      <c r="C31" s="13">
        <v>1498</v>
      </c>
      <c r="D31" s="13">
        <v>790</v>
      </c>
      <c r="E31" s="13">
        <v>2288</v>
      </c>
      <c r="F31" s="14">
        <v>105875316</v>
      </c>
      <c r="G31" s="14">
        <v>13439446</v>
      </c>
      <c r="H31" s="14">
        <v>92435870</v>
      </c>
      <c r="I31" s="14">
        <v>4423854</v>
      </c>
      <c r="J31" s="14">
        <v>502901</v>
      </c>
      <c r="K31" s="14">
        <v>87509115</v>
      </c>
      <c r="L31" s="14">
        <v>7674976</v>
      </c>
      <c r="M31" s="14">
        <v>1061342</v>
      </c>
      <c r="N31" s="14">
        <f t="shared" si="0"/>
        <v>8736318</v>
      </c>
      <c r="O31" s="23">
        <f t="shared" si="1"/>
        <v>4.4085881393865045E-2</v>
      </c>
    </row>
    <row r="32" spans="1:15" x14ac:dyDescent="0.35">
      <c r="A32" s="11" t="s">
        <v>56</v>
      </c>
      <c r="B32" s="12" t="s">
        <v>57</v>
      </c>
      <c r="C32" s="13">
        <v>0</v>
      </c>
      <c r="D32" s="13">
        <v>107</v>
      </c>
      <c r="E32" s="13">
        <v>107</v>
      </c>
      <c r="F32" s="14">
        <v>2266902</v>
      </c>
      <c r="G32" s="14">
        <v>178820</v>
      </c>
      <c r="H32" s="14">
        <v>2088082</v>
      </c>
      <c r="I32" s="14">
        <v>0</v>
      </c>
      <c r="J32" s="14">
        <v>0</v>
      </c>
      <c r="K32" s="14">
        <v>2088082</v>
      </c>
      <c r="L32" s="14">
        <v>359948</v>
      </c>
      <c r="M32" s="14">
        <v>0</v>
      </c>
      <c r="N32" s="14">
        <f t="shared" si="0"/>
        <v>359948</v>
      </c>
      <c r="O32" s="23">
        <f t="shared" si="1"/>
        <v>1.8163973467951757E-3</v>
      </c>
    </row>
    <row r="33" spans="1:15" x14ac:dyDescent="0.35">
      <c r="A33" s="11" t="s">
        <v>58</v>
      </c>
      <c r="B33" s="12" t="s">
        <v>59</v>
      </c>
      <c r="C33" s="13">
        <v>1718</v>
      </c>
      <c r="D33" s="13">
        <v>258</v>
      </c>
      <c r="E33" s="13">
        <v>1976</v>
      </c>
      <c r="F33" s="14">
        <v>129328849</v>
      </c>
      <c r="G33" s="14">
        <v>27803363</v>
      </c>
      <c r="H33" s="14">
        <v>101525486</v>
      </c>
      <c r="I33" s="14">
        <v>3445045</v>
      </c>
      <c r="J33" s="14">
        <v>2080334</v>
      </c>
      <c r="K33" s="14">
        <v>96000107</v>
      </c>
      <c r="L33" s="14">
        <v>6612344</v>
      </c>
      <c r="M33" s="14">
        <v>772038</v>
      </c>
      <c r="N33" s="14">
        <f t="shared" si="0"/>
        <v>7384382</v>
      </c>
      <c r="O33" s="23">
        <f t="shared" si="1"/>
        <v>3.7263637726899591E-2</v>
      </c>
    </row>
    <row r="34" spans="1:15" x14ac:dyDescent="0.35">
      <c r="A34" s="11" t="s">
        <v>60</v>
      </c>
      <c r="B34" s="12" t="s">
        <v>61</v>
      </c>
      <c r="C34" s="13">
        <v>812</v>
      </c>
      <c r="D34" s="13">
        <v>0</v>
      </c>
      <c r="E34" s="13">
        <v>812</v>
      </c>
      <c r="F34" s="14">
        <v>17981684</v>
      </c>
      <c r="G34" s="14">
        <v>692135</v>
      </c>
      <c r="H34" s="14">
        <v>17289549</v>
      </c>
      <c r="I34" s="14">
        <v>3917616</v>
      </c>
      <c r="J34" s="14">
        <v>0</v>
      </c>
      <c r="K34" s="14">
        <v>13371933</v>
      </c>
      <c r="L34" s="14">
        <v>2728397</v>
      </c>
      <c r="M34" s="14">
        <v>1116848</v>
      </c>
      <c r="N34" s="14">
        <f t="shared" si="0"/>
        <v>3845245</v>
      </c>
      <c r="O34" s="23">
        <f t="shared" si="1"/>
        <v>1.9404171757524465E-2</v>
      </c>
    </row>
    <row r="35" spans="1:15" x14ac:dyDescent="0.35">
      <c r="A35" s="11" t="s">
        <v>62</v>
      </c>
      <c r="B35" s="12" t="s">
        <v>63</v>
      </c>
      <c r="C35" s="13">
        <v>747</v>
      </c>
      <c r="D35" s="13">
        <v>3</v>
      </c>
      <c r="E35" s="13">
        <v>750</v>
      </c>
      <c r="F35" s="14">
        <v>30970490</v>
      </c>
      <c r="G35" s="14">
        <v>8259564</v>
      </c>
      <c r="H35" s="14">
        <v>22710926</v>
      </c>
      <c r="I35" s="14">
        <v>1574993</v>
      </c>
      <c r="J35" s="14">
        <v>218150</v>
      </c>
      <c r="K35" s="14">
        <v>20917783</v>
      </c>
      <c r="L35" s="14">
        <v>2494653</v>
      </c>
      <c r="M35" s="14">
        <v>333036</v>
      </c>
      <c r="N35" s="14">
        <f t="shared" si="0"/>
        <v>2827689</v>
      </c>
      <c r="O35" s="23">
        <f t="shared" si="1"/>
        <v>1.426930222465996E-2</v>
      </c>
    </row>
    <row r="36" spans="1:15" x14ac:dyDescent="0.35">
      <c r="A36" s="11" t="s">
        <v>64</v>
      </c>
      <c r="B36" s="12" t="s">
        <v>65</v>
      </c>
      <c r="C36" s="13">
        <v>1033</v>
      </c>
      <c r="D36" s="13">
        <v>298</v>
      </c>
      <c r="E36" s="13">
        <v>1331</v>
      </c>
      <c r="F36" s="14">
        <v>34846838.320000157</v>
      </c>
      <c r="G36" s="14">
        <v>6455297.1800000081</v>
      </c>
      <c r="H36" s="14">
        <v>28391541.140000045</v>
      </c>
      <c r="I36" s="14">
        <v>3179584</v>
      </c>
      <c r="J36" s="14">
        <v>283613</v>
      </c>
      <c r="K36" s="14">
        <v>24928344.14000003</v>
      </c>
      <c r="L36" s="14">
        <v>4418385.9999999991</v>
      </c>
      <c r="M36" s="14">
        <v>862877.39999999991</v>
      </c>
      <c r="N36" s="14">
        <f t="shared" si="0"/>
        <v>5281263.3999999985</v>
      </c>
      <c r="O36" s="23">
        <f t="shared" si="1"/>
        <v>2.6650718513469906E-2</v>
      </c>
    </row>
    <row r="37" spans="1:15" x14ac:dyDescent="0.35">
      <c r="A37" s="11" t="s">
        <v>66</v>
      </c>
      <c r="B37" s="12" t="s">
        <v>67</v>
      </c>
      <c r="C37" s="13">
        <v>802</v>
      </c>
      <c r="D37" s="13">
        <v>47</v>
      </c>
      <c r="E37" s="13">
        <v>849</v>
      </c>
      <c r="F37" s="14">
        <v>50099377</v>
      </c>
      <c r="G37" s="14">
        <v>13770153</v>
      </c>
      <c r="H37" s="14">
        <v>36329224</v>
      </c>
      <c r="I37" s="14">
        <v>1258009</v>
      </c>
      <c r="J37" s="14">
        <v>508057</v>
      </c>
      <c r="K37" s="14">
        <v>34563158</v>
      </c>
      <c r="L37" s="14">
        <v>2828293</v>
      </c>
      <c r="M37" s="14">
        <v>253982</v>
      </c>
      <c r="N37" s="14">
        <f t="shared" si="0"/>
        <v>3082275</v>
      </c>
      <c r="O37" s="23">
        <f t="shared" si="1"/>
        <v>1.5554013724463257E-2</v>
      </c>
    </row>
    <row r="38" spans="1:15" x14ac:dyDescent="0.35">
      <c r="A38" s="11" t="s">
        <v>68</v>
      </c>
      <c r="B38" s="12" t="s">
        <v>69</v>
      </c>
      <c r="C38" s="13">
        <v>508</v>
      </c>
      <c r="D38" s="13">
        <v>395</v>
      </c>
      <c r="E38" s="13">
        <v>903</v>
      </c>
      <c r="F38" s="14">
        <v>44208439</v>
      </c>
      <c r="G38" s="14">
        <v>9525503</v>
      </c>
      <c r="H38" s="14">
        <v>34682936</v>
      </c>
      <c r="I38" s="14">
        <v>1010494</v>
      </c>
      <c r="J38" s="14">
        <v>190985</v>
      </c>
      <c r="K38" s="14">
        <v>33481457</v>
      </c>
      <c r="L38" s="14">
        <v>3016794</v>
      </c>
      <c r="M38" s="14">
        <v>230434</v>
      </c>
      <c r="N38" s="14">
        <f t="shared" si="0"/>
        <v>3247228</v>
      </c>
      <c r="O38" s="23">
        <f t="shared" si="1"/>
        <v>1.638641226965841E-2</v>
      </c>
    </row>
    <row r="39" spans="1:15" x14ac:dyDescent="0.35">
      <c r="A39" s="11" t="s">
        <v>70</v>
      </c>
      <c r="B39" s="12" t="s">
        <v>71</v>
      </c>
      <c r="C39" s="13">
        <v>2593</v>
      </c>
      <c r="D39" s="13">
        <v>239</v>
      </c>
      <c r="E39" s="13">
        <v>2832</v>
      </c>
      <c r="F39" s="14">
        <v>117404542</v>
      </c>
      <c r="G39" s="14">
        <v>22937192</v>
      </c>
      <c r="H39" s="14">
        <v>94467350</v>
      </c>
      <c r="I39" s="14">
        <v>5948200</v>
      </c>
      <c r="J39" s="14">
        <v>971118</v>
      </c>
      <c r="K39" s="14">
        <v>87548032</v>
      </c>
      <c r="L39" s="14">
        <v>9470300</v>
      </c>
      <c r="M39" s="14">
        <v>1498662</v>
      </c>
      <c r="N39" s="14">
        <f t="shared" si="0"/>
        <v>10968962</v>
      </c>
      <c r="O39" s="23">
        <f t="shared" si="1"/>
        <v>5.5352421666177071E-2</v>
      </c>
    </row>
    <row r="40" spans="1:15" x14ac:dyDescent="0.35">
      <c r="A40" s="11" t="s">
        <v>72</v>
      </c>
      <c r="B40" s="12" t="s">
        <v>73</v>
      </c>
      <c r="C40" s="13">
        <v>1185</v>
      </c>
      <c r="D40" s="13">
        <v>210</v>
      </c>
      <c r="E40" s="13">
        <v>1395</v>
      </c>
      <c r="F40" s="14">
        <v>61409961</v>
      </c>
      <c r="G40" s="14">
        <v>8267269</v>
      </c>
      <c r="H40" s="14">
        <v>53142692</v>
      </c>
      <c r="I40" s="14">
        <v>3791180</v>
      </c>
      <c r="J40" s="14">
        <v>568992</v>
      </c>
      <c r="K40" s="14">
        <v>48782520</v>
      </c>
      <c r="L40" s="14">
        <v>4665430</v>
      </c>
      <c r="M40" s="14">
        <v>997426</v>
      </c>
      <c r="N40" s="14">
        <f t="shared" si="0"/>
        <v>5662856</v>
      </c>
      <c r="O40" s="23">
        <f t="shared" si="1"/>
        <v>2.8576340509415644E-2</v>
      </c>
    </row>
    <row r="41" spans="1:15" x14ac:dyDescent="0.35">
      <c r="A41" s="11" t="s">
        <v>74</v>
      </c>
      <c r="B41" s="12" t="s">
        <v>75</v>
      </c>
      <c r="C41" s="13">
        <v>2898</v>
      </c>
      <c r="D41" s="13">
        <v>1463</v>
      </c>
      <c r="E41" s="13">
        <v>4361</v>
      </c>
      <c r="F41" s="14">
        <v>201022942</v>
      </c>
      <c r="G41" s="14">
        <v>25492885</v>
      </c>
      <c r="H41" s="14">
        <v>175530057</v>
      </c>
      <c r="I41" s="14">
        <v>8461091</v>
      </c>
      <c r="J41" s="14">
        <v>1270670</v>
      </c>
      <c r="K41" s="14">
        <v>165798296</v>
      </c>
      <c r="L41" s="14">
        <v>14603596</v>
      </c>
      <c r="M41" s="14">
        <v>2095772</v>
      </c>
      <c r="N41" s="14">
        <f t="shared" si="0"/>
        <v>16699368</v>
      </c>
      <c r="O41" s="23">
        <f t="shared" si="1"/>
        <v>8.4269638193173069E-2</v>
      </c>
    </row>
    <row r="42" spans="1:15" x14ac:dyDescent="0.35">
      <c r="A42" s="11" t="s">
        <v>76</v>
      </c>
      <c r="B42" s="12" t="s">
        <v>77</v>
      </c>
      <c r="C42" s="13">
        <v>1617</v>
      </c>
      <c r="D42" s="13">
        <v>443</v>
      </c>
      <c r="E42" s="13">
        <v>2060</v>
      </c>
      <c r="F42" s="14">
        <v>52339584</v>
      </c>
      <c r="G42" s="14">
        <v>7090120</v>
      </c>
      <c r="H42" s="14">
        <v>45249464</v>
      </c>
      <c r="I42" s="14">
        <v>3533136</v>
      </c>
      <c r="J42" s="14">
        <v>103393</v>
      </c>
      <c r="K42" s="14">
        <v>41612935</v>
      </c>
      <c r="L42" s="14">
        <v>6855871</v>
      </c>
      <c r="M42" s="14">
        <v>1592159</v>
      </c>
      <c r="N42" s="14">
        <f t="shared" si="0"/>
        <v>8448030</v>
      </c>
      <c r="O42" s="23">
        <f t="shared" si="1"/>
        <v>4.2631100263499304E-2</v>
      </c>
    </row>
    <row r="43" spans="1:15" x14ac:dyDescent="0.35">
      <c r="A43" s="15" t="s">
        <v>78</v>
      </c>
      <c r="B43" s="16" t="s">
        <v>79</v>
      </c>
      <c r="C43" s="17">
        <v>382</v>
      </c>
      <c r="D43" s="17">
        <v>0</v>
      </c>
      <c r="E43" s="17">
        <v>382</v>
      </c>
      <c r="F43" s="18">
        <v>8190199</v>
      </c>
      <c r="G43" s="18">
        <v>523555</v>
      </c>
      <c r="H43" s="18">
        <v>7666644</v>
      </c>
      <c r="I43" s="18">
        <v>1565671</v>
      </c>
      <c r="J43" s="18">
        <v>37129</v>
      </c>
      <c r="K43" s="18">
        <v>6063844</v>
      </c>
      <c r="L43" s="18">
        <v>1228411</v>
      </c>
      <c r="M43" s="18">
        <v>401336</v>
      </c>
      <c r="N43" s="18">
        <f t="shared" si="0"/>
        <v>1629747</v>
      </c>
      <c r="O43" s="24">
        <f t="shared" si="1"/>
        <v>8.2241549522358709E-3</v>
      </c>
    </row>
    <row r="44" spans="1:15" x14ac:dyDescent="0.35">
      <c r="A44" s="2"/>
      <c r="B44" s="2" t="s">
        <v>92</v>
      </c>
      <c r="C44" s="19">
        <f>SUM(C4:C43)</f>
        <v>40801</v>
      </c>
      <c r="D44" s="19">
        <f t="shared" ref="D44:M44" si="2">SUM(D4:D43)</f>
        <v>10942</v>
      </c>
      <c r="E44" s="19">
        <f t="shared" si="2"/>
        <v>51743</v>
      </c>
      <c r="F44" s="20">
        <f t="shared" si="2"/>
        <v>2541203178.8499994</v>
      </c>
      <c r="G44" s="20">
        <f t="shared" si="2"/>
        <v>447179440.66000003</v>
      </c>
      <c r="H44" s="20">
        <f t="shared" si="2"/>
        <v>2094023738.1899998</v>
      </c>
      <c r="I44" s="20">
        <f t="shared" si="2"/>
        <v>97550954</v>
      </c>
      <c r="J44" s="20">
        <f t="shared" si="2"/>
        <v>26928008</v>
      </c>
      <c r="K44" s="20">
        <f t="shared" si="2"/>
        <v>1969544776.1899998</v>
      </c>
      <c r="L44" s="20">
        <f t="shared" si="2"/>
        <v>172517692.11000001</v>
      </c>
      <c r="M44" s="20">
        <f t="shared" si="2"/>
        <v>25648199.640000001</v>
      </c>
      <c r="N44" s="20">
        <f t="shared" si="0"/>
        <v>198165891.75</v>
      </c>
      <c r="O44" s="21">
        <f t="shared" si="1"/>
        <v>1</v>
      </c>
    </row>
    <row r="45" spans="1:15" x14ac:dyDescent="0.35">
      <c r="A45" s="34" t="s">
        <v>93</v>
      </c>
    </row>
    <row r="46" spans="1:15" x14ac:dyDescent="0.35">
      <c r="A46" s="30"/>
    </row>
    <row r="47" spans="1:15" x14ac:dyDescent="0.35">
      <c r="A47" s="29" t="s">
        <v>101</v>
      </c>
    </row>
    <row r="48" spans="1:15" ht="28.5" x14ac:dyDescent="0.35">
      <c r="B48" s="33" t="s">
        <v>105</v>
      </c>
    </row>
    <row r="49" spans="1:2" ht="28.5" x14ac:dyDescent="0.35">
      <c r="B49" s="33" t="s">
        <v>104</v>
      </c>
    </row>
    <row r="50" spans="1:2" ht="56.5" x14ac:dyDescent="0.35">
      <c r="B50" s="33" t="s">
        <v>106</v>
      </c>
    </row>
    <row r="51" spans="1:2" ht="98.5" x14ac:dyDescent="0.35">
      <c r="B51" s="33" t="s">
        <v>107</v>
      </c>
    </row>
    <row r="52" spans="1:2" x14ac:dyDescent="0.35">
      <c r="A52" s="25"/>
    </row>
    <row r="53" spans="1:2" x14ac:dyDescent="0.35">
      <c r="A53" s="32" t="s">
        <v>108</v>
      </c>
      <c r="B53" s="31"/>
    </row>
    <row r="54" spans="1:2" x14ac:dyDescent="0.35">
      <c r="A54" s="28" t="s">
        <v>94</v>
      </c>
    </row>
    <row r="55" spans="1:2" x14ac:dyDescent="0.35">
      <c r="B55" s="31"/>
    </row>
    <row r="56" spans="1:2" x14ac:dyDescent="0.35">
      <c r="A56" s="26" t="s">
        <v>109</v>
      </c>
      <c r="B56" s="27"/>
    </row>
    <row r="57" spans="1:2" x14ac:dyDescent="0.35">
      <c r="A57" s="26" t="s">
        <v>110</v>
      </c>
      <c r="B57" s="27"/>
    </row>
    <row r="58" spans="1:2" x14ac:dyDescent="0.35">
      <c r="A58" s="26" t="s">
        <v>111</v>
      </c>
      <c r="B58" s="27"/>
    </row>
    <row r="59" spans="1:2" x14ac:dyDescent="0.35">
      <c r="A59" s="26" t="s">
        <v>120</v>
      </c>
      <c r="B59" s="27"/>
    </row>
    <row r="60" spans="1:2" x14ac:dyDescent="0.35">
      <c r="A60" s="26" t="s">
        <v>116</v>
      </c>
      <c r="B60" s="27"/>
    </row>
    <row r="61" spans="1:2" x14ac:dyDescent="0.35">
      <c r="A61" s="26" t="s">
        <v>122</v>
      </c>
      <c r="B61" s="27"/>
    </row>
    <row r="62" spans="1:2" x14ac:dyDescent="0.35">
      <c r="A62" s="26" t="s">
        <v>123</v>
      </c>
      <c r="B62" s="27"/>
    </row>
    <row r="63" spans="1:2" x14ac:dyDescent="0.35">
      <c r="A63" s="26" t="s">
        <v>117</v>
      </c>
      <c r="B63" s="27"/>
    </row>
    <row r="64" spans="1:2" x14ac:dyDescent="0.35">
      <c r="A64" s="26" t="s">
        <v>119</v>
      </c>
      <c r="B64" s="27"/>
    </row>
    <row r="65" spans="1:2" x14ac:dyDescent="0.35">
      <c r="A65" s="26" t="s">
        <v>115</v>
      </c>
      <c r="B65" s="27"/>
    </row>
    <row r="66" spans="1:2" x14ac:dyDescent="0.35">
      <c r="A66" s="26" t="s">
        <v>114</v>
      </c>
    </row>
    <row r="67" spans="1:2" x14ac:dyDescent="0.35">
      <c r="A67" s="26" t="s">
        <v>113</v>
      </c>
    </row>
    <row r="68" spans="1:2" x14ac:dyDescent="0.35">
      <c r="A68" s="26" t="s">
        <v>118</v>
      </c>
    </row>
    <row r="69" spans="1:2" x14ac:dyDescent="0.35">
      <c r="A69" s="26" t="s">
        <v>112</v>
      </c>
    </row>
    <row r="70" spans="1:2" x14ac:dyDescent="0.35">
      <c r="A70" s="26" t="s">
        <v>121</v>
      </c>
    </row>
    <row r="71" spans="1:2" x14ac:dyDescent="0.35">
      <c r="A71" s="26" t="s">
        <v>95</v>
      </c>
    </row>
    <row r="72" spans="1:2" x14ac:dyDescent="0.35">
      <c r="A72" s="26" t="s">
        <v>96</v>
      </c>
    </row>
    <row r="73" spans="1:2" x14ac:dyDescent="0.35">
      <c r="A73" s="26" t="s">
        <v>97</v>
      </c>
    </row>
    <row r="74" spans="1:2" x14ac:dyDescent="0.35">
      <c r="A74" s="26" t="s">
        <v>98</v>
      </c>
    </row>
    <row r="75" spans="1:2" s="2" customFormat="1" ht="12.5" x14ac:dyDescent="0.25">
      <c r="A75" s="2" t="s">
        <v>126</v>
      </c>
    </row>
    <row r="76" spans="1:2" s="2" customFormat="1" ht="12.5" x14ac:dyDescent="0.25">
      <c r="A76" s="2" t="s">
        <v>125</v>
      </c>
    </row>
  </sheetData>
  <pageMargins left="0.75" right="0.75" top="1" bottom="1" header="0.5" footer="0.5"/>
  <pageSetup scale="57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institution TEG need file 08JUN</vt:lpstr>
      <vt:lpstr>institution_TEG_need_file_22MAY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Reid, DeCha</cp:lastModifiedBy>
  <cp:lastPrinted>2020-05-22T19:02:42Z</cp:lastPrinted>
  <dcterms:created xsi:type="dcterms:W3CDTF">2011-02-11T15:45:55Z</dcterms:created>
  <dcterms:modified xsi:type="dcterms:W3CDTF">2020-06-10T21:52:51Z</dcterms:modified>
</cp:coreProperties>
</file>